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NJU\Desktop\2.6.2\2.6.2 NEW\ME\1st sem\"/>
    </mc:Choice>
  </mc:AlternateContent>
  <bookViews>
    <workbookView xWindow="0" yWindow="0" windowWidth="20400" windowHeight="7830" activeTab="1"/>
  </bookViews>
  <sheets>
    <sheet name="attainment level" sheetId="17" r:id="rId1"/>
    <sheet name="TEST MARKS " sheetId="1" r:id="rId2"/>
    <sheet name="TEST -CO " sheetId="12" r:id="rId3"/>
    <sheet name="SEE-final exam CO" sheetId="16" r:id="rId4"/>
    <sheet name="TOTAL CO " sheetId="13" r:id="rId5"/>
    <sheet name="C-Sec" sheetId="2" state="hidden" r:id="rId6"/>
    <sheet name="Sheet1" sheetId="3" state="hidden" r:id="rId7"/>
    <sheet name="Sheet2" sheetId="4" state="hidden" r:id="rId8"/>
    <sheet name="Sheet3" sheetId="18" r:id="rId9"/>
  </sheets>
  <definedNames>
    <definedName name="_xlnm._FilterDatabase" localSheetId="3" hidden="1">'SEE-final exam CO'!$N$1:$N$2027</definedName>
    <definedName name="_xlnm._FilterDatabase" localSheetId="2" hidden="1">'TEST -CO '!$S$11:$S$69</definedName>
  </definedNames>
  <calcPr calcId="162913"/>
</workbook>
</file>

<file path=xl/calcChain.xml><?xml version="1.0" encoding="utf-8"?>
<calcChain xmlns="http://schemas.openxmlformats.org/spreadsheetml/2006/main">
  <c r="R34" i="18" l="1"/>
  <c r="Q34" i="18"/>
  <c r="P34" i="18"/>
  <c r="M34" i="18"/>
  <c r="H34" i="18"/>
  <c r="G34" i="18"/>
  <c r="F34" i="18"/>
  <c r="E34" i="18"/>
  <c r="R33" i="18"/>
  <c r="Q33" i="18"/>
  <c r="P33" i="18"/>
  <c r="O33" i="18"/>
  <c r="N33" i="18"/>
  <c r="M33" i="18"/>
  <c r="K33" i="18"/>
  <c r="J33" i="18"/>
  <c r="I33" i="18"/>
  <c r="H33" i="18"/>
  <c r="G33" i="18"/>
  <c r="F33" i="18"/>
  <c r="E33" i="18"/>
  <c r="R32" i="18"/>
  <c r="Q32" i="18"/>
  <c r="P32" i="18"/>
  <c r="O32" i="18"/>
  <c r="O35" i="18" s="1"/>
  <c r="N32" i="18"/>
  <c r="M32" i="18"/>
  <c r="K32" i="18"/>
  <c r="J32" i="18"/>
  <c r="I32" i="18"/>
  <c r="H32" i="18"/>
  <c r="G32" i="18"/>
  <c r="F32" i="18"/>
  <c r="E32" i="18"/>
  <c r="R31" i="18"/>
  <c r="Q31" i="18"/>
  <c r="P31" i="18"/>
  <c r="O31" i="18"/>
  <c r="N31" i="18"/>
  <c r="M31" i="18"/>
  <c r="K31" i="18"/>
  <c r="K35" i="18" s="1"/>
  <c r="J31" i="18"/>
  <c r="I31" i="18"/>
  <c r="H31" i="18"/>
  <c r="G31" i="18"/>
  <c r="F31" i="18"/>
  <c r="E31" i="18"/>
  <c r="R30" i="18"/>
  <c r="Q30" i="18"/>
  <c r="Q35" i="18" s="1"/>
  <c r="P30" i="18"/>
  <c r="O30" i="18"/>
  <c r="N30" i="18"/>
  <c r="M30" i="18"/>
  <c r="M35" i="18" s="1"/>
  <c r="K30" i="18"/>
  <c r="J30" i="18"/>
  <c r="I30" i="18"/>
  <c r="H30" i="18"/>
  <c r="G30" i="18"/>
  <c r="F30" i="18"/>
  <c r="E30" i="18"/>
  <c r="F96" i="4"/>
  <c r="B96" i="4"/>
  <c r="J93" i="4"/>
  <c r="F93" i="4"/>
  <c r="M89" i="4"/>
  <c r="L89" i="4"/>
  <c r="K89" i="4"/>
  <c r="J89" i="4"/>
  <c r="I89" i="4"/>
  <c r="H89" i="4"/>
  <c r="G89" i="4"/>
  <c r="F89" i="4"/>
  <c r="E89" i="4"/>
  <c r="D89" i="4"/>
  <c r="C89" i="4"/>
  <c r="B89" i="4"/>
  <c r="M88" i="4"/>
  <c r="M96" i="4" s="1"/>
  <c r="L88" i="4"/>
  <c r="L96" i="4" s="1"/>
  <c r="K88" i="4"/>
  <c r="K96" i="4" s="1"/>
  <c r="J88" i="4"/>
  <c r="J96" i="4" s="1"/>
  <c r="I88" i="4"/>
  <c r="I96" i="4" s="1"/>
  <c r="H88" i="4"/>
  <c r="H96" i="4" s="1"/>
  <c r="G88" i="4"/>
  <c r="G96" i="4" s="1"/>
  <c r="F88" i="4"/>
  <c r="E88" i="4"/>
  <c r="E96" i="4" s="1"/>
  <c r="D88" i="4"/>
  <c r="D96" i="4" s="1"/>
  <c r="C88" i="4"/>
  <c r="C96" i="4" s="1"/>
  <c r="B88" i="4"/>
  <c r="M87" i="4"/>
  <c r="M95" i="4" s="1"/>
  <c r="L87" i="4"/>
  <c r="L95" i="4" s="1"/>
  <c r="K87" i="4"/>
  <c r="K95" i="4" s="1"/>
  <c r="J87" i="4"/>
  <c r="J95" i="4" s="1"/>
  <c r="I87" i="4"/>
  <c r="I95" i="4" s="1"/>
  <c r="H87" i="4"/>
  <c r="H95" i="4" s="1"/>
  <c r="G87" i="4"/>
  <c r="G95" i="4" s="1"/>
  <c r="F87" i="4"/>
  <c r="F95" i="4" s="1"/>
  <c r="E87" i="4"/>
  <c r="E95" i="4" s="1"/>
  <c r="D87" i="4"/>
  <c r="D95" i="4" s="1"/>
  <c r="C87" i="4"/>
  <c r="C95" i="4" s="1"/>
  <c r="B87" i="4"/>
  <c r="B95" i="4" s="1"/>
  <c r="M86" i="4"/>
  <c r="M94" i="4" s="1"/>
  <c r="L86" i="4"/>
  <c r="L94" i="4" s="1"/>
  <c r="K86" i="4"/>
  <c r="K94" i="4" s="1"/>
  <c r="J86" i="4"/>
  <c r="J94" i="4" s="1"/>
  <c r="I86" i="4"/>
  <c r="I94" i="4" s="1"/>
  <c r="H86" i="4"/>
  <c r="H94" i="4" s="1"/>
  <c r="G86" i="4"/>
  <c r="G94" i="4" s="1"/>
  <c r="F86" i="4"/>
  <c r="F94" i="4" s="1"/>
  <c r="E86" i="4"/>
  <c r="E94" i="4" s="1"/>
  <c r="D86" i="4"/>
  <c r="D94" i="4" s="1"/>
  <c r="C86" i="4"/>
  <c r="C94" i="4" s="1"/>
  <c r="B86" i="4"/>
  <c r="B94" i="4" s="1"/>
  <c r="M85" i="4"/>
  <c r="M93" i="4" s="1"/>
  <c r="L85" i="4"/>
  <c r="L93" i="4" s="1"/>
  <c r="K85" i="4"/>
  <c r="K93" i="4" s="1"/>
  <c r="J85" i="4"/>
  <c r="I85" i="4"/>
  <c r="I93" i="4" s="1"/>
  <c r="H85" i="4"/>
  <c r="H93" i="4" s="1"/>
  <c r="G85" i="4"/>
  <c r="G93" i="4" s="1"/>
  <c r="F85" i="4"/>
  <c r="E85" i="4"/>
  <c r="E93" i="4" s="1"/>
  <c r="D85" i="4"/>
  <c r="D93" i="4" s="1"/>
  <c r="C85" i="4"/>
  <c r="C93" i="4" s="1"/>
  <c r="B85" i="4"/>
  <c r="B93" i="4" s="1"/>
  <c r="M84" i="4"/>
  <c r="M92" i="4" s="1"/>
  <c r="M97" i="4" s="1"/>
  <c r="L84" i="4"/>
  <c r="L92" i="4" s="1"/>
  <c r="L97" i="4" s="1"/>
  <c r="K84" i="4"/>
  <c r="K92" i="4" s="1"/>
  <c r="K97" i="4" s="1"/>
  <c r="J84" i="4"/>
  <c r="J92" i="4" s="1"/>
  <c r="J97" i="4" s="1"/>
  <c r="I84" i="4"/>
  <c r="I92" i="4" s="1"/>
  <c r="I97" i="4" s="1"/>
  <c r="H84" i="4"/>
  <c r="H92" i="4" s="1"/>
  <c r="H97" i="4" s="1"/>
  <c r="G84" i="4"/>
  <c r="G92" i="4" s="1"/>
  <c r="G97" i="4" s="1"/>
  <c r="F84" i="4"/>
  <c r="F92" i="4" s="1"/>
  <c r="F97" i="4" s="1"/>
  <c r="E84" i="4"/>
  <c r="E92" i="4" s="1"/>
  <c r="E97" i="4" s="1"/>
  <c r="D84" i="4"/>
  <c r="D92" i="4" s="1"/>
  <c r="D97" i="4" s="1"/>
  <c r="C84" i="4"/>
  <c r="C92" i="4" s="1"/>
  <c r="C97" i="4" s="1"/>
  <c r="B84" i="4"/>
  <c r="B92" i="4" s="1"/>
  <c r="B97" i="4" s="1"/>
  <c r="D8" i="3"/>
  <c r="D7" i="3"/>
  <c r="D6" i="3"/>
  <c r="D5" i="3"/>
  <c r="I64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X61" i="2"/>
  <c r="W61" i="2"/>
  <c r="V61" i="2"/>
  <c r="U61" i="2"/>
  <c r="T61" i="2"/>
  <c r="S61" i="2"/>
  <c r="R61" i="2"/>
  <c r="Q61" i="2"/>
  <c r="P61" i="2"/>
  <c r="O61" i="2"/>
  <c r="N61" i="2"/>
  <c r="M61" i="2"/>
  <c r="L61" i="2"/>
  <c r="K61" i="2"/>
  <c r="J61" i="2"/>
  <c r="I61" i="2"/>
  <c r="H61" i="2"/>
  <c r="G61" i="2"/>
  <c r="F61" i="2"/>
  <c r="E61" i="2"/>
  <c r="D61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X59" i="2"/>
  <c r="W59" i="2"/>
  <c r="V59" i="2"/>
  <c r="U59" i="2"/>
  <c r="U64" i="2" s="1"/>
  <c r="T59" i="2"/>
  <c r="S59" i="2"/>
  <c r="R59" i="2"/>
  <c r="Q59" i="2"/>
  <c r="Q64" i="2" s="1"/>
  <c r="P59" i="2"/>
  <c r="O59" i="2"/>
  <c r="N59" i="2"/>
  <c r="M59" i="2"/>
  <c r="M64" i="2" s="1"/>
  <c r="L59" i="2"/>
  <c r="K59" i="2"/>
  <c r="J59" i="2"/>
  <c r="I59" i="2"/>
  <c r="H59" i="2"/>
  <c r="G59" i="2"/>
  <c r="F59" i="2"/>
  <c r="E59" i="2"/>
  <c r="E64" i="2" s="1"/>
  <c r="D59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X56" i="2"/>
  <c r="X64" i="2" s="1"/>
  <c r="W56" i="2"/>
  <c r="V56" i="2"/>
  <c r="U56" i="2"/>
  <c r="T56" i="2"/>
  <c r="T64" i="2" s="1"/>
  <c r="S56" i="2"/>
  <c r="R56" i="2"/>
  <c r="Q56" i="2"/>
  <c r="P56" i="2"/>
  <c r="P64" i="2" s="1"/>
  <c r="O56" i="2"/>
  <c r="N56" i="2"/>
  <c r="M56" i="2"/>
  <c r="L56" i="2"/>
  <c r="L64" i="2" s="1"/>
  <c r="K56" i="2"/>
  <c r="J56" i="2"/>
  <c r="I56" i="2"/>
  <c r="H56" i="2"/>
  <c r="H64" i="2" s="1"/>
  <c r="G56" i="2"/>
  <c r="F56" i="2"/>
  <c r="E56" i="2"/>
  <c r="D56" i="2"/>
  <c r="D64" i="2" s="1"/>
  <c r="AA15" i="13"/>
  <c r="R14" i="13"/>
  <c r="Q14" i="13"/>
  <c r="P14" i="13"/>
  <c r="O14" i="13"/>
  <c r="N14" i="13"/>
  <c r="AC9" i="13"/>
  <c r="AC15" i="13" s="1"/>
  <c r="AB9" i="13"/>
  <c r="AB15" i="13" s="1"/>
  <c r="AA9" i="13"/>
  <c r="Z9" i="13"/>
  <c r="Z15" i="13" s="1"/>
  <c r="Y9" i="13"/>
  <c r="Y15" i="13" s="1"/>
  <c r="R9" i="13"/>
  <c r="Q9" i="13"/>
  <c r="P9" i="13"/>
  <c r="O9" i="13"/>
  <c r="N9" i="13"/>
  <c r="Q66" i="16"/>
  <c r="O66" i="16"/>
  <c r="M66" i="16"/>
  <c r="R66" i="16" s="1"/>
  <c r="L66" i="16"/>
  <c r="K66" i="16"/>
  <c r="P66" i="16" s="1"/>
  <c r="J66" i="16"/>
  <c r="I66" i="16"/>
  <c r="N66" i="16" s="1"/>
  <c r="Q65" i="16"/>
  <c r="O65" i="16"/>
  <c r="M65" i="16"/>
  <c r="R65" i="16" s="1"/>
  <c r="L65" i="16"/>
  <c r="K65" i="16"/>
  <c r="P65" i="16" s="1"/>
  <c r="J65" i="16"/>
  <c r="I65" i="16"/>
  <c r="N65" i="16" s="1"/>
  <c r="Q64" i="16"/>
  <c r="O64" i="16"/>
  <c r="M64" i="16"/>
  <c r="R64" i="16" s="1"/>
  <c r="L64" i="16"/>
  <c r="K64" i="16"/>
  <c r="P64" i="16" s="1"/>
  <c r="J64" i="16"/>
  <c r="I64" i="16"/>
  <c r="N64" i="16" s="1"/>
  <c r="Q63" i="16"/>
  <c r="O63" i="16"/>
  <c r="M63" i="16"/>
  <c r="R63" i="16" s="1"/>
  <c r="L63" i="16"/>
  <c r="K63" i="16"/>
  <c r="P63" i="16" s="1"/>
  <c r="J63" i="16"/>
  <c r="I63" i="16"/>
  <c r="N63" i="16" s="1"/>
  <c r="Q62" i="16"/>
  <c r="O62" i="16"/>
  <c r="M62" i="16"/>
  <c r="R62" i="16" s="1"/>
  <c r="L62" i="16"/>
  <c r="K62" i="16"/>
  <c r="P62" i="16" s="1"/>
  <c r="J62" i="16"/>
  <c r="I62" i="16"/>
  <c r="N62" i="16" s="1"/>
  <c r="Q61" i="16"/>
  <c r="O61" i="16"/>
  <c r="M61" i="16"/>
  <c r="R61" i="16" s="1"/>
  <c r="L61" i="16"/>
  <c r="K61" i="16"/>
  <c r="P61" i="16" s="1"/>
  <c r="J61" i="16"/>
  <c r="I61" i="16"/>
  <c r="N61" i="16" s="1"/>
  <c r="Q60" i="16"/>
  <c r="O60" i="16"/>
  <c r="M60" i="16"/>
  <c r="R60" i="16" s="1"/>
  <c r="L60" i="16"/>
  <c r="K60" i="16"/>
  <c r="P60" i="16" s="1"/>
  <c r="J60" i="16"/>
  <c r="I60" i="16"/>
  <c r="N60" i="16" s="1"/>
  <c r="Q59" i="16"/>
  <c r="O59" i="16"/>
  <c r="M59" i="16"/>
  <c r="R59" i="16" s="1"/>
  <c r="L59" i="16"/>
  <c r="K59" i="16"/>
  <c r="P59" i="16" s="1"/>
  <c r="J59" i="16"/>
  <c r="I59" i="16"/>
  <c r="N59" i="16" s="1"/>
  <c r="Q58" i="16"/>
  <c r="O58" i="16"/>
  <c r="M58" i="16"/>
  <c r="R58" i="16" s="1"/>
  <c r="L58" i="16"/>
  <c r="K58" i="16"/>
  <c r="P58" i="16" s="1"/>
  <c r="J58" i="16"/>
  <c r="I58" i="16"/>
  <c r="N58" i="16" s="1"/>
  <c r="Q57" i="16"/>
  <c r="O57" i="16"/>
  <c r="M57" i="16"/>
  <c r="R57" i="16" s="1"/>
  <c r="L57" i="16"/>
  <c r="K57" i="16"/>
  <c r="P57" i="16" s="1"/>
  <c r="J57" i="16"/>
  <c r="I57" i="16"/>
  <c r="N57" i="16" s="1"/>
  <c r="Q56" i="16"/>
  <c r="O56" i="16"/>
  <c r="M56" i="16"/>
  <c r="R56" i="16" s="1"/>
  <c r="L56" i="16"/>
  <c r="K56" i="16"/>
  <c r="P56" i="16" s="1"/>
  <c r="J56" i="16"/>
  <c r="I56" i="16"/>
  <c r="N56" i="16" s="1"/>
  <c r="Q55" i="16"/>
  <c r="O55" i="16"/>
  <c r="M55" i="16"/>
  <c r="R55" i="16" s="1"/>
  <c r="L55" i="16"/>
  <c r="K55" i="16"/>
  <c r="P55" i="16" s="1"/>
  <c r="J55" i="16"/>
  <c r="I55" i="16"/>
  <c r="N55" i="16" s="1"/>
  <c r="Q54" i="16"/>
  <c r="O54" i="16"/>
  <c r="M54" i="16"/>
  <c r="R54" i="16" s="1"/>
  <c r="L54" i="16"/>
  <c r="K54" i="16"/>
  <c r="P54" i="16" s="1"/>
  <c r="J54" i="16"/>
  <c r="I54" i="16"/>
  <c r="N54" i="16" s="1"/>
  <c r="Q53" i="16"/>
  <c r="O53" i="16"/>
  <c r="M53" i="16"/>
  <c r="R53" i="16" s="1"/>
  <c r="L53" i="16"/>
  <c r="K53" i="16"/>
  <c r="P53" i="16" s="1"/>
  <c r="J53" i="16"/>
  <c r="I53" i="16"/>
  <c r="N53" i="16" s="1"/>
  <c r="Q52" i="16"/>
  <c r="O52" i="16"/>
  <c r="M52" i="16"/>
  <c r="R52" i="16" s="1"/>
  <c r="L52" i="16"/>
  <c r="K52" i="16"/>
  <c r="P52" i="16" s="1"/>
  <c r="J52" i="16"/>
  <c r="I52" i="16"/>
  <c r="N52" i="16" s="1"/>
  <c r="Q51" i="16"/>
  <c r="O51" i="16"/>
  <c r="M51" i="16"/>
  <c r="R51" i="16" s="1"/>
  <c r="L51" i="16"/>
  <c r="K51" i="16"/>
  <c r="P51" i="16" s="1"/>
  <c r="J51" i="16"/>
  <c r="I51" i="16"/>
  <c r="N51" i="16" s="1"/>
  <c r="Q50" i="16"/>
  <c r="O50" i="16"/>
  <c r="M50" i="16"/>
  <c r="R50" i="16" s="1"/>
  <c r="L50" i="16"/>
  <c r="K50" i="16"/>
  <c r="P50" i="16" s="1"/>
  <c r="J50" i="16"/>
  <c r="I50" i="16"/>
  <c r="N50" i="16" s="1"/>
  <c r="Q49" i="16"/>
  <c r="O49" i="16"/>
  <c r="M49" i="16"/>
  <c r="R49" i="16" s="1"/>
  <c r="L49" i="16"/>
  <c r="K49" i="16"/>
  <c r="P49" i="16" s="1"/>
  <c r="J49" i="16"/>
  <c r="I49" i="16"/>
  <c r="N49" i="16" s="1"/>
  <c r="Q48" i="16"/>
  <c r="O48" i="16"/>
  <c r="M48" i="16"/>
  <c r="R48" i="16" s="1"/>
  <c r="L48" i="16"/>
  <c r="K48" i="16"/>
  <c r="P48" i="16" s="1"/>
  <c r="J48" i="16"/>
  <c r="I48" i="16"/>
  <c r="N48" i="16" s="1"/>
  <c r="Q47" i="16"/>
  <c r="O47" i="16"/>
  <c r="M47" i="16"/>
  <c r="R47" i="16" s="1"/>
  <c r="L47" i="16"/>
  <c r="K47" i="16"/>
  <c r="P47" i="16" s="1"/>
  <c r="J47" i="16"/>
  <c r="I47" i="16"/>
  <c r="N47" i="16" s="1"/>
  <c r="Q46" i="16"/>
  <c r="O46" i="16"/>
  <c r="M46" i="16"/>
  <c r="R46" i="16" s="1"/>
  <c r="L46" i="16"/>
  <c r="K46" i="16"/>
  <c r="P46" i="16" s="1"/>
  <c r="J46" i="16"/>
  <c r="I46" i="16"/>
  <c r="N46" i="16" s="1"/>
  <c r="Q45" i="16"/>
  <c r="O45" i="16"/>
  <c r="M45" i="16"/>
  <c r="R45" i="16" s="1"/>
  <c r="L45" i="16"/>
  <c r="K45" i="16"/>
  <c r="P45" i="16" s="1"/>
  <c r="J45" i="16"/>
  <c r="I45" i="16"/>
  <c r="N45" i="16" s="1"/>
  <c r="Q44" i="16"/>
  <c r="O44" i="16"/>
  <c r="M44" i="16"/>
  <c r="R44" i="16" s="1"/>
  <c r="L44" i="16"/>
  <c r="K44" i="16"/>
  <c r="P44" i="16" s="1"/>
  <c r="J44" i="16"/>
  <c r="I44" i="16"/>
  <c r="N44" i="16" s="1"/>
  <c r="Q43" i="16"/>
  <c r="O43" i="16"/>
  <c r="M43" i="16"/>
  <c r="R43" i="16" s="1"/>
  <c r="L43" i="16"/>
  <c r="K43" i="16"/>
  <c r="P43" i="16" s="1"/>
  <c r="J43" i="16"/>
  <c r="I43" i="16"/>
  <c r="N43" i="16" s="1"/>
  <c r="Q42" i="16"/>
  <c r="O42" i="16"/>
  <c r="M42" i="16"/>
  <c r="R42" i="16" s="1"/>
  <c r="L42" i="16"/>
  <c r="K42" i="16"/>
  <c r="P42" i="16" s="1"/>
  <c r="J42" i="16"/>
  <c r="I42" i="16"/>
  <c r="N42" i="16" s="1"/>
  <c r="Q41" i="16"/>
  <c r="O41" i="16"/>
  <c r="M41" i="16"/>
  <c r="R41" i="16" s="1"/>
  <c r="L41" i="16"/>
  <c r="K41" i="16"/>
  <c r="P41" i="16" s="1"/>
  <c r="J41" i="16"/>
  <c r="I41" i="16"/>
  <c r="N41" i="16" s="1"/>
  <c r="Q40" i="16"/>
  <c r="O40" i="16"/>
  <c r="M40" i="16"/>
  <c r="R40" i="16" s="1"/>
  <c r="L40" i="16"/>
  <c r="K40" i="16"/>
  <c r="P40" i="16" s="1"/>
  <c r="J40" i="16"/>
  <c r="I40" i="16"/>
  <c r="N40" i="16" s="1"/>
  <c r="Q39" i="16"/>
  <c r="O39" i="16"/>
  <c r="M39" i="16"/>
  <c r="R39" i="16" s="1"/>
  <c r="L39" i="16"/>
  <c r="K39" i="16"/>
  <c r="P39" i="16" s="1"/>
  <c r="J39" i="16"/>
  <c r="I39" i="16"/>
  <c r="N39" i="16" s="1"/>
  <c r="Q38" i="16"/>
  <c r="O38" i="16"/>
  <c r="M38" i="16"/>
  <c r="R38" i="16" s="1"/>
  <c r="L38" i="16"/>
  <c r="K38" i="16"/>
  <c r="P38" i="16" s="1"/>
  <c r="J38" i="16"/>
  <c r="I38" i="16"/>
  <c r="N38" i="16" s="1"/>
  <c r="Q37" i="16"/>
  <c r="O37" i="16"/>
  <c r="M37" i="16"/>
  <c r="R37" i="16" s="1"/>
  <c r="L37" i="16"/>
  <c r="K37" i="16"/>
  <c r="P37" i="16" s="1"/>
  <c r="J37" i="16"/>
  <c r="I37" i="16"/>
  <c r="N37" i="16" s="1"/>
  <c r="Q36" i="16"/>
  <c r="O36" i="16"/>
  <c r="M36" i="16"/>
  <c r="R36" i="16" s="1"/>
  <c r="L36" i="16"/>
  <c r="K36" i="16"/>
  <c r="P36" i="16" s="1"/>
  <c r="J36" i="16"/>
  <c r="I36" i="16"/>
  <c r="N36" i="16" s="1"/>
  <c r="Q35" i="16"/>
  <c r="O35" i="16"/>
  <c r="M35" i="16"/>
  <c r="R35" i="16" s="1"/>
  <c r="L35" i="16"/>
  <c r="K35" i="16"/>
  <c r="P35" i="16" s="1"/>
  <c r="J35" i="16"/>
  <c r="I35" i="16"/>
  <c r="N35" i="16" s="1"/>
  <c r="Q34" i="16"/>
  <c r="O34" i="16"/>
  <c r="M34" i="16"/>
  <c r="R34" i="16" s="1"/>
  <c r="L34" i="16"/>
  <c r="K34" i="16"/>
  <c r="P34" i="16" s="1"/>
  <c r="J34" i="16"/>
  <c r="I34" i="16"/>
  <c r="N34" i="16" s="1"/>
  <c r="Q33" i="16"/>
  <c r="O33" i="16"/>
  <c r="M33" i="16"/>
  <c r="R33" i="16" s="1"/>
  <c r="L33" i="16"/>
  <c r="K33" i="16"/>
  <c r="P33" i="16" s="1"/>
  <c r="J33" i="16"/>
  <c r="I33" i="16"/>
  <c r="N33" i="16" s="1"/>
  <c r="Q32" i="16"/>
  <c r="O32" i="16"/>
  <c r="M32" i="16"/>
  <c r="R32" i="16" s="1"/>
  <c r="L32" i="16"/>
  <c r="K32" i="16"/>
  <c r="P32" i="16" s="1"/>
  <c r="J32" i="16"/>
  <c r="I32" i="16"/>
  <c r="N32" i="16" s="1"/>
  <c r="M31" i="16"/>
  <c r="R31" i="16" s="1"/>
  <c r="L31" i="16"/>
  <c r="Q31" i="16" s="1"/>
  <c r="K31" i="16"/>
  <c r="P31" i="16" s="1"/>
  <c r="J31" i="16"/>
  <c r="O31" i="16" s="1"/>
  <c r="I31" i="16"/>
  <c r="N31" i="16" s="1"/>
  <c r="R30" i="16"/>
  <c r="Q30" i="16"/>
  <c r="N30" i="16"/>
  <c r="M30" i="16"/>
  <c r="L30" i="16"/>
  <c r="K30" i="16"/>
  <c r="P30" i="16" s="1"/>
  <c r="J30" i="16"/>
  <c r="O30" i="16" s="1"/>
  <c r="I30" i="16"/>
  <c r="P29" i="16"/>
  <c r="O29" i="16"/>
  <c r="M29" i="16"/>
  <c r="R29" i="16" s="1"/>
  <c r="L29" i="16"/>
  <c r="Q29" i="16" s="1"/>
  <c r="K29" i="16"/>
  <c r="J29" i="16"/>
  <c r="I29" i="16"/>
  <c r="N29" i="16" s="1"/>
  <c r="R28" i="16"/>
  <c r="Q28" i="16"/>
  <c r="N28" i="16"/>
  <c r="M28" i="16"/>
  <c r="L28" i="16"/>
  <c r="K28" i="16"/>
  <c r="P28" i="16" s="1"/>
  <c r="J28" i="16"/>
  <c r="O28" i="16" s="1"/>
  <c r="I28" i="16"/>
  <c r="P27" i="16"/>
  <c r="O27" i="16"/>
  <c r="M27" i="16"/>
  <c r="R27" i="16" s="1"/>
  <c r="L27" i="16"/>
  <c r="Q27" i="16" s="1"/>
  <c r="K27" i="16"/>
  <c r="J27" i="16"/>
  <c r="I27" i="16"/>
  <c r="N27" i="16" s="1"/>
  <c r="R26" i="16"/>
  <c r="Q26" i="16"/>
  <c r="O26" i="16"/>
  <c r="N26" i="16"/>
  <c r="M26" i="16"/>
  <c r="L26" i="16"/>
  <c r="K26" i="16"/>
  <c r="P26" i="16" s="1"/>
  <c r="J26" i="16"/>
  <c r="I26" i="16"/>
  <c r="P25" i="16"/>
  <c r="O25" i="16"/>
  <c r="M25" i="16"/>
  <c r="R25" i="16" s="1"/>
  <c r="L25" i="16"/>
  <c r="Q25" i="16" s="1"/>
  <c r="K25" i="16"/>
  <c r="J25" i="16"/>
  <c r="I25" i="16"/>
  <c r="N25" i="16" s="1"/>
  <c r="R24" i="16"/>
  <c r="Q24" i="16"/>
  <c r="O24" i="16"/>
  <c r="N24" i="16"/>
  <c r="M24" i="16"/>
  <c r="L24" i="16"/>
  <c r="K24" i="16"/>
  <c r="P24" i="16" s="1"/>
  <c r="J24" i="16"/>
  <c r="I24" i="16"/>
  <c r="P23" i="16"/>
  <c r="O23" i="16"/>
  <c r="M23" i="16"/>
  <c r="R23" i="16" s="1"/>
  <c r="L23" i="16"/>
  <c r="Q23" i="16" s="1"/>
  <c r="K23" i="16"/>
  <c r="J23" i="16"/>
  <c r="I23" i="16"/>
  <c r="N23" i="16" s="1"/>
  <c r="R22" i="16"/>
  <c r="Q22" i="16"/>
  <c r="N22" i="16"/>
  <c r="M22" i="16"/>
  <c r="L22" i="16"/>
  <c r="K22" i="16"/>
  <c r="P22" i="16" s="1"/>
  <c r="J22" i="16"/>
  <c r="O22" i="16" s="1"/>
  <c r="I22" i="16"/>
  <c r="P21" i="16"/>
  <c r="O21" i="16"/>
  <c r="M21" i="16"/>
  <c r="R21" i="16" s="1"/>
  <c r="L21" i="16"/>
  <c r="Q21" i="16" s="1"/>
  <c r="K21" i="16"/>
  <c r="J21" i="16"/>
  <c r="I21" i="16"/>
  <c r="N21" i="16" s="1"/>
  <c r="R20" i="16"/>
  <c r="Q20" i="16"/>
  <c r="N20" i="16"/>
  <c r="M20" i="16"/>
  <c r="L20" i="16"/>
  <c r="K20" i="16"/>
  <c r="P20" i="16" s="1"/>
  <c r="J20" i="16"/>
  <c r="O20" i="16" s="1"/>
  <c r="I20" i="16"/>
  <c r="P19" i="16"/>
  <c r="O19" i="16"/>
  <c r="M19" i="16"/>
  <c r="R19" i="16" s="1"/>
  <c r="L19" i="16"/>
  <c r="Q19" i="16" s="1"/>
  <c r="K19" i="16"/>
  <c r="J19" i="16"/>
  <c r="I19" i="16"/>
  <c r="N19" i="16" s="1"/>
  <c r="R18" i="16"/>
  <c r="Q18" i="16"/>
  <c r="O18" i="16"/>
  <c r="N18" i="16"/>
  <c r="M18" i="16"/>
  <c r="L18" i="16"/>
  <c r="K18" i="16"/>
  <c r="P18" i="16" s="1"/>
  <c r="J18" i="16"/>
  <c r="I18" i="16"/>
  <c r="O17" i="16"/>
  <c r="M17" i="16"/>
  <c r="R17" i="16" s="1"/>
  <c r="L17" i="16"/>
  <c r="Q17" i="16" s="1"/>
  <c r="K17" i="16"/>
  <c r="P17" i="16" s="1"/>
  <c r="J17" i="16"/>
  <c r="I17" i="16"/>
  <c r="N17" i="16" s="1"/>
  <c r="Q16" i="16"/>
  <c r="O16" i="16"/>
  <c r="M16" i="16"/>
  <c r="R16" i="16" s="1"/>
  <c r="L16" i="16"/>
  <c r="K16" i="16"/>
  <c r="P16" i="16" s="1"/>
  <c r="J16" i="16"/>
  <c r="I16" i="16"/>
  <c r="N16" i="16" s="1"/>
  <c r="O15" i="16"/>
  <c r="M15" i="16"/>
  <c r="R15" i="16" s="1"/>
  <c r="L15" i="16"/>
  <c r="Q15" i="16" s="1"/>
  <c r="K15" i="16"/>
  <c r="P15" i="16" s="1"/>
  <c r="J15" i="16"/>
  <c r="I15" i="16"/>
  <c r="N15" i="16" s="1"/>
  <c r="Q14" i="16"/>
  <c r="M14" i="16"/>
  <c r="R14" i="16" s="1"/>
  <c r="L14" i="16"/>
  <c r="K14" i="16"/>
  <c r="P14" i="16" s="1"/>
  <c r="J14" i="16"/>
  <c r="O14" i="16" s="1"/>
  <c r="I14" i="16"/>
  <c r="N14" i="16" s="1"/>
  <c r="O13" i="16"/>
  <c r="M13" i="16"/>
  <c r="R13" i="16" s="1"/>
  <c r="L13" i="16"/>
  <c r="Q13" i="16" s="1"/>
  <c r="K13" i="16"/>
  <c r="P13" i="16" s="1"/>
  <c r="J13" i="16"/>
  <c r="I13" i="16"/>
  <c r="N13" i="16" s="1"/>
  <c r="Q12" i="16"/>
  <c r="N12" i="16"/>
  <c r="M12" i="16"/>
  <c r="R12" i="16" s="1"/>
  <c r="L12" i="16"/>
  <c r="K12" i="16"/>
  <c r="P12" i="16" s="1"/>
  <c r="J12" i="16"/>
  <c r="O12" i="16" s="1"/>
  <c r="I12" i="16"/>
  <c r="O11" i="16"/>
  <c r="M11" i="16"/>
  <c r="R11" i="16" s="1"/>
  <c r="L11" i="16"/>
  <c r="Q11" i="16" s="1"/>
  <c r="K11" i="16"/>
  <c r="P11" i="16" s="1"/>
  <c r="J11" i="16"/>
  <c r="I11" i="16"/>
  <c r="N11" i="16" s="1"/>
  <c r="R67" i="12"/>
  <c r="O66" i="12"/>
  <c r="M66" i="12"/>
  <c r="R66" i="12" s="1"/>
  <c r="L66" i="12"/>
  <c r="Q66" i="12" s="1"/>
  <c r="K66" i="12"/>
  <c r="P66" i="12" s="1"/>
  <c r="J66" i="12"/>
  <c r="I66" i="12"/>
  <c r="N66" i="12" s="1"/>
  <c r="Q65" i="12"/>
  <c r="M65" i="12"/>
  <c r="R65" i="12" s="1"/>
  <c r="L65" i="12"/>
  <c r="K65" i="12"/>
  <c r="P65" i="12" s="1"/>
  <c r="J65" i="12"/>
  <c r="O65" i="12" s="1"/>
  <c r="I65" i="12"/>
  <c r="N65" i="12" s="1"/>
  <c r="O64" i="12"/>
  <c r="M64" i="12"/>
  <c r="R64" i="12" s="1"/>
  <c r="L64" i="12"/>
  <c r="Q64" i="12" s="1"/>
  <c r="K64" i="12"/>
  <c r="P64" i="12" s="1"/>
  <c r="J64" i="12"/>
  <c r="I64" i="12"/>
  <c r="N64" i="12" s="1"/>
  <c r="Q63" i="12"/>
  <c r="N63" i="12"/>
  <c r="M63" i="12"/>
  <c r="R63" i="12" s="1"/>
  <c r="L63" i="12"/>
  <c r="K63" i="12"/>
  <c r="P63" i="12" s="1"/>
  <c r="J63" i="12"/>
  <c r="O63" i="12" s="1"/>
  <c r="I63" i="12"/>
  <c r="O62" i="12"/>
  <c r="M62" i="12"/>
  <c r="R62" i="12" s="1"/>
  <c r="L62" i="12"/>
  <c r="Q62" i="12" s="1"/>
  <c r="K62" i="12"/>
  <c r="P62" i="12" s="1"/>
  <c r="J62" i="12"/>
  <c r="I62" i="12"/>
  <c r="N62" i="12" s="1"/>
  <c r="Q61" i="12"/>
  <c r="O61" i="12"/>
  <c r="N61" i="12"/>
  <c r="M61" i="12"/>
  <c r="R61" i="12" s="1"/>
  <c r="L61" i="12"/>
  <c r="K61" i="12"/>
  <c r="P61" i="12" s="1"/>
  <c r="J61" i="12"/>
  <c r="I61" i="12"/>
  <c r="O60" i="12"/>
  <c r="M60" i="12"/>
  <c r="R60" i="12" s="1"/>
  <c r="L60" i="12"/>
  <c r="Q60" i="12" s="1"/>
  <c r="K60" i="12"/>
  <c r="P60" i="12" s="1"/>
  <c r="J60" i="12"/>
  <c r="I60" i="12"/>
  <c r="N60" i="12" s="1"/>
  <c r="Q59" i="12"/>
  <c r="O59" i="12"/>
  <c r="M59" i="12"/>
  <c r="R59" i="12" s="1"/>
  <c r="L59" i="12"/>
  <c r="K59" i="12"/>
  <c r="P59" i="12" s="1"/>
  <c r="J59" i="12"/>
  <c r="I59" i="12"/>
  <c r="N59" i="12" s="1"/>
  <c r="O58" i="12"/>
  <c r="M58" i="12"/>
  <c r="R58" i="12" s="1"/>
  <c r="L58" i="12"/>
  <c r="Q58" i="12" s="1"/>
  <c r="K58" i="12"/>
  <c r="P58" i="12" s="1"/>
  <c r="J58" i="12"/>
  <c r="I58" i="12"/>
  <c r="N58" i="12" s="1"/>
  <c r="Q57" i="12"/>
  <c r="M57" i="12"/>
  <c r="R57" i="12" s="1"/>
  <c r="L57" i="12"/>
  <c r="K57" i="12"/>
  <c r="P57" i="12" s="1"/>
  <c r="J57" i="12"/>
  <c r="O57" i="12" s="1"/>
  <c r="I57" i="12"/>
  <c r="N57" i="12" s="1"/>
  <c r="O56" i="12"/>
  <c r="M56" i="12"/>
  <c r="R56" i="12" s="1"/>
  <c r="L56" i="12"/>
  <c r="Q56" i="12" s="1"/>
  <c r="K56" i="12"/>
  <c r="P56" i="12" s="1"/>
  <c r="J56" i="12"/>
  <c r="I56" i="12"/>
  <c r="N56" i="12" s="1"/>
  <c r="Q55" i="12"/>
  <c r="N55" i="12"/>
  <c r="M55" i="12"/>
  <c r="R55" i="12" s="1"/>
  <c r="L55" i="12"/>
  <c r="K55" i="12"/>
  <c r="P55" i="12" s="1"/>
  <c r="J55" i="12"/>
  <c r="O55" i="12" s="1"/>
  <c r="I55" i="12"/>
  <c r="O54" i="12"/>
  <c r="M54" i="12"/>
  <c r="R54" i="12" s="1"/>
  <c r="L54" i="12"/>
  <c r="Q54" i="12" s="1"/>
  <c r="K54" i="12"/>
  <c r="P54" i="12" s="1"/>
  <c r="J54" i="12"/>
  <c r="I54" i="12"/>
  <c r="N54" i="12" s="1"/>
  <c r="Q53" i="12"/>
  <c r="O53" i="12"/>
  <c r="N53" i="12"/>
  <c r="M53" i="12"/>
  <c r="R53" i="12" s="1"/>
  <c r="L53" i="12"/>
  <c r="K53" i="12"/>
  <c r="P53" i="12" s="1"/>
  <c r="J53" i="12"/>
  <c r="I53" i="12"/>
  <c r="O52" i="12"/>
  <c r="M52" i="12"/>
  <c r="R52" i="12" s="1"/>
  <c r="L52" i="12"/>
  <c r="Q52" i="12" s="1"/>
  <c r="K52" i="12"/>
  <c r="P52" i="12" s="1"/>
  <c r="J52" i="12"/>
  <c r="I52" i="12"/>
  <c r="N52" i="12" s="1"/>
  <c r="Q51" i="12"/>
  <c r="O51" i="12"/>
  <c r="M51" i="12"/>
  <c r="R51" i="12" s="1"/>
  <c r="L51" i="12"/>
  <c r="K51" i="12"/>
  <c r="P51" i="12" s="1"/>
  <c r="J51" i="12"/>
  <c r="I51" i="12"/>
  <c r="N51" i="12" s="1"/>
  <c r="O50" i="12"/>
  <c r="M50" i="12"/>
  <c r="R50" i="12" s="1"/>
  <c r="L50" i="12"/>
  <c r="Q50" i="12" s="1"/>
  <c r="K50" i="12"/>
  <c r="P50" i="12" s="1"/>
  <c r="J50" i="12"/>
  <c r="I50" i="12"/>
  <c r="N50" i="12" s="1"/>
  <c r="Q49" i="12"/>
  <c r="M49" i="12"/>
  <c r="R49" i="12" s="1"/>
  <c r="L49" i="12"/>
  <c r="K49" i="12"/>
  <c r="P49" i="12" s="1"/>
  <c r="J49" i="12"/>
  <c r="O49" i="12" s="1"/>
  <c r="I49" i="12"/>
  <c r="N49" i="12" s="1"/>
  <c r="O48" i="12"/>
  <c r="M48" i="12"/>
  <c r="R48" i="12" s="1"/>
  <c r="L48" i="12"/>
  <c r="Q48" i="12" s="1"/>
  <c r="K48" i="12"/>
  <c r="P48" i="12" s="1"/>
  <c r="J48" i="12"/>
  <c r="I48" i="12"/>
  <c r="N48" i="12" s="1"/>
  <c r="Q47" i="12"/>
  <c r="N47" i="12"/>
  <c r="M47" i="12"/>
  <c r="R47" i="12" s="1"/>
  <c r="L47" i="12"/>
  <c r="K47" i="12"/>
  <c r="P47" i="12" s="1"/>
  <c r="J47" i="12"/>
  <c r="O47" i="12" s="1"/>
  <c r="I47" i="12"/>
  <c r="O46" i="12"/>
  <c r="M46" i="12"/>
  <c r="R46" i="12" s="1"/>
  <c r="L46" i="12"/>
  <c r="Q46" i="12" s="1"/>
  <c r="K46" i="12"/>
  <c r="P46" i="12" s="1"/>
  <c r="J46" i="12"/>
  <c r="I46" i="12"/>
  <c r="N46" i="12" s="1"/>
  <c r="Q45" i="12"/>
  <c r="O45" i="12"/>
  <c r="N45" i="12"/>
  <c r="M45" i="12"/>
  <c r="R45" i="12" s="1"/>
  <c r="L45" i="12"/>
  <c r="K45" i="12"/>
  <c r="P45" i="12" s="1"/>
  <c r="J45" i="12"/>
  <c r="I45" i="12"/>
  <c r="O44" i="12"/>
  <c r="M44" i="12"/>
  <c r="R44" i="12" s="1"/>
  <c r="L44" i="12"/>
  <c r="Q44" i="12" s="1"/>
  <c r="K44" i="12"/>
  <c r="P44" i="12" s="1"/>
  <c r="J44" i="12"/>
  <c r="I44" i="12"/>
  <c r="N44" i="12" s="1"/>
  <c r="Q43" i="12"/>
  <c r="O43" i="12"/>
  <c r="M43" i="12"/>
  <c r="R43" i="12" s="1"/>
  <c r="L43" i="12"/>
  <c r="K43" i="12"/>
  <c r="P43" i="12" s="1"/>
  <c r="J43" i="12"/>
  <c r="I43" i="12"/>
  <c r="N43" i="12" s="1"/>
  <c r="O42" i="12"/>
  <c r="M42" i="12"/>
  <c r="R42" i="12" s="1"/>
  <c r="L42" i="12"/>
  <c r="Q42" i="12" s="1"/>
  <c r="K42" i="12"/>
  <c r="P42" i="12" s="1"/>
  <c r="J42" i="12"/>
  <c r="I42" i="12"/>
  <c r="N42" i="12" s="1"/>
  <c r="Q41" i="12"/>
  <c r="M41" i="12"/>
  <c r="R41" i="12" s="1"/>
  <c r="L41" i="12"/>
  <c r="K41" i="12"/>
  <c r="P41" i="12" s="1"/>
  <c r="J41" i="12"/>
  <c r="O41" i="12" s="1"/>
  <c r="I41" i="12"/>
  <c r="N41" i="12" s="1"/>
  <c r="Q40" i="12"/>
  <c r="N40" i="12"/>
  <c r="M40" i="12"/>
  <c r="R40" i="12" s="1"/>
  <c r="L40" i="12"/>
  <c r="K40" i="12"/>
  <c r="P40" i="12" s="1"/>
  <c r="J40" i="12"/>
  <c r="O40" i="12" s="1"/>
  <c r="I40" i="12"/>
  <c r="P39" i="12"/>
  <c r="O39" i="12"/>
  <c r="M39" i="12"/>
  <c r="R39" i="12" s="1"/>
  <c r="L39" i="12"/>
  <c r="Q39" i="12" s="1"/>
  <c r="K39" i="12"/>
  <c r="J39" i="12"/>
  <c r="I39" i="12"/>
  <c r="N39" i="12" s="1"/>
  <c r="R38" i="12"/>
  <c r="Q38" i="12"/>
  <c r="N38" i="12"/>
  <c r="M38" i="12"/>
  <c r="L38" i="12"/>
  <c r="K38" i="12"/>
  <c r="P38" i="12" s="1"/>
  <c r="J38" i="12"/>
  <c r="O38" i="12" s="1"/>
  <c r="I38" i="12"/>
  <c r="P37" i="12"/>
  <c r="O37" i="12"/>
  <c r="M37" i="12"/>
  <c r="R37" i="12" s="1"/>
  <c r="L37" i="12"/>
  <c r="Q37" i="12" s="1"/>
  <c r="K37" i="12"/>
  <c r="J37" i="12"/>
  <c r="I37" i="12"/>
  <c r="N37" i="12" s="1"/>
  <c r="R36" i="12"/>
  <c r="Q36" i="12"/>
  <c r="N36" i="12"/>
  <c r="M36" i="12"/>
  <c r="L36" i="12"/>
  <c r="K36" i="12"/>
  <c r="P36" i="12" s="1"/>
  <c r="J36" i="12"/>
  <c r="O36" i="12" s="1"/>
  <c r="I36" i="12"/>
  <c r="P35" i="12"/>
  <c r="O35" i="12"/>
  <c r="M35" i="12"/>
  <c r="R35" i="12" s="1"/>
  <c r="L35" i="12"/>
  <c r="Q35" i="12" s="1"/>
  <c r="K35" i="12"/>
  <c r="J35" i="12"/>
  <c r="I35" i="12"/>
  <c r="N35" i="12" s="1"/>
  <c r="R34" i="12"/>
  <c r="Q34" i="12"/>
  <c r="N34" i="12"/>
  <c r="M34" i="12"/>
  <c r="L34" i="12"/>
  <c r="K34" i="12"/>
  <c r="P34" i="12" s="1"/>
  <c r="J34" i="12"/>
  <c r="O34" i="12" s="1"/>
  <c r="I34" i="12"/>
  <c r="P33" i="12"/>
  <c r="O33" i="12"/>
  <c r="M33" i="12"/>
  <c r="R33" i="12" s="1"/>
  <c r="L33" i="12"/>
  <c r="Q33" i="12" s="1"/>
  <c r="K33" i="12"/>
  <c r="J33" i="12"/>
  <c r="I33" i="12"/>
  <c r="N33" i="12" s="1"/>
  <c r="R32" i="12"/>
  <c r="Q32" i="12"/>
  <c r="N32" i="12"/>
  <c r="M32" i="12"/>
  <c r="L32" i="12"/>
  <c r="K32" i="12"/>
  <c r="P32" i="12" s="1"/>
  <c r="J32" i="12"/>
  <c r="O32" i="12" s="1"/>
  <c r="I32" i="12"/>
  <c r="P31" i="12"/>
  <c r="O31" i="12"/>
  <c r="M31" i="12"/>
  <c r="R31" i="12" s="1"/>
  <c r="L31" i="12"/>
  <c r="Q31" i="12" s="1"/>
  <c r="K31" i="12"/>
  <c r="J31" i="12"/>
  <c r="I31" i="12"/>
  <c r="N31" i="12" s="1"/>
  <c r="R30" i="12"/>
  <c r="Q30" i="12"/>
  <c r="N30" i="12"/>
  <c r="M30" i="12"/>
  <c r="L30" i="12"/>
  <c r="K30" i="12"/>
  <c r="P30" i="12" s="1"/>
  <c r="J30" i="12"/>
  <c r="O30" i="12" s="1"/>
  <c r="I30" i="12"/>
  <c r="P29" i="12"/>
  <c r="O29" i="12"/>
  <c r="M29" i="12"/>
  <c r="R29" i="12" s="1"/>
  <c r="L29" i="12"/>
  <c r="Q29" i="12" s="1"/>
  <c r="K29" i="12"/>
  <c r="J29" i="12"/>
  <c r="I29" i="12"/>
  <c r="N29" i="12" s="1"/>
  <c r="R28" i="12"/>
  <c r="Q28" i="12"/>
  <c r="N28" i="12"/>
  <c r="M28" i="12"/>
  <c r="L28" i="12"/>
  <c r="K28" i="12"/>
  <c r="P28" i="12" s="1"/>
  <c r="J28" i="12"/>
  <c r="O28" i="12" s="1"/>
  <c r="I28" i="12"/>
  <c r="P27" i="12"/>
  <c r="O27" i="12"/>
  <c r="M27" i="12"/>
  <c r="R27" i="12" s="1"/>
  <c r="L27" i="12"/>
  <c r="Q27" i="12" s="1"/>
  <c r="K27" i="12"/>
  <c r="J27" i="12"/>
  <c r="I27" i="12"/>
  <c r="N27" i="12" s="1"/>
  <c r="R26" i="12"/>
  <c r="Q26" i="12"/>
  <c r="N26" i="12"/>
  <c r="M26" i="12"/>
  <c r="L26" i="12"/>
  <c r="K26" i="12"/>
  <c r="P26" i="12" s="1"/>
  <c r="J26" i="12"/>
  <c r="O26" i="12" s="1"/>
  <c r="I26" i="12"/>
  <c r="P25" i="12"/>
  <c r="O25" i="12"/>
  <c r="M25" i="12"/>
  <c r="R25" i="12" s="1"/>
  <c r="L25" i="12"/>
  <c r="Q25" i="12" s="1"/>
  <c r="K25" i="12"/>
  <c r="J25" i="12"/>
  <c r="I25" i="12"/>
  <c r="N25" i="12" s="1"/>
  <c r="R24" i="12"/>
  <c r="Q24" i="12"/>
  <c r="N24" i="12"/>
  <c r="M24" i="12"/>
  <c r="L24" i="12"/>
  <c r="K24" i="12"/>
  <c r="P24" i="12" s="1"/>
  <c r="J24" i="12"/>
  <c r="O24" i="12" s="1"/>
  <c r="I24" i="12"/>
  <c r="P23" i="12"/>
  <c r="O23" i="12"/>
  <c r="M23" i="12"/>
  <c r="R23" i="12" s="1"/>
  <c r="L23" i="12"/>
  <c r="Q23" i="12" s="1"/>
  <c r="K23" i="12"/>
  <c r="J23" i="12"/>
  <c r="I23" i="12"/>
  <c r="N23" i="12" s="1"/>
  <c r="R22" i="12"/>
  <c r="Q22" i="12"/>
  <c r="N22" i="12"/>
  <c r="M22" i="12"/>
  <c r="L22" i="12"/>
  <c r="K22" i="12"/>
  <c r="P22" i="12" s="1"/>
  <c r="J22" i="12"/>
  <c r="O22" i="12" s="1"/>
  <c r="I22" i="12"/>
  <c r="P21" i="12"/>
  <c r="O21" i="12"/>
  <c r="M21" i="12"/>
  <c r="R21" i="12" s="1"/>
  <c r="L21" i="12"/>
  <c r="Q21" i="12" s="1"/>
  <c r="K21" i="12"/>
  <c r="J21" i="12"/>
  <c r="I21" i="12"/>
  <c r="N21" i="12" s="1"/>
  <c r="R20" i="12"/>
  <c r="Q20" i="12"/>
  <c r="N20" i="12"/>
  <c r="M20" i="12"/>
  <c r="L20" i="12"/>
  <c r="K20" i="12"/>
  <c r="P20" i="12" s="1"/>
  <c r="J20" i="12"/>
  <c r="O20" i="12" s="1"/>
  <c r="I20" i="12"/>
  <c r="P19" i="12"/>
  <c r="O19" i="12"/>
  <c r="M19" i="12"/>
  <c r="R19" i="12" s="1"/>
  <c r="L19" i="12"/>
  <c r="Q19" i="12" s="1"/>
  <c r="K19" i="12"/>
  <c r="J19" i="12"/>
  <c r="I19" i="12"/>
  <c r="N19" i="12" s="1"/>
  <c r="R18" i="12"/>
  <c r="Q18" i="12"/>
  <c r="N18" i="12"/>
  <c r="M18" i="12"/>
  <c r="L18" i="12"/>
  <c r="K18" i="12"/>
  <c r="P18" i="12" s="1"/>
  <c r="J18" i="12"/>
  <c r="O18" i="12" s="1"/>
  <c r="I18" i="12"/>
  <c r="P17" i="12"/>
  <c r="O17" i="12"/>
  <c r="M17" i="12"/>
  <c r="R17" i="12" s="1"/>
  <c r="L17" i="12"/>
  <c r="Q17" i="12" s="1"/>
  <c r="K17" i="12"/>
  <c r="J17" i="12"/>
  <c r="I17" i="12"/>
  <c r="N17" i="12" s="1"/>
  <c r="R16" i="12"/>
  <c r="Q16" i="12"/>
  <c r="N16" i="12"/>
  <c r="M16" i="12"/>
  <c r="L16" i="12"/>
  <c r="K16" i="12"/>
  <c r="P16" i="12" s="1"/>
  <c r="J16" i="12"/>
  <c r="O16" i="12" s="1"/>
  <c r="I16" i="12"/>
  <c r="P15" i="12"/>
  <c r="O15" i="12"/>
  <c r="M15" i="12"/>
  <c r="R15" i="12" s="1"/>
  <c r="L15" i="12"/>
  <c r="Q15" i="12" s="1"/>
  <c r="K15" i="12"/>
  <c r="J15" i="12"/>
  <c r="I15" i="12"/>
  <c r="N15" i="12" s="1"/>
  <c r="R14" i="12"/>
  <c r="Q14" i="12"/>
  <c r="N14" i="12"/>
  <c r="M14" i="12"/>
  <c r="L14" i="12"/>
  <c r="K14" i="12"/>
  <c r="P14" i="12" s="1"/>
  <c r="J14" i="12"/>
  <c r="O14" i="12" s="1"/>
  <c r="I14" i="12"/>
  <c r="P13" i="12"/>
  <c r="O13" i="12"/>
  <c r="M13" i="12"/>
  <c r="R13" i="12" s="1"/>
  <c r="L13" i="12"/>
  <c r="Q13" i="12" s="1"/>
  <c r="K13" i="12"/>
  <c r="J13" i="12"/>
  <c r="I13" i="12"/>
  <c r="N13" i="12" s="1"/>
  <c r="R12" i="12"/>
  <c r="Q12" i="12"/>
  <c r="N12" i="12"/>
  <c r="M12" i="12"/>
  <c r="L12" i="12"/>
  <c r="K12" i="12"/>
  <c r="P12" i="12" s="1"/>
  <c r="J12" i="12"/>
  <c r="O12" i="12" s="1"/>
  <c r="I12" i="12"/>
  <c r="P11" i="12"/>
  <c r="O11" i="12"/>
  <c r="M11" i="12"/>
  <c r="R11" i="12" s="1"/>
  <c r="L11" i="12"/>
  <c r="Q11" i="12" s="1"/>
  <c r="K11" i="12"/>
  <c r="J11" i="12"/>
  <c r="I11" i="12"/>
  <c r="N11" i="12" s="1"/>
  <c r="N71" i="12" l="1"/>
  <c r="P35" i="18"/>
  <c r="F64" i="2"/>
  <c r="J64" i="2"/>
  <c r="N64" i="2"/>
  <c r="R64" i="2"/>
  <c r="V64" i="2"/>
  <c r="I35" i="18"/>
  <c r="N35" i="18"/>
  <c r="R35" i="18"/>
  <c r="G64" i="2"/>
  <c r="K64" i="2"/>
  <c r="O64" i="2"/>
  <c r="S64" i="2"/>
  <c r="W64" i="2"/>
  <c r="F35" i="18"/>
  <c r="J35" i="18"/>
  <c r="L30" i="18"/>
  <c r="L35" i="18" s="1"/>
  <c r="N69" i="16"/>
  <c r="N68" i="16"/>
</calcChain>
</file>

<file path=xl/sharedStrings.xml><?xml version="1.0" encoding="utf-8"?>
<sst xmlns="http://schemas.openxmlformats.org/spreadsheetml/2006/main" count="943" uniqueCount="373">
  <si>
    <t xml:space="preserve">Attainment Levels of COs </t>
  </si>
  <si>
    <t>Course Name: PCD                                                                                   Course Code:15PCD13</t>
  </si>
  <si>
    <t>Assessment Methods</t>
  </si>
  <si>
    <t>Target-Attainment Levels</t>
  </si>
  <si>
    <t>Attainement</t>
  </si>
  <si>
    <t>DIRECT ASSESSMENT METHOD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</si>
  <si>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</si>
  <si>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</si>
  <si>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</si>
  <si>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</si>
  <si>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</si>
  <si>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</si>
  <si>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The method explained is a sample,</t>
  </si>
  <si>
    <t>80% of students scoring more than 50% marks in internal assessment tools</t>
  </si>
  <si>
    <t>Enter test marks first question numberwise and then change it to CO wise/directly CO wise</t>
  </si>
  <si>
    <t>Enter assignment marks CO wise ( Max 5 marks : 5marks for each CO)</t>
  </si>
  <si>
    <t>SEE- Exam marks is same for all COs of that subject</t>
  </si>
  <si>
    <t>Target may be same or different for different CO</t>
  </si>
  <si>
    <t>University Assessment (SEE)</t>
  </si>
  <si>
    <t>60% of students scoring more than 40% marks in internal assessment tools</t>
  </si>
  <si>
    <t>Target may be different for different subjects, theritical/problematic subject, ex</t>
  </si>
  <si>
    <t>tough subject</t>
  </si>
  <si>
    <t>70% of students scoring more than 40% marks in internal assessment tools</t>
  </si>
  <si>
    <t>apply formula where ever applicable/contact your dept.expert in xl sheet</t>
  </si>
  <si>
    <t>easy subject</t>
  </si>
  <si>
    <t>80% of students scoring more than 40% marks in internal assessment tools</t>
  </si>
  <si>
    <t>FOR Any clarification contact ME HOD</t>
  </si>
  <si>
    <t>Sapthagiri College of Engineering</t>
  </si>
  <si>
    <t>Programming in C &amp; Data Structures</t>
  </si>
  <si>
    <t>II Semester I  Section Test marks for EVEN Sem 2015-16</t>
  </si>
  <si>
    <t>Sl. No.</t>
  </si>
  <si>
    <t>Name of the student</t>
  </si>
  <si>
    <t>USN</t>
  </si>
  <si>
    <t>CO 1</t>
  </si>
  <si>
    <t>CO2</t>
  </si>
  <si>
    <t>CO3</t>
  </si>
  <si>
    <t>CO4</t>
  </si>
  <si>
    <t>CO5</t>
  </si>
  <si>
    <t>AKASH KUMAR</t>
  </si>
  <si>
    <t>1SG15ME001</t>
  </si>
  <si>
    <t>ABHISHEK MADAPPAWALE</t>
  </si>
  <si>
    <t>1SG15ME002</t>
  </si>
  <si>
    <t>ADITHYA N</t>
  </si>
  <si>
    <t>1SG15ME003</t>
  </si>
  <si>
    <t>AFTAB AHMED WALA</t>
  </si>
  <si>
    <t>1SG15ME004</t>
  </si>
  <si>
    <t>AJAY K</t>
  </si>
  <si>
    <t>1SG15ME005</t>
  </si>
  <si>
    <t>AJEYA 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</si>
  <si>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</si>
  <si>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</si>
  <si>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</si>
  <si>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</si>
  <si>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</si>
  <si>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</si>
  <si>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</si>
  <si>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AMITTH 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</si>
  <si>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</si>
  <si>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</si>
  <si>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</si>
  <si>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</si>
  <si>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</si>
  <si>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</si>
  <si>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</si>
  <si>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</si>
  <si>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</si>
  <si>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</si>
  <si>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</si>
  <si>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BASAVARAJ DIWAKAR</t>
  </si>
  <si>
    <t>1SG15ME016</t>
  </si>
  <si>
    <t>BHARATH V</t>
  </si>
  <si>
    <t>1SG15ME017</t>
  </si>
  <si>
    <t>C KARTHIK</t>
  </si>
  <si>
    <t>1SG15ME018</t>
  </si>
  <si>
    <t>CHETHA M WALI</t>
  </si>
  <si>
    <t>1SG15ME019</t>
  </si>
  <si>
    <t>CHETHAN I P</t>
  </si>
  <si>
    <t>1SG15ME020</t>
  </si>
  <si>
    <t>DAYANAND M</t>
  </si>
  <si>
    <t>1SG15ME021</t>
  </si>
  <si>
    <t>DEEPU H S</t>
  </si>
  <si>
    <t>1SG15ME022</t>
  </si>
  <si>
    <t>DEVRAJ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</si>
  <si>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</si>
  <si>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</si>
  <si>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</si>
  <si>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</si>
  <si>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</si>
  <si>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</si>
  <si>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</si>
  <si>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GOWDA 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</si>
  <si>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</si>
  <si>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</si>
  <si>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</si>
  <si>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</si>
  <si>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</si>
  <si>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</si>
  <si>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</si>
  <si>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</si>
  <si>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</si>
  <si>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</si>
  <si>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</si>
  <si>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</si>
  <si>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</si>
  <si>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GUPTHA</t>
  </si>
  <si>
    <t>1SG15ME034</t>
  </si>
  <si>
    <t>HARISH A</t>
  </si>
  <si>
    <t>1SG15ME035</t>
  </si>
  <si>
    <t>HARSHITHA P</t>
  </si>
  <si>
    <t>1SG15ME036</t>
  </si>
  <si>
    <t>HEMANTH POONIA</t>
  </si>
  <si>
    <t>1SG15ME037</t>
  </si>
  <si>
    <t>HINANSHU</t>
  </si>
  <si>
    <t>1SG15ME038</t>
  </si>
  <si>
    <t>HITHESH T M</t>
  </si>
  <si>
    <t>1SG15ME039</t>
  </si>
  <si>
    <t>JAIDEEP PRAJAPATE</t>
  </si>
  <si>
    <t>1SG15ME041</t>
  </si>
  <si>
    <t>JANARDHAN K N</t>
  </si>
  <si>
    <t>1SG15ME042</t>
  </si>
  <si>
    <t>JOHN PATRICK G</t>
  </si>
  <si>
    <t>1SG15ME043</t>
  </si>
  <si>
    <t>KISHAN SHARM</t>
  </si>
  <si>
    <t>1SG15ME044</t>
  </si>
  <si>
    <t>KISHORE S</t>
  </si>
  <si>
    <t>1SG15ME045</t>
  </si>
  <si>
    <t>KUMAR P G</t>
  </si>
  <si>
    <t>1SG15ME046</t>
  </si>
  <si>
    <t>KUMAR ROHAN</t>
  </si>
  <si>
    <t>1SG15ME047</t>
  </si>
  <si>
    <t>K SAISOMASEKHAR</t>
  </si>
  <si>
    <t>1SG15ME048</t>
  </si>
  <si>
    <t>KUSHAL S</t>
  </si>
  <si>
    <t>1SG15ME049</t>
  </si>
  <si>
    <t>LIKITH P S</t>
  </si>
  <si>
    <t>1SG15ME050</t>
  </si>
  <si>
    <t>M SUNIL BHYRAVA</t>
  </si>
  <si>
    <t>1SG15ME051</t>
  </si>
  <si>
    <t xml:space="preserve">MADAN KUMAR L </t>
  </si>
  <si>
    <t>1SG15ME052</t>
  </si>
  <si>
    <t>MANJUNATH M</t>
  </si>
  <si>
    <t>1SG15ME053</t>
  </si>
  <si>
    <t>M D REHAN NASIM</t>
  </si>
  <si>
    <t>1SG15ME054</t>
  </si>
  <si>
    <t>MITHUN RAGJUNANDHAN</t>
  </si>
  <si>
    <t>1SG15ME055</t>
  </si>
  <si>
    <t>MOHAN K S</t>
  </si>
  <si>
    <t>1SG15ME056</t>
  </si>
  <si>
    <t>DHANUSH N</t>
  </si>
  <si>
    <t>1SG15ME057</t>
  </si>
  <si>
    <t>Department of Information Science andEngineering</t>
  </si>
  <si>
    <t>PROGRAMMING IN C AND DATA STRUCTURES</t>
  </si>
  <si>
    <t>II Semester I Section Test marks for EVEN Sem 2015-16</t>
  </si>
  <si>
    <t>TARGET: 70% OF STUDENTS TO SCORE 60% and ABOVE</t>
  </si>
  <si>
    <t>ATTAINMENT (%)</t>
  </si>
  <si>
    <t>Y OR N</t>
  </si>
  <si>
    <t>I</t>
  </si>
  <si>
    <t>II</t>
  </si>
  <si>
    <t>III</t>
  </si>
  <si>
    <t>II &amp; III</t>
  </si>
  <si>
    <t>CO 2</t>
  </si>
  <si>
    <t>CO 3</t>
  </si>
  <si>
    <t>CO 5</t>
  </si>
  <si>
    <t>NO OF Y</t>
  </si>
  <si>
    <t>ATTAINMENT</t>
  </si>
  <si>
    <t>CO1</t>
  </si>
  <si>
    <t>IA MARKS ATTAINMENT</t>
  </si>
  <si>
    <t>Department of Information Science and  Engineering</t>
  </si>
  <si>
    <t>TARGET: 70% OF STUDENTS TO SCORE 40% and ABOVE</t>
  </si>
  <si>
    <t>EXAM MARKS OBTAINED(same for all COs)</t>
  </si>
  <si>
    <t>MAX. MARKS</t>
  </si>
  <si>
    <t>EXAM ATTAINMENT</t>
  </si>
  <si>
    <t>Equal weigtage to TEST, ASSIGNMENT &amp; EXAM MARKS</t>
  </si>
  <si>
    <t>OR</t>
  </si>
  <si>
    <t>50% Weightage each for CIE and SEE</t>
  </si>
  <si>
    <t>40% Weightage  for CIE and 60% for SEE</t>
  </si>
  <si>
    <t>TARGET: 70% ATTAINMENT</t>
  </si>
  <si>
    <t>Assignment ATTAINMENT</t>
  </si>
  <si>
    <t>CIE: AVG OF TEST &amp; ASSIGNMENT</t>
  </si>
  <si>
    <t>X BY0.4</t>
  </si>
  <si>
    <t>AVARAGE</t>
  </si>
  <si>
    <t>SEE</t>
  </si>
  <si>
    <t>CIE</t>
  </si>
  <si>
    <t>X BY 0.60</t>
  </si>
  <si>
    <t>ATTAINMENT of COs</t>
  </si>
  <si>
    <t>graph</t>
  </si>
  <si>
    <t>SAMPLE</t>
  </si>
  <si>
    <t>NEXT ACADEMIC YEAR TARGET CAN BE: 80%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</si>
  <si>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</si>
  <si>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</si>
  <si>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</si>
  <si>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</si>
  <si>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</si>
  <si>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</si>
  <si>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</si>
  <si>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</si>
  <si>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4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</si>
  <si>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</si>
  <si>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</si>
  <si>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</si>
  <si>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</si>
  <si>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</si>
  <si>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</si>
  <si>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</si>
  <si>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</si>
  <si>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</si>
  <si>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</si>
  <si>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</si>
  <si>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</si>
  <si>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</si>
  <si>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</si>
  <si>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</si>
  <si>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</si>
  <si>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</si>
  <si>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</si>
  <si>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</si>
  <si>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</si>
  <si>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</si>
  <si>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</si>
  <si>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</si>
  <si>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</si>
  <si>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</si>
  <si>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</si>
  <si>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</si>
  <si>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</si>
  <si>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</si>
  <si>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</si>
  <si>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</si>
  <si>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</si>
  <si>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</si>
  <si>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</si>
  <si>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</si>
  <si>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</si>
  <si>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</si>
  <si>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</si>
  <si>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</si>
  <si>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</si>
  <si>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</si>
  <si>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</si>
  <si>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</si>
  <si>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</si>
  <si>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</si>
  <si>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</si>
  <si>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</si>
  <si>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</si>
  <si>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</si>
  <si>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</si>
  <si>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</si>
  <si>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</si>
  <si>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</si>
  <si>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</si>
  <si>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</si>
  <si>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</si>
  <si>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</si>
  <si>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</si>
  <si>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</si>
  <si>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</si>
  <si>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</si>
  <si>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</si>
  <si>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</si>
  <si>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</si>
  <si>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</si>
  <si>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</si>
  <si>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</si>
  <si>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</si>
  <si>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</si>
  <si>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</si>
  <si>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</si>
  <si>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</si>
  <si>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</si>
  <si>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</si>
  <si>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</si>
  <si>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</si>
  <si>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</si>
  <si>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</si>
  <si>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</si>
  <si>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</si>
  <si>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</si>
  <si>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</si>
  <si>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</si>
  <si>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</si>
  <si>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</si>
  <si>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</si>
  <si>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</si>
  <si>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</si>
  <si>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</si>
  <si>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</si>
  <si>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</si>
  <si>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</si>
  <si>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</si>
  <si>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</si>
  <si>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</si>
  <si>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</si>
  <si>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</si>
  <si>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</si>
  <si>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</si>
  <si>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</si>
  <si>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</si>
  <si>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</si>
  <si>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</si>
  <si>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</si>
  <si>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</si>
  <si>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</si>
  <si>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</si>
  <si>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</si>
  <si>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</si>
  <si>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</si>
  <si>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</si>
  <si>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</si>
  <si>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</si>
  <si>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</si>
  <si>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</si>
  <si>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</si>
  <si>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</si>
  <si>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</si>
  <si>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</si>
  <si>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</si>
  <si>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</si>
  <si>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</si>
  <si>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</si>
  <si>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</si>
  <si>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</si>
  <si>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</si>
  <si>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</si>
  <si>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</si>
  <si>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</si>
  <si>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</si>
  <si>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</si>
  <si>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</si>
  <si>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</si>
  <si>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</si>
  <si>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</si>
  <si>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</si>
  <si>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</si>
  <si>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</si>
  <si>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</si>
  <si>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</si>
  <si>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</si>
  <si>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</si>
  <si>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</si>
  <si>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</si>
  <si>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SAPTHAGIRI COLLEGE OF ENGINEERING, BENGALURU - 57.</t>
  </si>
  <si>
    <t xml:space="preserve"> CO-PO ATTAINMENT EVEN SEM. 2015-16)</t>
  </si>
  <si>
    <t>SEM &amp; SEC: I A &amp; B SEC</t>
  </si>
  <si>
    <t>Subject: CG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</si>
  <si>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15CS13</t>
    </r>
  </si>
  <si>
    <t xml:space="preserve">NAME OF THE FACULTY :Mrs.Chaithra </t>
  </si>
  <si>
    <t>II PO Attainment</t>
  </si>
  <si>
    <t>Subject teacher+ Class teacher= Program coordinator</t>
  </si>
  <si>
    <t>A: Direct assessment (80%)- Through CO-PO Mapping (By subject teacher)</t>
  </si>
  <si>
    <t>B: Indirect assessment (20%)-Exit survey (By class teacher)+Course end survey by subject teacher</t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</si>
  <si>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</si>
  <si>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</si>
  <si>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Course outcomes</t>
  </si>
  <si>
    <t>PSO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</si>
  <si>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</si>
  <si>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</si>
  <si>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</si>
  <si>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</si>
  <si>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</si>
  <si>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</si>
  <si>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</si>
  <si>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</si>
  <si>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</si>
  <si>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</si>
  <si>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</si>
  <si>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</si>
  <si>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POS1</t>
  </si>
  <si>
    <t>POS2</t>
  </si>
  <si>
    <t>1,2,3,4,5,6,7,9,10,11,12</t>
  </si>
  <si>
    <t>CO-3</t>
  </si>
  <si>
    <t>Average</t>
  </si>
  <si>
    <r>
      <rPr>
        <b/>
        <sz val="14"/>
        <color indexed="8"/>
        <rFont val="Calibri"/>
        <charset val="134"/>
      </rPr>
      <t xml:space="preserve">B: Indirect assessment (20%)-Mapping through Course Exit survey </t>
    </r>
    <r>
      <rPr>
        <b/>
        <sz val="11"/>
        <color indexed="8"/>
        <rFont val="Calibri"/>
        <charset val="134"/>
      </rPr>
      <t>(By Subject teacher)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</si>
</sst>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9">
    <font>
      <sz val="10"/>
      <color indexed="8"/>
      <name val="Arial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indexed="8"/>
      <name val="Calibri"/>
      <charset val="134"/>
    </font>
    <font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indexed="8"/>
      <name val="Calibri"/>
      <charset val="134"/>
    </font>
    <font>
      <b/>
      <sz val="11"/>
      <color rgb="FF000000"/>
      <name val="Calibri"/>
      <charset val="134"/>
    </font>
    <font>
      <sz val="9"/>
      <color rgb="FF000000"/>
      <name val="Calibri"/>
      <charset val="134"/>
    </font>
    <font>
      <sz val="12"/>
      <color theme="1"/>
      <name val="Times New Roman"/>
      <charset val="134"/>
    </font>
    <font>
      <sz val="11"/>
      <color rgb="FF000000"/>
      <name val="Calibri"/>
      <charset val="134"/>
    </font>
    <font>
      <sz val="12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2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b/>
      <sz val="10"/>
      <color rgb="FF3F3F3F"/>
      <name val="Times New Roman"/>
      <charset val="134"/>
    </font>
    <font>
      <b/>
      <sz val="9"/>
      <color indexed="8"/>
      <name val="Times New Roman"/>
      <charset val="134"/>
    </font>
    <font>
      <sz val="16"/>
      <color rgb="FF000000"/>
      <name val="Cambria"/>
      <charset val="134"/>
      <scheme val="major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Calibri"/>
      <charset val="134"/>
    </font>
    <font>
      <b/>
      <sz val="18"/>
      <color rgb="FF000000"/>
      <name val="Cambria"/>
      <charset val="134"/>
      <scheme val="major"/>
    </font>
    <font>
      <sz val="12"/>
      <color theme="0"/>
      <name val="Cambria"/>
      <charset val="134"/>
    </font>
    <font>
      <b/>
      <sz val="10"/>
      <color theme="0"/>
      <name val="Times New Roman"/>
      <charset val="134"/>
    </font>
    <font>
      <b/>
      <sz val="12"/>
      <color theme="0"/>
      <name val="Cambria"/>
      <charset val="134"/>
    </font>
    <font>
      <sz val="12"/>
      <color theme="0"/>
      <name val="Cambria"/>
      <charset val="134"/>
      <scheme val="maj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</fonts>
  <fills count="1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49998474074526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8" fillId="0" borderId="0"/>
    <xf numFmtId="0" fontId="48" fillId="0" borderId="0"/>
    <xf numFmtId="0" fontId="48" fillId="0" borderId="0"/>
  </cellStyleXfs>
  <cellXfs count="272"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/>
    <xf numFmtId="0" fontId="6" fillId="0" borderId="0" xfId="0" applyFont="1" applyAlignment="1"/>
    <xf numFmtId="0" fontId="10" fillId="0" borderId="6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/>
    </xf>
    <xf numFmtId="0" fontId="0" fillId="0" borderId="10" xfId="0" applyFont="1" applyBorder="1" applyAlignment="1">
      <alignment wrapText="1"/>
    </xf>
    <xf numFmtId="0" fontId="10" fillId="0" borderId="10" xfId="0" applyFont="1" applyBorder="1" applyAlignment="1">
      <alignment vertical="center" wrapText="1"/>
    </xf>
    <xf numFmtId="1" fontId="13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wrapText="1"/>
    </xf>
    <xf numFmtId="0" fontId="9" fillId="0" borderId="10" xfId="0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0" fontId="14" fillId="0" borderId="0" xfId="0" applyFont="1" applyAlignment="1"/>
    <xf numFmtId="0" fontId="12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vertical="top" wrapText="1"/>
    </xf>
    <xf numFmtId="0" fontId="15" fillId="0" borderId="17" xfId="0" applyFont="1" applyBorder="1" applyAlignment="1">
      <alignment vertical="top" wrapText="1"/>
    </xf>
    <xf numFmtId="0" fontId="16" fillId="0" borderId="17" xfId="0" applyFont="1" applyBorder="1" applyAlignment="1">
      <alignment vertical="top" wrapText="1"/>
    </xf>
    <xf numFmtId="0" fontId="17" fillId="2" borderId="19" xfId="0" applyFont="1" applyFill="1" applyBorder="1" applyAlignment="1">
      <alignment vertical="top" wrapText="1"/>
    </xf>
    <xf numFmtId="0" fontId="9" fillId="0" borderId="18" xfId="0" applyFont="1" applyBorder="1" applyAlignment="1">
      <alignment vertical="top" wrapText="1"/>
    </xf>
    <xf numFmtId="0" fontId="9" fillId="0" borderId="17" xfId="0" applyFont="1" applyBorder="1" applyAlignment="1">
      <alignment horizontal="center" vertical="top" wrapText="1"/>
    </xf>
    <xf numFmtId="0" fontId="18" fillId="0" borderId="21" xfId="0" applyFont="1" applyBorder="1" applyAlignment="1">
      <alignment vertical="top" wrapText="1"/>
    </xf>
    <xf numFmtId="0" fontId="18" fillId="0" borderId="17" xfId="0" applyFont="1" applyBorder="1" applyAlignment="1">
      <alignment horizontal="center" vertical="top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9" fillId="0" borderId="10" xfId="0" applyNumberFormat="1" applyFont="1" applyBorder="1" applyAlignment="1">
      <alignment horizontal="center" vertical="top" wrapText="1"/>
    </xf>
    <xf numFmtId="164" fontId="9" fillId="0" borderId="10" xfId="0" applyNumberFormat="1" applyFont="1" applyBorder="1" applyAlignment="1">
      <alignment horizontal="center" vertical="top" wrapText="1"/>
    </xf>
    <xf numFmtId="0" fontId="17" fillId="0" borderId="10" xfId="0" applyFont="1" applyBorder="1" applyAlignment="1">
      <alignment horizontal="center" vertical="top" wrapText="1"/>
    </xf>
    <xf numFmtId="164" fontId="17" fillId="0" borderId="10" xfId="0" applyNumberFormat="1" applyFont="1" applyBorder="1" applyAlignment="1">
      <alignment horizontal="center" vertical="top"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15" fillId="0" borderId="26" xfId="0" applyFont="1" applyBorder="1" applyAlignment="1">
      <alignment vertical="top" wrapText="1"/>
    </xf>
    <xf numFmtId="0" fontId="15" fillId="0" borderId="26" xfId="0" applyFont="1" applyBorder="1" applyAlignment="1">
      <alignment horizontal="center" vertical="top" wrapText="1"/>
    </xf>
    <xf numFmtId="0" fontId="18" fillId="0" borderId="26" xfId="0" applyFont="1" applyBorder="1" applyAlignment="1">
      <alignment vertical="top" wrapText="1"/>
    </xf>
    <xf numFmtId="0" fontId="0" fillId="0" borderId="10" xfId="0" applyBorder="1" applyAlignment="1">
      <alignment wrapText="1"/>
    </xf>
    <xf numFmtId="0" fontId="19" fillId="0" borderId="0" xfId="0" applyFont="1" applyBorder="1" applyAlignment="1">
      <alignment wrapText="1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wrapText="1"/>
    </xf>
    <xf numFmtId="0" fontId="23" fillId="0" borderId="11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4" fillId="0" borderId="10" xfId="0" applyFont="1" applyBorder="1" applyAlignment="1">
      <alignment horizontal="center" wrapText="1"/>
    </xf>
    <xf numFmtId="0" fontId="24" fillId="0" borderId="10" xfId="0" applyFont="1" applyBorder="1" applyAlignment="1">
      <alignment wrapText="1"/>
    </xf>
    <xf numFmtId="0" fontId="24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right" vertical="center" wrapText="1"/>
    </xf>
    <xf numFmtId="2" fontId="25" fillId="0" borderId="0" xfId="0" applyNumberFormat="1" applyFont="1" applyAlignment="1">
      <alignment horizontal="center" wrapText="1"/>
    </xf>
    <xf numFmtId="0" fontId="0" fillId="3" borderId="0" xfId="0" applyFill="1" applyAlignment="1">
      <alignment wrapText="1"/>
    </xf>
    <xf numFmtId="0" fontId="14" fillId="4" borderId="0" xfId="0" applyFont="1" applyFill="1" applyAlignment="1"/>
    <xf numFmtId="0" fontId="14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26" fillId="5" borderId="0" xfId="0" applyFont="1" applyFill="1" applyAlignment="1">
      <alignment horizontal="center" wrapText="1"/>
    </xf>
    <xf numFmtId="9" fontId="21" fillId="0" borderId="0" xfId="0" applyNumberFormat="1" applyFont="1" applyAlignment="1">
      <alignment horizontal="center" wrapText="1"/>
    </xf>
    <xf numFmtId="0" fontId="26" fillId="6" borderId="0" xfId="0" applyFont="1" applyFill="1" applyAlignment="1">
      <alignment horizontal="center" wrapText="1"/>
    </xf>
    <xf numFmtId="1" fontId="22" fillId="6" borderId="0" xfId="0" applyNumberFormat="1" applyFont="1" applyFill="1" applyAlignment="1">
      <alignment horizontal="center" wrapText="1"/>
    </xf>
    <xf numFmtId="0" fontId="26" fillId="7" borderId="0" xfId="0" applyFont="1" applyFill="1" applyAlignment="1">
      <alignment horizontal="center" wrapText="1"/>
    </xf>
    <xf numFmtId="1" fontId="21" fillId="0" borderId="0" xfId="0" applyNumberFormat="1" applyFont="1" applyAlignment="1">
      <alignment horizontal="center" wrapText="1"/>
    </xf>
    <xf numFmtId="0" fontId="0" fillId="0" borderId="0" xfId="0" applyFont="1" applyAlignment="1">
      <alignment wrapText="1"/>
    </xf>
    <xf numFmtId="0" fontId="27" fillId="0" borderId="0" xfId="0" applyFont="1" applyAlignment="1">
      <alignment horizontal="center" wrapText="1"/>
    </xf>
    <xf numFmtId="1" fontId="27" fillId="0" borderId="0" xfId="0" applyNumberFormat="1" applyFont="1" applyAlignment="1">
      <alignment horizontal="center" wrapText="1"/>
    </xf>
    <xf numFmtId="0" fontId="28" fillId="0" borderId="0" xfId="0" applyFont="1" applyAlignment="1">
      <alignment horizontal="center" wrapText="1"/>
    </xf>
    <xf numFmtId="1" fontId="28" fillId="0" borderId="0" xfId="0" applyNumberFormat="1" applyFont="1" applyAlignment="1">
      <alignment horizontal="center" wrapText="1"/>
    </xf>
    <xf numFmtId="0" fontId="0" fillId="8" borderId="0" xfId="0" applyFont="1" applyFill="1" applyAlignment="1"/>
    <xf numFmtId="0" fontId="0" fillId="8" borderId="0" xfId="0" applyFill="1" applyAlignment="1">
      <alignment wrapText="1"/>
    </xf>
    <xf numFmtId="0" fontId="29" fillId="3" borderId="0" xfId="0" applyFont="1" applyFill="1" applyAlignment="1">
      <alignment wrapText="1"/>
    </xf>
    <xf numFmtId="0" fontId="30" fillId="0" borderId="0" xfId="0" applyFont="1" applyAlignment="1">
      <alignment wrapText="1"/>
    </xf>
    <xf numFmtId="0" fontId="30" fillId="4" borderId="0" xfId="0" applyFont="1" applyFill="1" applyAlignment="1"/>
    <xf numFmtId="0" fontId="30" fillId="4" borderId="0" xfId="0" applyFont="1" applyFill="1" applyAlignment="1">
      <alignment wrapText="1"/>
    </xf>
    <xf numFmtId="1" fontId="22" fillId="5" borderId="0" xfId="0" applyNumberFormat="1" applyFont="1" applyFill="1" applyAlignment="1">
      <alignment horizontal="center" wrapText="1"/>
    </xf>
    <xf numFmtId="0" fontId="0" fillId="0" borderId="0" xfId="0" applyAlignment="1">
      <alignment horizontal="center" wrapText="1"/>
    </xf>
    <xf numFmtId="1" fontId="26" fillId="7" borderId="0" xfId="0" applyNumberFormat="1" applyFont="1" applyFill="1" applyAlignment="1">
      <alignment horizontal="center" wrapText="1"/>
    </xf>
    <xf numFmtId="0" fontId="25" fillId="3" borderId="0" xfId="0" applyFont="1" applyFill="1" applyAlignment="1">
      <alignment horizontal="center" wrapText="1"/>
    </xf>
    <xf numFmtId="0" fontId="22" fillId="5" borderId="0" xfId="0" applyFont="1" applyFill="1" applyAlignment="1">
      <alignment horizontal="center" wrapText="1"/>
    </xf>
    <xf numFmtId="0" fontId="26" fillId="0" borderId="0" xfId="0" applyFont="1" applyFill="1" applyAlignment="1">
      <alignment horizontal="center" wrapText="1"/>
    </xf>
    <xf numFmtId="0" fontId="28" fillId="0" borderId="0" xfId="0" applyFont="1" applyAlignment="1">
      <alignment wrapText="1"/>
    </xf>
    <xf numFmtId="0" fontId="0" fillId="7" borderId="0" xfId="0" applyFill="1" applyAlignment="1">
      <alignment horizontal="center" wrapText="1"/>
    </xf>
    <xf numFmtId="1" fontId="26" fillId="0" borderId="0" xfId="0" applyNumberFormat="1" applyFont="1" applyFill="1" applyAlignment="1">
      <alignment horizontal="center" wrapText="1"/>
    </xf>
    <xf numFmtId="0" fontId="25" fillId="0" borderId="0" xfId="0" applyFont="1" applyAlignment="1">
      <alignment wrapText="1"/>
    </xf>
    <xf numFmtId="0" fontId="19" fillId="0" borderId="0" xfId="0" applyFont="1" applyFill="1" applyAlignment="1">
      <alignment horizontal="center" wrapText="1"/>
    </xf>
    <xf numFmtId="0" fontId="23" fillId="9" borderId="11" xfId="0" applyFont="1" applyFill="1" applyBorder="1" applyAlignment="1">
      <alignment horizontal="center" wrapText="1"/>
    </xf>
    <xf numFmtId="0" fontId="23" fillId="0" borderId="3" xfId="0" applyFont="1" applyFill="1" applyBorder="1" applyAlignment="1">
      <alignment horizontal="center" wrapText="1"/>
    </xf>
    <xf numFmtId="0" fontId="23" fillId="10" borderId="11" xfId="0" applyFont="1" applyFill="1" applyBorder="1" applyAlignment="1">
      <alignment horizontal="center" wrapText="1"/>
    </xf>
    <xf numFmtId="0" fontId="23" fillId="6" borderId="11" xfId="0" applyFont="1" applyFill="1" applyBorder="1" applyAlignment="1">
      <alignment horizontal="center" wrapText="1"/>
    </xf>
    <xf numFmtId="0" fontId="23" fillId="0" borderId="10" xfId="0" applyFont="1" applyFill="1" applyBorder="1" applyAlignment="1">
      <alignment horizontal="center" wrapText="1"/>
    </xf>
    <xf numFmtId="0" fontId="31" fillId="0" borderId="19" xfId="0" applyFont="1" applyBorder="1" applyAlignment="1">
      <alignment horizontal="justify" vertical="top" wrapText="1"/>
    </xf>
    <xf numFmtId="0" fontId="31" fillId="0" borderId="14" xfId="0" applyFont="1" applyBorder="1" applyAlignment="1">
      <alignment horizontal="center" vertical="top" wrapText="1"/>
    </xf>
    <xf numFmtId="0" fontId="23" fillId="11" borderId="10" xfId="0" applyFont="1" applyFill="1" applyBorder="1" applyAlignment="1">
      <alignment wrapText="1"/>
    </xf>
    <xf numFmtId="0" fontId="31" fillId="0" borderId="16" xfId="0" applyFont="1" applyBorder="1" applyAlignment="1">
      <alignment horizontal="justify" vertical="top" wrapText="1"/>
    </xf>
    <xf numFmtId="0" fontId="31" fillId="0" borderId="22" xfId="0" applyFont="1" applyBorder="1" applyAlignment="1">
      <alignment horizontal="center" vertical="top" wrapText="1"/>
    </xf>
    <xf numFmtId="0" fontId="31" fillId="0" borderId="16" xfId="0" applyFont="1" applyBorder="1" applyAlignment="1">
      <alignment vertical="top" wrapText="1"/>
    </xf>
    <xf numFmtId="0" fontId="31" fillId="0" borderId="19" xfId="0" applyFont="1" applyBorder="1" applyAlignment="1">
      <alignment vertical="top" wrapText="1"/>
    </xf>
    <xf numFmtId="0" fontId="32" fillId="0" borderId="16" xfId="0" applyFont="1" applyBorder="1" applyAlignment="1">
      <alignment horizontal="justify" vertical="top" wrapText="1"/>
    </xf>
    <xf numFmtId="0" fontId="22" fillId="0" borderId="0" xfId="0" applyFont="1" applyBorder="1" applyAlignment="1">
      <alignment horizontal="center" wrapText="1"/>
    </xf>
    <xf numFmtId="0" fontId="23" fillId="0" borderId="0" xfId="0" applyFont="1" applyBorder="1" applyAlignment="1">
      <alignment horizontal="center" vertical="center" wrapText="1"/>
    </xf>
    <xf numFmtId="0" fontId="23" fillId="7" borderId="10" xfId="0" applyFont="1" applyFill="1" applyBorder="1" applyAlignment="1">
      <alignment horizontal="center" wrapText="1"/>
    </xf>
    <xf numFmtId="0" fontId="23" fillId="12" borderId="11" xfId="0" applyFont="1" applyFill="1" applyBorder="1" applyAlignment="1">
      <alignment horizontal="center" wrapText="1"/>
    </xf>
    <xf numFmtId="0" fontId="23" fillId="13" borderId="11" xfId="0" applyFont="1" applyFill="1" applyBorder="1" applyAlignment="1">
      <alignment horizontal="center" wrapText="1"/>
    </xf>
    <xf numFmtId="0" fontId="23" fillId="0" borderId="0" xfId="0" applyFont="1" applyFill="1" applyBorder="1" applyAlignment="1">
      <alignment horizontal="center" wrapText="1"/>
    </xf>
    <xf numFmtId="1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34" fillId="0" borderId="28" xfId="0" applyFont="1" applyBorder="1" applyAlignment="1">
      <alignment horizontal="left"/>
    </xf>
    <xf numFmtId="0" fontId="35" fillId="0" borderId="16" xfId="0" applyFont="1" applyBorder="1" applyAlignment="1">
      <alignment horizontal="justify" wrapText="1"/>
    </xf>
    <xf numFmtId="0" fontId="35" fillId="0" borderId="16" xfId="0" applyFont="1" applyBorder="1" applyAlignment="1">
      <alignment horizontal="center" vertical="top" wrapText="1"/>
    </xf>
    <xf numFmtId="0" fontId="23" fillId="11" borderId="11" xfId="0" applyFont="1" applyFill="1" applyBorder="1" applyAlignment="1">
      <alignment horizontal="center" wrapText="1"/>
    </xf>
    <xf numFmtId="0" fontId="23" fillId="11" borderId="12" xfId="0" applyFont="1" applyFill="1" applyBorder="1" applyAlignment="1">
      <alignment horizontal="center" wrapText="1"/>
    </xf>
    <xf numFmtId="0" fontId="24" fillId="11" borderId="10" xfId="0" applyFont="1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wrapText="1"/>
    </xf>
    <xf numFmtId="0" fontId="24" fillId="0" borderId="0" xfId="0" applyFont="1" applyBorder="1" applyAlignment="1">
      <alignment horizontal="center" wrapText="1"/>
    </xf>
    <xf numFmtId="0" fontId="35" fillId="0" borderId="16" xfId="0" applyFont="1" applyBorder="1" applyAlignment="1">
      <alignment wrapText="1"/>
    </xf>
    <xf numFmtId="0" fontId="35" fillId="0" borderId="16" xfId="0" applyFont="1" applyBorder="1" applyAlignment="1">
      <alignment horizontal="center" wrapText="1"/>
    </xf>
    <xf numFmtId="0" fontId="0" fillId="11" borderId="0" xfId="0" applyFill="1" applyBorder="1" applyAlignment="1">
      <alignment horizontal="center" wrapText="1"/>
    </xf>
    <xf numFmtId="0" fontId="36" fillId="0" borderId="0" xfId="0" applyFont="1" applyBorder="1" applyAlignment="1">
      <alignment horizontal="center" vertical="top" wrapText="1"/>
    </xf>
    <xf numFmtId="0" fontId="36" fillId="0" borderId="0" xfId="0" applyFont="1" applyBorder="1" applyAlignment="1">
      <alignment horizontal="left" vertical="top" wrapText="1"/>
    </xf>
    <xf numFmtId="0" fontId="19" fillId="11" borderId="0" xfId="0" applyFont="1" applyFill="1" applyAlignment="1">
      <alignment horizontal="center" wrapText="1"/>
    </xf>
    <xf numFmtId="0" fontId="0" fillId="11" borderId="0" xfId="0" applyFill="1" applyAlignment="1">
      <alignment horizontal="center" wrapText="1"/>
    </xf>
    <xf numFmtId="0" fontId="26" fillId="0" borderId="0" xfId="0" applyFont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23" fillId="0" borderId="11" xfId="0" applyFont="1" applyFill="1" applyBorder="1" applyAlignment="1">
      <alignment horizontal="center" wrapText="1"/>
    </xf>
    <xf numFmtId="0" fontId="31" fillId="0" borderId="19" xfId="0" applyFont="1" applyBorder="1" applyAlignment="1">
      <alignment horizontal="center" vertical="top" wrapText="1"/>
    </xf>
    <xf numFmtId="0" fontId="24" fillId="0" borderId="10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top" wrapText="1"/>
    </xf>
    <xf numFmtId="1" fontId="19" fillId="0" borderId="0" xfId="0" applyNumberFormat="1" applyFont="1" applyAlignment="1">
      <alignment horizontal="center" wrapText="1"/>
    </xf>
    <xf numFmtId="1" fontId="19" fillId="11" borderId="0" xfId="0" applyNumberFormat="1" applyFont="1" applyFill="1" applyAlignment="1">
      <alignment horizontal="center" wrapText="1"/>
    </xf>
    <xf numFmtId="0" fontId="36" fillId="0" borderId="11" xfId="0" applyFont="1" applyBorder="1" applyAlignment="1">
      <alignment horizontal="left" vertical="top" wrapText="1"/>
    </xf>
    <xf numFmtId="0" fontId="36" fillId="0" borderId="10" xfId="0" applyFont="1" applyBorder="1" applyAlignment="1">
      <alignment horizontal="center" vertical="top" wrapText="1"/>
    </xf>
    <xf numFmtId="0" fontId="19" fillId="3" borderId="10" xfId="0" applyFont="1" applyFill="1" applyBorder="1" applyAlignment="1">
      <alignment horizontal="center" wrapText="1"/>
    </xf>
    <xf numFmtId="2" fontId="19" fillId="0" borderId="0" xfId="0" applyNumberFormat="1" applyFont="1" applyAlignment="1">
      <alignment horizontal="center" wrapText="1"/>
    </xf>
    <xf numFmtId="1" fontId="21" fillId="5" borderId="0" xfId="0" applyNumberFormat="1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23" fillId="7" borderId="10" xfId="0" applyFont="1" applyFill="1" applyBorder="1" applyAlignment="1">
      <alignment wrapText="1"/>
    </xf>
    <xf numFmtId="0" fontId="23" fillId="10" borderId="10" xfId="0" applyFont="1" applyFill="1" applyBorder="1" applyAlignment="1">
      <alignment wrapText="1"/>
    </xf>
    <xf numFmtId="0" fontId="23" fillId="6" borderId="10" xfId="0" applyFont="1" applyFill="1" applyBorder="1" applyAlignment="1">
      <alignment wrapText="1"/>
    </xf>
    <xf numFmtId="0" fontId="24" fillId="3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justify" wrapText="1"/>
    </xf>
    <xf numFmtId="0" fontId="41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wrapText="1"/>
    </xf>
    <xf numFmtId="0" fontId="41" fillId="0" borderId="10" xfId="0" applyFont="1" applyBorder="1" applyAlignment="1">
      <alignment wrapText="1"/>
    </xf>
    <xf numFmtId="0" fontId="42" fillId="0" borderId="0" xfId="0" applyFont="1" applyFill="1" applyAlignment="1"/>
    <xf numFmtId="0" fontId="42" fillId="0" borderId="0" xfId="0" applyFont="1" applyFill="1" applyAlignment="1">
      <alignment horizontal="center"/>
    </xf>
    <xf numFmtId="0" fontId="43" fillId="0" borderId="0" xfId="0" applyFont="1" applyFill="1" applyAlignment="1"/>
    <xf numFmtId="0" fontId="45" fillId="0" borderId="10" xfId="0" applyFont="1" applyFill="1" applyBorder="1" applyAlignment="1">
      <alignment horizontal="center" wrapText="1"/>
    </xf>
    <xf numFmtId="0" fontId="43" fillId="0" borderId="10" xfId="0" applyFont="1" applyFill="1" applyBorder="1" applyAlignment="1">
      <alignment horizontal="center"/>
    </xf>
    <xf numFmtId="0" fontId="14" fillId="3" borderId="0" xfId="0" applyFont="1" applyFill="1" applyAlignment="1">
      <alignment wrapText="1"/>
    </xf>
    <xf numFmtId="0" fontId="43" fillId="0" borderId="10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vertical="center"/>
    </xf>
    <xf numFmtId="0" fontId="43" fillId="0" borderId="0" xfId="0" applyFont="1" applyFill="1" applyAlignment="1">
      <alignment horizontal="center"/>
    </xf>
    <xf numFmtId="0" fontId="0" fillId="3" borderId="0" xfId="0" applyFont="1" applyFill="1" applyAlignment="1">
      <alignment wrapText="1"/>
    </xf>
    <xf numFmtId="9" fontId="14" fillId="0" borderId="0" xfId="0" applyNumberFormat="1" applyFont="1" applyAlignment="1">
      <alignment wrapText="1"/>
    </xf>
    <xf numFmtId="0" fontId="44" fillId="0" borderId="0" xfId="0" applyFont="1" applyFill="1" applyAlignment="1">
      <alignment horizontal="center"/>
    </xf>
    <xf numFmtId="0" fontId="43" fillId="0" borderId="8" xfId="0" applyFont="1" applyFill="1" applyBorder="1" applyAlignment="1">
      <alignment horizontal="left" vertical="center"/>
    </xf>
    <xf numFmtId="0" fontId="45" fillId="0" borderId="11" xfId="0" applyFont="1" applyFill="1" applyBorder="1" applyAlignment="1">
      <alignment horizontal="center" vertical="center"/>
    </xf>
    <xf numFmtId="0" fontId="45" fillId="0" borderId="12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 wrapText="1"/>
    </xf>
    <xf numFmtId="0" fontId="45" fillId="0" borderId="27" xfId="0" applyFont="1" applyFill="1" applyBorder="1" applyAlignment="1">
      <alignment horizontal="center" vertical="center" wrapText="1"/>
    </xf>
    <xf numFmtId="0" fontId="45" fillId="0" borderId="3" xfId="0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/>
    </xf>
    <xf numFmtId="0" fontId="43" fillId="0" borderId="27" xfId="0" applyFont="1" applyFill="1" applyBorder="1" applyAlignment="1">
      <alignment horizontal="center" vertical="center"/>
    </xf>
    <xf numFmtId="0" fontId="43" fillId="0" borderId="3" xfId="0" applyFont="1" applyFill="1" applyBorder="1" applyAlignment="1">
      <alignment horizontal="center" vertical="center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37" fillId="0" borderId="0" xfId="0" applyFont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40" fillId="11" borderId="29" xfId="0" applyFont="1" applyFill="1" applyBorder="1" applyAlignment="1">
      <alignment horizontal="center" wrapText="1"/>
    </xf>
    <xf numFmtId="0" fontId="40" fillId="11" borderId="12" xfId="0" applyFont="1" applyFill="1" applyBorder="1" applyAlignment="1">
      <alignment horizontal="center" wrapText="1"/>
    </xf>
    <xf numFmtId="0" fontId="40" fillId="11" borderId="11" xfId="0" applyFont="1" applyFill="1" applyBorder="1" applyAlignment="1">
      <alignment horizontal="center" wrapText="1"/>
    </xf>
    <xf numFmtId="0" fontId="23" fillId="11" borderId="11" xfId="0" applyFont="1" applyFill="1" applyBorder="1" applyAlignment="1">
      <alignment horizontal="center" wrapText="1"/>
    </xf>
    <xf numFmtId="0" fontId="23" fillId="11" borderId="12" xfId="0" applyFont="1" applyFill="1" applyBorder="1" applyAlignment="1">
      <alignment horizontal="center" wrapText="1"/>
    </xf>
    <xf numFmtId="0" fontId="23" fillId="11" borderId="29" xfId="0" applyFont="1" applyFill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27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23" fillId="0" borderId="1" xfId="0" applyFont="1" applyFill="1" applyBorder="1" applyAlignment="1">
      <alignment horizontal="center" wrapText="1"/>
    </xf>
    <xf numFmtId="0" fontId="23" fillId="0" borderId="27" xfId="0" applyFont="1" applyFill="1" applyBorder="1" applyAlignment="1">
      <alignment horizontal="center" wrapText="1"/>
    </xf>
    <xf numFmtId="0" fontId="23" fillId="0" borderId="3" xfId="0" applyFont="1" applyFill="1" applyBorder="1" applyAlignment="1">
      <alignment horizont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6" fillId="0" borderId="0" xfId="0" applyFont="1" applyAlignment="1">
      <alignment horizontal="center" wrapText="1"/>
    </xf>
    <xf numFmtId="0" fontId="33" fillId="8" borderId="0" xfId="0" applyFont="1" applyFill="1" applyAlignment="1">
      <alignment horizont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7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22" fillId="0" borderId="0" xfId="0" applyFont="1" applyAlignment="1">
      <alignment horizontal="center" wrapText="1"/>
    </xf>
    <xf numFmtId="0" fontId="23" fillId="7" borderId="11" xfId="0" applyFont="1" applyFill="1" applyBorder="1" applyAlignment="1">
      <alignment horizontal="center" wrapText="1"/>
    </xf>
    <xf numFmtId="0" fontId="23" fillId="7" borderId="12" xfId="0" applyFont="1" applyFill="1" applyBorder="1" applyAlignment="1">
      <alignment horizontal="center" wrapText="1"/>
    </xf>
    <xf numFmtId="0" fontId="23" fillId="10" borderId="11" xfId="0" applyFont="1" applyFill="1" applyBorder="1" applyAlignment="1">
      <alignment horizontal="center" wrapText="1"/>
    </xf>
    <xf numFmtId="0" fontId="23" fillId="10" borderId="12" xfId="0" applyFont="1" applyFill="1" applyBorder="1" applyAlignment="1">
      <alignment horizontal="center" wrapText="1"/>
    </xf>
    <xf numFmtId="0" fontId="23" fillId="0" borderId="10" xfId="0" applyFont="1" applyBorder="1" applyAlignment="1">
      <alignment horizontal="center" wrapText="1"/>
    </xf>
    <xf numFmtId="0" fontId="19" fillId="0" borderId="0" xfId="0" applyFont="1" applyAlignment="1">
      <alignment horizontal="right" vertical="center" wrapText="1"/>
    </xf>
    <xf numFmtId="2" fontId="22" fillId="0" borderId="0" xfId="0" applyNumberFormat="1" applyFont="1" applyAlignment="1">
      <alignment horizontal="right" vertical="center" wrapText="1"/>
    </xf>
    <xf numFmtId="0" fontId="15" fillId="0" borderId="14" xfId="0" applyFont="1" applyBorder="1" applyAlignment="1">
      <alignment horizontal="center" vertical="top" wrapText="1"/>
    </xf>
    <xf numFmtId="0" fontId="15" fillId="0" borderId="15" xfId="0" applyFont="1" applyBorder="1" applyAlignment="1">
      <alignment horizontal="center" vertical="top" wrapText="1"/>
    </xf>
    <xf numFmtId="0" fontId="15" fillId="0" borderId="18" xfId="0" applyFont="1" applyBorder="1" applyAlignment="1">
      <alignment horizontal="center" vertical="top" wrapText="1"/>
    </xf>
    <xf numFmtId="0" fontId="15" fillId="0" borderId="20" xfId="0" applyFont="1" applyBorder="1" applyAlignment="1">
      <alignment horizontal="center" vertical="top" wrapText="1"/>
    </xf>
    <xf numFmtId="0" fontId="15" fillId="0" borderId="21" xfId="0" applyFont="1" applyBorder="1" applyAlignment="1">
      <alignment horizontal="center" vertical="top" wrapText="1"/>
    </xf>
    <xf numFmtId="0" fontId="15" fillId="0" borderId="24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5" fillId="0" borderId="14" xfId="0" applyFont="1" applyBorder="1" applyAlignment="1">
      <alignment vertical="top" wrapText="1"/>
    </xf>
    <xf numFmtId="0" fontId="15" fillId="0" borderId="18" xfId="0" applyFont="1" applyBorder="1" applyAlignment="1">
      <alignment vertical="top" wrapText="1"/>
    </xf>
    <xf numFmtId="0" fontId="15" fillId="0" borderId="13" xfId="0" applyFont="1" applyBorder="1" applyAlignment="1">
      <alignment vertical="top" wrapText="1"/>
    </xf>
    <xf numFmtId="0" fontId="15" fillId="0" borderId="23" xfId="0" applyFont="1" applyBorder="1" applyAlignment="1">
      <alignment vertical="top" wrapText="1"/>
    </xf>
    <xf numFmtId="0" fontId="15" fillId="0" borderId="16" xfId="0" applyFont="1" applyBorder="1" applyAlignment="1">
      <alignment vertical="top" wrapText="1"/>
    </xf>
    <xf numFmtId="0" fontId="15" fillId="0" borderId="13" xfId="0" applyFont="1" applyBorder="1" applyAlignment="1">
      <alignment horizontal="center" vertical="top" wrapText="1"/>
    </xf>
    <xf numFmtId="0" fontId="15" fillId="0" borderId="23" xfId="0" applyFont="1" applyBorder="1" applyAlignment="1">
      <alignment horizontal="center" vertical="top" wrapText="1"/>
    </xf>
    <xf numFmtId="0" fontId="15" fillId="0" borderId="22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8" fillId="0" borderId="13" xfId="0" applyFont="1" applyBorder="1" applyAlignment="1">
      <alignment horizontal="center" vertical="top" wrapText="1"/>
    </xf>
    <xf numFmtId="0" fontId="18" fillId="0" borderId="23" xfId="0" applyFon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0" fontId="17" fillId="0" borderId="14" xfId="0" applyFont="1" applyBorder="1" applyAlignment="1">
      <alignment vertical="top" wrapText="1"/>
    </xf>
    <xf numFmtId="0" fontId="17" fillId="0" borderId="15" xfId="0" applyFont="1" applyBorder="1" applyAlignment="1">
      <alignment vertical="top" wrapText="1"/>
    </xf>
    <xf numFmtId="0" fontId="17" fillId="0" borderId="18" xfId="0" applyFont="1" applyBorder="1" applyAlignment="1">
      <alignment vertical="top" wrapText="1"/>
    </xf>
    <xf numFmtId="0" fontId="17" fillId="2" borderId="14" xfId="0" applyFont="1" applyFill="1" applyBorder="1" applyAlignment="1">
      <alignment vertical="top" wrapText="1"/>
    </xf>
    <xf numFmtId="0" fontId="17" fillId="2" borderId="15" xfId="0" applyFont="1" applyFill="1" applyBorder="1" applyAlignment="1">
      <alignment vertical="top" wrapText="1"/>
    </xf>
    <xf numFmtId="0" fontId="17" fillId="2" borderId="18" xfId="0" applyFont="1" applyFill="1" applyBorder="1" applyAlignment="1">
      <alignment vertical="top" wrapText="1"/>
    </xf>
    <xf numFmtId="0" fontId="17" fillId="0" borderId="14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0" fontId="17" fillId="0" borderId="18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 vertical="top" wrapText="1"/>
    </xf>
    <xf numFmtId="0" fontId="17" fillId="0" borderId="14" xfId="0" applyFont="1" applyBorder="1" applyAlignment="1">
      <alignment horizontal="right" vertical="top" wrapText="1"/>
    </xf>
    <xf numFmtId="0" fontId="17" fillId="0" borderId="18" xfId="0" applyFont="1" applyBorder="1" applyAlignment="1">
      <alignment horizontal="right" vertical="top" wrapText="1"/>
    </xf>
    <xf numFmtId="0" fontId="15" fillId="0" borderId="16" xfId="0" applyFont="1" applyBorder="1" applyAlignment="1">
      <alignment horizontal="center" vertical="top" wrapText="1"/>
    </xf>
    <xf numFmtId="0" fontId="17" fillId="0" borderId="13" xfId="0" applyFont="1" applyBorder="1" applyAlignment="1">
      <alignment horizontal="center" vertical="top" wrapText="1"/>
    </xf>
    <xf numFmtId="0" fontId="17" fillId="0" borderId="16" xfId="0" applyFont="1" applyBorder="1" applyAlignment="1">
      <alignment horizontal="center" vertical="top" wrapText="1"/>
    </xf>
    <xf numFmtId="0" fontId="17" fillId="0" borderId="20" xfId="0" applyFont="1" applyBorder="1" applyAlignment="1">
      <alignment vertical="top" wrapText="1"/>
    </xf>
    <xf numFmtId="0" fontId="17" fillId="0" borderId="21" xfId="0" applyFont="1" applyBorder="1" applyAlignment="1">
      <alignment vertical="top" wrapText="1"/>
    </xf>
    <xf numFmtId="0" fontId="17" fillId="0" borderId="22" xfId="0" applyFont="1" applyBorder="1" applyAlignment="1">
      <alignment vertical="top" wrapText="1"/>
    </xf>
    <xf numFmtId="0" fontId="17" fillId="0" borderId="17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88407699037593E-2"/>
          <c:y val="0.19464443248118199"/>
          <c:w val="0.68933245844269497"/>
          <c:h val="0.655103986899012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'!$N$77</c:f>
              <c:strCache>
                <c:ptCount val="1"/>
                <c:pt idx="0">
                  <c:v>IA MARKS ATTAINMENT</c:v>
                </c:pt>
              </c:strCache>
            </c:strRef>
          </c:tx>
          <c:invertIfNegative val="0"/>
          <c:cat>
            <c:strRef>
              <c:f>'TEST -CO '!$O$76:$S$76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'TEST -CO '!$O$77:$S$77</c:f>
              <c:numCache>
                <c:formatCode>0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98</c:v>
                </c:pt>
                <c:pt idx="3">
                  <c:v>98</c:v>
                </c:pt>
                <c:pt idx="4" formatCode="General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7E-41BD-B9DD-F02580BCFE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239488"/>
        <c:axId val="82241024"/>
      </c:barChart>
      <c:catAx>
        <c:axId val="82239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41024"/>
        <c:crosses val="autoZero"/>
        <c:auto val="1"/>
        <c:lblAlgn val="ctr"/>
        <c:lblOffset val="100"/>
        <c:noMultiLvlLbl val="0"/>
      </c:catAx>
      <c:valAx>
        <c:axId val="8224102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394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104308836395397"/>
          <c:y val="0.50206329304378305"/>
          <c:w val="0.20117913385826799"/>
          <c:h val="0.22242472875603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EXAM CO</a:t>
            </a:r>
            <a:r>
              <a:rPr lang="en-US" baseline="0"/>
              <a:t> </a:t>
            </a:r>
            <a:r>
              <a:rPr lang="en-US"/>
              <a:t>ATTAINMENT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CO'!$M$73</c:f>
              <c:strCache>
                <c:ptCount val="1"/>
                <c:pt idx="0">
                  <c:v>EXAM ATTAINMENT</c:v>
                </c:pt>
              </c:strCache>
            </c:strRef>
          </c:tx>
          <c:invertIfNegative val="0"/>
          <c:cat>
            <c:strRef>
              <c:f>'SEE-final exam CO'!$N$72:$R$72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'SEE-final exam CO'!$N$73:$R$73</c:f>
              <c:numCache>
                <c:formatCode>0</c:formatCode>
                <c:ptCount val="5"/>
                <c:pt idx="0">
                  <c:v>46</c:v>
                </c:pt>
                <c:pt idx="1">
                  <c:v>46</c:v>
                </c:pt>
                <c:pt idx="2">
                  <c:v>46</c:v>
                </c:pt>
                <c:pt idx="3">
                  <c:v>46</c:v>
                </c:pt>
                <c:pt idx="4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20-46B0-91E2-4858A21BAB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223488"/>
        <c:axId val="82225408"/>
      </c:barChart>
      <c:catAx>
        <c:axId val="8222348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25408"/>
        <c:crosses val="autoZero"/>
        <c:auto val="1"/>
        <c:lblAlgn val="ctr"/>
        <c:lblOffset val="100"/>
        <c:noMultiLvlLbl val="0"/>
      </c:catAx>
      <c:valAx>
        <c:axId val="8222540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200"/>
                  <a:t>%</a:t>
                </a:r>
                <a:r>
                  <a:rPr lang="en-IN" sz="1200" baseline="0"/>
                  <a:t> attainment</a:t>
                </a:r>
                <a:endParaRPr lang="en-IN" sz="1200"/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22348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799"/>
          <c:w val="0.79795734908136495"/>
          <c:h val="0.621349883347914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cat>
            <c:strRef>
              <c:f>'TOTAL CO '!$E$14:$I$14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'!$E$15:$I$15</c:f>
              <c:numCache>
                <c:formatCode>General</c:formatCode>
                <c:ptCount val="5"/>
                <c:pt idx="0">
                  <c:v>72</c:v>
                </c:pt>
                <c:pt idx="1">
                  <c:v>72</c:v>
                </c:pt>
                <c:pt idx="2" formatCode="0">
                  <c:v>72</c:v>
                </c:pt>
                <c:pt idx="3" formatCode="0">
                  <c:v>72</c:v>
                </c:pt>
                <c:pt idx="4" formatCode="0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04-4944-B302-84BCCBE46A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18041856"/>
        <c:axId val="18048128"/>
      </c:barChart>
      <c:catAx>
        <c:axId val="1804185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8128"/>
        <c:crosses val="autoZero"/>
        <c:auto val="1"/>
        <c:lblAlgn val="ctr"/>
        <c:lblOffset val="100"/>
        <c:noMultiLvlLbl val="0"/>
      </c:catAx>
      <c:valAx>
        <c:axId val="1804812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418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02"/>
          <c:y val="1.3696694692824401E-2"/>
          <c:w val="0.27985979877515299"/>
          <c:h val="8.3717247208505693E-2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847725</xdr:colOff>
      <xdr:row>67</xdr:row>
      <xdr:rowOff>76200</xdr:rowOff>
    </xdr:from>
    <xdr:to>
      <xdr:col>15</xdr:col>
      <xdr:colOff>847725</xdr:colOff>
      <xdr:row>81</xdr:row>
      <xdr:rowOff>0</xdr:rowOff>
    </xdr:to>
    <xdr:graphicFrame macro="">
      <xdr:nvGraphicFramePr>
        <xdr:cNvPr id="110697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75</xdr:row>
      <xdr:rowOff>0</xdr:rowOff>
    </xdr:from>
    <xdr:to>
      <xdr:col>16</xdr:col>
      <xdr:colOff>542925</xdr:colOff>
      <xdr:row>94</xdr:row>
      <xdr:rowOff>104775</xdr:rowOff>
    </xdr:to>
    <xdr:graphicFrame macro="">
      <xdr:nvGraphicFramePr>
        <xdr:cNvPr id="119934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16</xdr:row>
      <xdr:rowOff>0</xdr:rowOff>
    </xdr:from>
    <xdr:to>
      <xdr:col>9</xdr:col>
      <xdr:colOff>276225</xdr:colOff>
      <xdr:row>33</xdr:row>
      <xdr:rowOff>57150</xdr:rowOff>
    </xdr:to>
    <xdr:graphicFrame macro="">
      <xdr:nvGraphicFramePr>
        <xdr:cNvPr id="116839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workbookViewId="0">
      <selection activeCell="B4" sqref="B4:E4"/>
    </sheetView>
  </sheetViews>
  <sheetFormatPr defaultColWidth="9" defaultRowHeight="12.75"/>
  <cols>
    <col min="2" max="2" width="23.140625" customWidth="1"/>
    <col min="3" max="3" width="19.7109375" customWidth="1"/>
    <col min="4" max="4" width="19" customWidth="1"/>
    <col min="5" max="5" width="67.140625" customWidth="1"/>
    <col min="6" max="6" width="95.85546875" customWidth="1"/>
  </cols>
  <sheetData>
    <row r="2" spans="2:9" ht="18.75">
      <c r="B2" s="153"/>
      <c r="C2" s="154"/>
      <c r="D2" s="153"/>
      <c r="E2" s="155"/>
    </row>
    <row r="3" spans="2:9" ht="18.75">
      <c r="B3" s="164" t="s">
        <v>0</v>
      </c>
      <c r="C3" s="164"/>
      <c r="D3" s="164"/>
      <c r="E3" s="164"/>
    </row>
    <row r="4" spans="2:9" ht="15">
      <c r="B4" s="165" t="s">
        <v>1</v>
      </c>
      <c r="C4" s="165"/>
      <c r="D4" s="165"/>
      <c r="E4" s="165"/>
    </row>
    <row r="5" spans="2:9" ht="15.75">
      <c r="B5" s="156" t="s">
        <v>2</v>
      </c>
      <c r="C5" s="166" t="s">
        <v>3</v>
      </c>
      <c r="D5" s="167"/>
      <c r="E5" s="157" t="s">
        <v>4</v>
      </c>
      <c r="F5" s="158" t="s">
        <v>5</v>
      </c>
    </row>
    <row r="6" spans="2:9" ht="15">
      <c r="B6" s="168" t="s">
        <v>6</v>
      </c>
      <c r="C6" s="159" t="s">
        <v>7</v>
      </c>
      <c r="D6" s="160" t="s">
        <v>8</v>
      </c>
      <c r="E6" s="171" t="s">
        <v>9</v>
      </c>
    </row>
    <row r="7" spans="2:9" ht="15">
      <c r="B7" s="169"/>
      <c r="C7" s="159" t="s">
        <v>10</v>
      </c>
      <c r="D7" s="160" t="s">
        <v>11</v>
      </c>
      <c r="E7" s="172"/>
      <c r="F7" s="18" t="s">
        <v>12</v>
      </c>
      <c r="G7" s="18"/>
      <c r="H7" s="18"/>
      <c r="I7" s="18"/>
    </row>
    <row r="8" spans="2:9" ht="15">
      <c r="B8" s="170"/>
      <c r="C8" s="159" t="s">
        <v>9</v>
      </c>
      <c r="D8" s="160" t="s">
        <v>13</v>
      </c>
      <c r="E8" s="173"/>
      <c r="F8" s="18" t="s">
        <v>14</v>
      </c>
      <c r="G8" s="18"/>
      <c r="H8" s="18"/>
      <c r="I8" s="18"/>
    </row>
    <row r="9" spans="2:9" ht="14.25" customHeight="1">
      <c r="B9" s="155"/>
      <c r="C9" s="161"/>
      <c r="D9" s="155"/>
      <c r="E9" s="161"/>
      <c r="F9" s="18" t="s">
        <v>15</v>
      </c>
      <c r="G9" s="18"/>
      <c r="H9" s="18"/>
      <c r="I9" s="18"/>
    </row>
    <row r="10" spans="2:9" ht="15.75">
      <c r="B10" s="155"/>
      <c r="C10" s="161"/>
      <c r="D10" s="155"/>
      <c r="E10" s="161"/>
      <c r="F10" s="18" t="s">
        <v>16</v>
      </c>
      <c r="G10" s="18"/>
      <c r="H10" s="18"/>
      <c r="I10" s="18"/>
    </row>
    <row r="11" spans="2:9" ht="15.75">
      <c r="B11" s="156" t="s">
        <v>2</v>
      </c>
      <c r="C11" s="166" t="s">
        <v>3</v>
      </c>
      <c r="D11" s="167"/>
      <c r="E11" s="157" t="s">
        <v>4</v>
      </c>
      <c r="F11" s="18" t="s">
        <v>17</v>
      </c>
      <c r="G11" s="18"/>
      <c r="H11" s="18"/>
      <c r="I11" s="18"/>
    </row>
    <row r="12" spans="2:9" ht="13.5" customHeight="1">
      <c r="B12" s="168" t="s">
        <v>18</v>
      </c>
      <c r="C12" s="159" t="s">
        <v>7</v>
      </c>
      <c r="D12" s="160" t="s">
        <v>19</v>
      </c>
      <c r="E12" s="171" t="s">
        <v>7</v>
      </c>
      <c r="F12" s="18" t="s">
        <v>20</v>
      </c>
      <c r="G12" s="21" t="s">
        <v>21</v>
      </c>
      <c r="H12" s="18"/>
      <c r="I12" s="163">
        <v>0.6</v>
      </c>
    </row>
    <row r="13" spans="2:9" ht="15">
      <c r="B13" s="169"/>
      <c r="C13" s="159" t="s">
        <v>10</v>
      </c>
      <c r="D13" s="160" t="s">
        <v>22</v>
      </c>
      <c r="E13" s="172"/>
      <c r="F13" s="18" t="s">
        <v>23</v>
      </c>
      <c r="G13" s="21" t="s">
        <v>24</v>
      </c>
      <c r="H13" s="18"/>
      <c r="I13" s="163">
        <v>0.7</v>
      </c>
    </row>
    <row r="14" spans="2:9" ht="15">
      <c r="B14" s="170"/>
      <c r="C14" s="159" t="s">
        <v>9</v>
      </c>
      <c r="D14" s="160" t="s">
        <v>25</v>
      </c>
      <c r="E14" s="173"/>
    </row>
    <row r="15" spans="2:9" ht="15">
      <c r="B15" s="155"/>
      <c r="C15" s="161"/>
      <c r="D15" s="155"/>
      <c r="E15" s="155"/>
    </row>
    <row r="16" spans="2:9" ht="15">
      <c r="B16" s="155"/>
      <c r="C16" s="161"/>
      <c r="D16" s="155"/>
      <c r="E16" s="155"/>
    </row>
    <row r="17" spans="6:6">
      <c r="F17" s="162" t="s">
        <v>26</v>
      </c>
    </row>
  </sheetData>
  <mergeCells count="8">
    <mergeCell ref="B12:B14"/>
    <mergeCell ref="E6:E8"/>
    <mergeCell ref="E12:E14"/>
    <mergeCell ref="B3:E3"/>
    <mergeCell ref="B4:E4"/>
    <mergeCell ref="C5:D5"/>
    <mergeCell ref="C11:D11"/>
    <mergeCell ref="B6:B8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I2010"/>
  <sheetViews>
    <sheetView tabSelected="1" zoomScale="130" zoomScaleNormal="130" workbookViewId="0">
      <selection activeCell="B2" sqref="B2:I2"/>
    </sheetView>
  </sheetViews>
  <sheetFormatPr defaultColWidth="17.140625" defaultRowHeight="15.75"/>
  <cols>
    <col min="1" max="1" width="7.7109375" style="48" customWidth="1"/>
    <col min="2" max="2" width="32.42578125" style="49" customWidth="1"/>
    <col min="3" max="3" width="14.28515625" style="92" customWidth="1"/>
    <col min="4" max="4" width="10.140625" style="48" customWidth="1"/>
    <col min="5" max="5" width="11.140625" style="48" customWidth="1"/>
    <col min="6" max="6" width="12.28515625" style="92" customWidth="1"/>
    <col min="7" max="7" width="12" style="48" customWidth="1"/>
    <col min="8" max="8" width="13.140625" style="92" customWidth="1"/>
    <col min="9" max="9" width="12.42578125" style="48" customWidth="1"/>
    <col min="10" max="10" width="17.140625" style="49"/>
    <col min="11" max="11" width="26.42578125" style="49" customWidth="1"/>
    <col min="12" max="16384" width="17.140625" style="49"/>
  </cols>
  <sheetData>
    <row r="1" spans="1:9" ht="30">
      <c r="B1" s="174" t="s">
        <v>27</v>
      </c>
      <c r="C1" s="174"/>
      <c r="D1" s="174"/>
      <c r="E1" s="174"/>
      <c r="F1" s="174"/>
      <c r="G1" s="174"/>
      <c r="H1" s="174"/>
      <c r="I1" s="174"/>
    </row>
    <row r="2" spans="1:9" ht="25.5" customHeight="1">
      <c r="B2" s="175"/>
      <c r="C2" s="175"/>
      <c r="D2" s="175"/>
      <c r="E2" s="175"/>
      <c r="F2" s="175"/>
      <c r="G2" s="175"/>
      <c r="H2" s="175"/>
      <c r="I2" s="175"/>
    </row>
    <row r="3" spans="1:9" ht="49.5" customHeight="1">
      <c r="B3" s="51"/>
      <c r="C3" s="51"/>
      <c r="D3" s="176" t="s">
        <v>28</v>
      </c>
      <c r="E3" s="176"/>
      <c r="F3" s="176"/>
      <c r="G3" s="176"/>
      <c r="H3" s="51"/>
      <c r="I3" s="51"/>
    </row>
    <row r="4" spans="1:9" ht="18">
      <c r="B4" s="177" t="s">
        <v>29</v>
      </c>
      <c r="C4" s="177"/>
      <c r="D4" s="177"/>
      <c r="E4" s="177"/>
      <c r="F4" s="177"/>
      <c r="G4" s="177"/>
      <c r="H4" s="177"/>
      <c r="I4" s="177"/>
    </row>
    <row r="5" spans="1:9" ht="15.75" customHeight="1">
      <c r="A5" s="184" t="s">
        <v>30</v>
      </c>
      <c r="B5" s="184" t="s">
        <v>31</v>
      </c>
      <c r="C5" s="187" t="s">
        <v>32</v>
      </c>
      <c r="D5" s="190"/>
      <c r="E5" s="191"/>
      <c r="F5" s="190"/>
      <c r="G5" s="191"/>
      <c r="H5" s="190"/>
      <c r="I5" s="194"/>
    </row>
    <row r="6" spans="1:9" ht="15.75" customHeight="1">
      <c r="A6" s="185"/>
      <c r="B6" s="185"/>
      <c r="C6" s="188"/>
      <c r="D6" s="192"/>
      <c r="E6" s="193"/>
      <c r="F6" s="192"/>
      <c r="G6" s="193"/>
      <c r="H6" s="192"/>
      <c r="I6" s="195"/>
    </row>
    <row r="7" spans="1:9" ht="15.75" customHeight="1">
      <c r="A7" s="185"/>
      <c r="B7" s="185"/>
      <c r="C7" s="188"/>
      <c r="D7" s="93"/>
      <c r="E7" s="93"/>
      <c r="F7" s="93"/>
      <c r="G7" s="93"/>
      <c r="H7" s="93"/>
      <c r="I7" s="49"/>
    </row>
    <row r="8" spans="1:9">
      <c r="A8" s="186"/>
      <c r="B8" s="186"/>
      <c r="C8" s="189"/>
      <c r="D8" s="144" t="s">
        <v>33</v>
      </c>
      <c r="E8" s="144" t="s">
        <v>34</v>
      </c>
      <c r="F8" s="145" t="s">
        <v>35</v>
      </c>
      <c r="G8" s="145" t="s">
        <v>36</v>
      </c>
      <c r="H8" s="146" t="s">
        <v>37</v>
      </c>
      <c r="I8" s="49"/>
    </row>
    <row r="9" spans="1:9">
      <c r="A9" s="55"/>
      <c r="B9" s="55"/>
      <c r="C9" s="94"/>
      <c r="D9" s="144"/>
      <c r="E9" s="144"/>
      <c r="F9" s="145"/>
      <c r="G9" s="145"/>
      <c r="H9" s="146"/>
      <c r="I9" s="49"/>
    </row>
    <row r="10" spans="1:9">
      <c r="A10" s="55"/>
      <c r="B10" s="55"/>
      <c r="C10" s="94"/>
      <c r="D10" s="144"/>
      <c r="E10" s="144"/>
      <c r="F10" s="145"/>
      <c r="G10" s="145"/>
      <c r="H10" s="146"/>
      <c r="I10" s="49"/>
    </row>
    <row r="11" spans="1:9" ht="16.5" customHeight="1">
      <c r="A11" s="56">
        <v>1</v>
      </c>
      <c r="B11" s="98" t="s">
        <v>38</v>
      </c>
      <c r="C11" s="133" t="s">
        <v>39</v>
      </c>
      <c r="D11" s="134">
        <v>12</v>
      </c>
      <c r="E11" s="134">
        <v>12</v>
      </c>
      <c r="F11" s="134">
        <v>12</v>
      </c>
      <c r="G11" s="134">
        <v>12</v>
      </c>
      <c r="H11" s="134">
        <v>12</v>
      </c>
      <c r="I11" s="49"/>
    </row>
    <row r="12" spans="1:9">
      <c r="A12" s="56">
        <v>2</v>
      </c>
      <c r="B12" s="101" t="s">
        <v>40</v>
      </c>
      <c r="C12" s="135" t="s">
        <v>41</v>
      </c>
      <c r="D12" s="134">
        <v>12</v>
      </c>
      <c r="E12" s="134">
        <v>12</v>
      </c>
      <c r="F12" s="134">
        <v>12</v>
      </c>
      <c r="G12" s="134">
        <v>12</v>
      </c>
      <c r="H12" s="134">
        <v>12</v>
      </c>
      <c r="I12" s="49"/>
    </row>
    <row r="13" spans="1:9">
      <c r="A13" s="56">
        <v>3</v>
      </c>
      <c r="B13" s="101" t="s">
        <v>42</v>
      </c>
      <c r="C13" s="135" t="s">
        <v>43</v>
      </c>
      <c r="D13" s="134">
        <v>12</v>
      </c>
      <c r="E13" s="134">
        <v>12</v>
      </c>
      <c r="F13" s="134">
        <v>12</v>
      </c>
      <c r="G13" s="134">
        <v>12</v>
      </c>
      <c r="H13" s="134">
        <v>12</v>
      </c>
      <c r="I13" s="49"/>
    </row>
    <row r="14" spans="1:9">
      <c r="A14" s="56">
        <v>4</v>
      </c>
      <c r="B14" s="101" t="s">
        <v>44</v>
      </c>
      <c r="C14" s="135" t="s">
        <v>45</v>
      </c>
      <c r="D14" s="134">
        <v>13</v>
      </c>
      <c r="E14" s="134">
        <v>13</v>
      </c>
      <c r="F14" s="134">
        <v>13</v>
      </c>
      <c r="G14" s="134">
        <v>13</v>
      </c>
      <c r="H14" s="134">
        <v>13</v>
      </c>
      <c r="I14" s="49"/>
    </row>
    <row r="15" spans="1:9">
      <c r="A15" s="56">
        <v>5</v>
      </c>
      <c r="B15" s="101" t="s">
        <v>46</v>
      </c>
      <c r="C15" s="135" t="s">
        <v>47</v>
      </c>
      <c r="D15" s="134">
        <v>12</v>
      </c>
      <c r="E15" s="134">
        <v>12</v>
      </c>
      <c r="F15" s="134">
        <v>12</v>
      </c>
      <c r="G15" s="134">
        <v>12</v>
      </c>
      <c r="H15" s="134">
        <v>12</v>
      </c>
      <c r="I15" s="49"/>
    </row>
    <row r="16" spans="1:9">
      <c r="A16" s="56">
        <v>6</v>
      </c>
      <c r="B16" s="101" t="s">
        <v>48</v>
      </c>
      <c r="C16" s="135" t="s">
        <v>49</v>
      </c>
      <c r="D16" s="134">
        <v>20</v>
      </c>
      <c r="E16" s="134">
        <v>20</v>
      </c>
      <c r="F16" s="134">
        <v>20</v>
      </c>
      <c r="G16" s="134">
        <v>20</v>
      </c>
      <c r="H16" s="134">
        <v>20</v>
      </c>
      <c r="I16" s="49"/>
    </row>
    <row r="17" spans="1:9">
      <c r="A17" s="56">
        <v>7</v>
      </c>
      <c r="B17" s="101" t="s">
        <v>50</v>
      </c>
      <c r="C17" s="135" t="s">
        <v>51</v>
      </c>
      <c r="D17" s="120">
        <v>14</v>
      </c>
      <c r="E17" s="120">
        <v>14</v>
      </c>
      <c r="F17" s="120">
        <v>14</v>
      </c>
      <c r="G17" s="120">
        <v>14</v>
      </c>
      <c r="H17" s="120">
        <v>14</v>
      </c>
      <c r="I17" s="49"/>
    </row>
    <row r="18" spans="1:9">
      <c r="A18" s="56">
        <v>9</v>
      </c>
      <c r="B18" s="101" t="s">
        <v>52</v>
      </c>
      <c r="C18" s="135" t="s">
        <v>53</v>
      </c>
      <c r="D18" s="134">
        <v>15</v>
      </c>
      <c r="E18" s="134">
        <v>15</v>
      </c>
      <c r="F18" s="134">
        <v>15</v>
      </c>
      <c r="G18" s="134">
        <v>15</v>
      </c>
      <c r="H18" s="134">
        <v>15</v>
      </c>
      <c r="I18" s="49"/>
    </row>
    <row r="19" spans="1:9">
      <c r="A19" s="56">
        <v>10</v>
      </c>
      <c r="B19" s="103" t="s">
        <v>54</v>
      </c>
      <c r="C19" s="135" t="s">
        <v>55</v>
      </c>
      <c r="D19" s="134">
        <v>12</v>
      </c>
      <c r="E19" s="134">
        <v>12</v>
      </c>
      <c r="F19" s="134">
        <v>12</v>
      </c>
      <c r="G19" s="134">
        <v>12</v>
      </c>
      <c r="H19" s="134">
        <v>12</v>
      </c>
      <c r="I19" s="49"/>
    </row>
    <row r="20" spans="1:9">
      <c r="A20" s="56">
        <v>11</v>
      </c>
      <c r="B20" s="103" t="s">
        <v>56</v>
      </c>
      <c r="C20" s="135" t="s">
        <v>57</v>
      </c>
      <c r="D20" s="134">
        <v>13</v>
      </c>
      <c r="E20" s="134">
        <v>13</v>
      </c>
      <c r="F20" s="134">
        <v>13</v>
      </c>
      <c r="G20" s="134">
        <v>13</v>
      </c>
      <c r="H20" s="134">
        <v>13</v>
      </c>
      <c r="I20" s="49"/>
    </row>
    <row r="21" spans="1:9">
      <c r="A21" s="56">
        <v>12</v>
      </c>
      <c r="B21" s="103" t="s">
        <v>58</v>
      </c>
      <c r="C21" s="135" t="s">
        <v>59</v>
      </c>
      <c r="D21" s="134">
        <v>13</v>
      </c>
      <c r="E21" s="134">
        <v>13</v>
      </c>
      <c r="F21" s="134">
        <v>13</v>
      </c>
      <c r="G21" s="134">
        <v>13</v>
      </c>
      <c r="H21" s="134">
        <v>13</v>
      </c>
      <c r="I21" s="49"/>
    </row>
    <row r="22" spans="1:9">
      <c r="A22" s="56">
        <v>13</v>
      </c>
      <c r="B22" s="103" t="s">
        <v>60</v>
      </c>
      <c r="C22" s="135" t="s">
        <v>61</v>
      </c>
      <c r="D22" s="134">
        <v>14</v>
      </c>
      <c r="E22" s="134">
        <v>14</v>
      </c>
      <c r="F22" s="134">
        <v>14</v>
      </c>
      <c r="G22" s="134">
        <v>14</v>
      </c>
      <c r="H22" s="134">
        <v>14</v>
      </c>
      <c r="I22" s="49"/>
    </row>
    <row r="23" spans="1:9">
      <c r="A23" s="56">
        <v>14</v>
      </c>
      <c r="B23" s="103" t="s">
        <v>62</v>
      </c>
      <c r="C23" s="135" t="s">
        <v>63</v>
      </c>
      <c r="D23" s="134">
        <v>17</v>
      </c>
      <c r="E23" s="134">
        <v>17</v>
      </c>
      <c r="F23" s="134">
        <v>17</v>
      </c>
      <c r="G23" s="134">
        <v>17</v>
      </c>
      <c r="H23" s="134">
        <v>17</v>
      </c>
      <c r="I23" s="49"/>
    </row>
    <row r="24" spans="1:9">
      <c r="A24" s="56">
        <v>15</v>
      </c>
      <c r="B24" s="103" t="s">
        <v>64</v>
      </c>
      <c r="C24" s="135" t="s">
        <v>65</v>
      </c>
      <c r="D24" s="134">
        <v>12</v>
      </c>
      <c r="E24" s="134">
        <v>12</v>
      </c>
      <c r="F24" s="134">
        <v>12</v>
      </c>
      <c r="G24" s="134">
        <v>12</v>
      </c>
      <c r="H24" s="134">
        <v>12</v>
      </c>
      <c r="I24" s="49"/>
    </row>
    <row r="25" spans="1:9">
      <c r="A25" s="56">
        <v>16</v>
      </c>
      <c r="B25" s="103" t="s">
        <v>66</v>
      </c>
      <c r="C25" s="135" t="s">
        <v>67</v>
      </c>
      <c r="D25" s="134">
        <v>18</v>
      </c>
      <c r="E25" s="134">
        <v>18</v>
      </c>
      <c r="F25" s="134">
        <v>18</v>
      </c>
      <c r="G25" s="134">
        <v>18</v>
      </c>
      <c r="H25" s="134">
        <v>18</v>
      </c>
      <c r="I25" s="49"/>
    </row>
    <row r="26" spans="1:9">
      <c r="A26" s="56">
        <v>17</v>
      </c>
      <c r="B26" s="103" t="s">
        <v>68</v>
      </c>
      <c r="C26" s="135" t="s">
        <v>69</v>
      </c>
      <c r="D26" s="134">
        <v>14</v>
      </c>
      <c r="E26" s="134">
        <v>14</v>
      </c>
      <c r="F26" s="134">
        <v>14</v>
      </c>
      <c r="G26" s="134">
        <v>14</v>
      </c>
      <c r="H26" s="134">
        <v>14</v>
      </c>
      <c r="I26" s="49"/>
    </row>
    <row r="27" spans="1:9">
      <c r="A27" s="56">
        <v>18</v>
      </c>
      <c r="B27" s="103" t="s">
        <v>70</v>
      </c>
      <c r="C27" s="135" t="s">
        <v>71</v>
      </c>
      <c r="D27" s="134">
        <v>15</v>
      </c>
      <c r="E27" s="134">
        <v>15</v>
      </c>
      <c r="F27" s="134">
        <v>15</v>
      </c>
      <c r="G27" s="134">
        <v>15</v>
      </c>
      <c r="H27" s="134">
        <v>15</v>
      </c>
      <c r="I27" s="49"/>
    </row>
    <row r="28" spans="1:9">
      <c r="A28" s="56">
        <v>19</v>
      </c>
      <c r="B28" s="103" t="s">
        <v>72</v>
      </c>
      <c r="C28" s="135" t="s">
        <v>73</v>
      </c>
      <c r="D28" s="134">
        <v>12</v>
      </c>
      <c r="E28" s="134">
        <v>12</v>
      </c>
      <c r="F28" s="134">
        <v>12</v>
      </c>
      <c r="G28" s="134">
        <v>12</v>
      </c>
      <c r="H28" s="134">
        <v>12</v>
      </c>
      <c r="I28" s="49"/>
    </row>
    <row r="29" spans="1:9">
      <c r="A29" s="56">
        <v>20</v>
      </c>
      <c r="B29" s="103" t="s">
        <v>74</v>
      </c>
      <c r="C29" s="135" t="s">
        <v>75</v>
      </c>
      <c r="D29" s="134">
        <v>12</v>
      </c>
      <c r="E29" s="134">
        <v>12</v>
      </c>
      <c r="F29" s="134">
        <v>12</v>
      </c>
      <c r="G29" s="134">
        <v>12</v>
      </c>
      <c r="H29" s="134">
        <v>12</v>
      </c>
      <c r="I29" s="49"/>
    </row>
    <row r="30" spans="1:9">
      <c r="A30" s="56">
        <v>21</v>
      </c>
      <c r="B30" s="103" t="s">
        <v>76</v>
      </c>
      <c r="C30" s="135" t="s">
        <v>77</v>
      </c>
      <c r="D30" s="134">
        <v>18</v>
      </c>
      <c r="E30" s="134">
        <v>18</v>
      </c>
      <c r="F30" s="134">
        <v>18</v>
      </c>
      <c r="G30" s="134">
        <v>18</v>
      </c>
      <c r="H30" s="134">
        <v>18</v>
      </c>
      <c r="I30" s="49"/>
    </row>
    <row r="31" spans="1:9">
      <c r="A31" s="56">
        <v>22</v>
      </c>
      <c r="B31" s="103" t="s">
        <v>78</v>
      </c>
      <c r="C31" s="135" t="s">
        <v>79</v>
      </c>
      <c r="D31" s="134">
        <v>14</v>
      </c>
      <c r="E31" s="134">
        <v>14</v>
      </c>
      <c r="F31" s="134">
        <v>14</v>
      </c>
      <c r="G31" s="134">
        <v>14</v>
      </c>
      <c r="H31" s="134">
        <v>14</v>
      </c>
      <c r="I31" s="49"/>
    </row>
    <row r="32" spans="1:9">
      <c r="A32" s="56">
        <v>23</v>
      </c>
      <c r="B32" s="103" t="s">
        <v>80</v>
      </c>
      <c r="C32" s="135" t="s">
        <v>81</v>
      </c>
      <c r="D32" s="134">
        <v>17</v>
      </c>
      <c r="E32" s="134">
        <v>17</v>
      </c>
      <c r="F32" s="134">
        <v>17</v>
      </c>
      <c r="G32" s="134">
        <v>17</v>
      </c>
      <c r="H32" s="134">
        <v>17</v>
      </c>
      <c r="I32" s="49"/>
    </row>
    <row r="33" spans="1:9">
      <c r="A33" s="56">
        <v>24</v>
      </c>
      <c r="B33" s="104" t="s">
        <v>82</v>
      </c>
      <c r="C33" s="135" t="s">
        <v>83</v>
      </c>
      <c r="D33" s="134">
        <v>15</v>
      </c>
      <c r="E33" s="134">
        <v>15</v>
      </c>
      <c r="F33" s="134">
        <v>15</v>
      </c>
      <c r="G33" s="134">
        <v>15</v>
      </c>
      <c r="H33" s="134">
        <v>15</v>
      </c>
      <c r="I33" s="49"/>
    </row>
    <row r="34" spans="1:9">
      <c r="A34" s="56">
        <v>25</v>
      </c>
      <c r="B34" s="103" t="s">
        <v>84</v>
      </c>
      <c r="C34" s="135" t="s">
        <v>85</v>
      </c>
      <c r="D34" s="134">
        <v>14</v>
      </c>
      <c r="E34" s="134">
        <v>14</v>
      </c>
      <c r="F34" s="134">
        <v>14</v>
      </c>
      <c r="G34" s="134">
        <v>14</v>
      </c>
      <c r="H34" s="134">
        <v>14</v>
      </c>
      <c r="I34" s="49"/>
    </row>
    <row r="35" spans="1:9">
      <c r="A35" s="56">
        <v>26</v>
      </c>
      <c r="B35" s="103" t="s">
        <v>86</v>
      </c>
      <c r="C35" s="135" t="s">
        <v>87</v>
      </c>
      <c r="D35" s="134">
        <v>20</v>
      </c>
      <c r="E35" s="134">
        <v>20</v>
      </c>
      <c r="F35" s="134">
        <v>20</v>
      </c>
      <c r="G35" s="134">
        <v>20</v>
      </c>
      <c r="H35" s="134">
        <v>20</v>
      </c>
      <c r="I35" s="49"/>
    </row>
    <row r="36" spans="1:9">
      <c r="A36" s="56">
        <v>27</v>
      </c>
      <c r="B36" s="103" t="s">
        <v>88</v>
      </c>
      <c r="C36" s="135" t="s">
        <v>89</v>
      </c>
      <c r="D36" s="134">
        <v>12</v>
      </c>
      <c r="E36" s="134">
        <v>12</v>
      </c>
      <c r="F36" s="134">
        <v>12</v>
      </c>
      <c r="G36" s="134">
        <v>12</v>
      </c>
      <c r="H36" s="134">
        <v>12</v>
      </c>
      <c r="I36" s="49"/>
    </row>
    <row r="37" spans="1:9">
      <c r="A37" s="56">
        <v>28</v>
      </c>
      <c r="B37" s="103" t="s">
        <v>90</v>
      </c>
      <c r="C37" s="135" t="s">
        <v>91</v>
      </c>
      <c r="D37" s="134">
        <v>14</v>
      </c>
      <c r="E37" s="134">
        <v>14</v>
      </c>
      <c r="F37" s="134">
        <v>14</v>
      </c>
      <c r="G37" s="134">
        <v>14</v>
      </c>
      <c r="H37" s="134">
        <v>14</v>
      </c>
      <c r="I37" s="49"/>
    </row>
    <row r="38" spans="1:9">
      <c r="A38" s="56">
        <v>29</v>
      </c>
      <c r="B38" s="103" t="s">
        <v>92</v>
      </c>
      <c r="C38" s="135" t="s">
        <v>93</v>
      </c>
      <c r="D38" s="147">
        <v>16</v>
      </c>
      <c r="E38" s="147">
        <v>16</v>
      </c>
      <c r="F38" s="147">
        <v>16</v>
      </c>
      <c r="G38" s="147">
        <v>16</v>
      </c>
      <c r="H38" s="147">
        <v>16</v>
      </c>
      <c r="I38" s="49"/>
    </row>
    <row r="39" spans="1:9">
      <c r="A39" s="56">
        <v>30</v>
      </c>
      <c r="B39" s="103" t="s">
        <v>94</v>
      </c>
      <c r="C39" s="135" t="s">
        <v>95</v>
      </c>
      <c r="D39" s="134">
        <v>13</v>
      </c>
      <c r="E39" s="134">
        <v>13</v>
      </c>
      <c r="F39" s="134">
        <v>13</v>
      </c>
      <c r="G39" s="134">
        <v>13</v>
      </c>
      <c r="H39" s="134">
        <v>13</v>
      </c>
      <c r="I39" s="49"/>
    </row>
    <row r="40" spans="1:9">
      <c r="A40" s="56">
        <v>31</v>
      </c>
      <c r="B40" s="103" t="s">
        <v>96</v>
      </c>
      <c r="C40" s="135" t="s">
        <v>97</v>
      </c>
      <c r="D40" s="134">
        <v>14</v>
      </c>
      <c r="E40" s="134">
        <v>14</v>
      </c>
      <c r="F40" s="134">
        <v>14</v>
      </c>
      <c r="G40" s="134">
        <v>14</v>
      </c>
      <c r="H40" s="134">
        <v>14</v>
      </c>
      <c r="I40" s="49"/>
    </row>
    <row r="41" spans="1:9">
      <c r="A41" s="56">
        <v>32</v>
      </c>
      <c r="B41" s="103" t="s">
        <v>98</v>
      </c>
      <c r="C41" s="135" t="s">
        <v>99</v>
      </c>
      <c r="D41" s="134">
        <v>15</v>
      </c>
      <c r="E41" s="134">
        <v>15</v>
      </c>
      <c r="F41" s="134">
        <v>15</v>
      </c>
      <c r="G41" s="134">
        <v>15</v>
      </c>
      <c r="H41" s="134">
        <v>15</v>
      </c>
      <c r="I41" s="49"/>
    </row>
    <row r="42" spans="1:9">
      <c r="A42" s="56">
        <v>33</v>
      </c>
      <c r="B42" s="103" t="s">
        <v>100</v>
      </c>
      <c r="C42" s="135" t="s">
        <v>101</v>
      </c>
      <c r="D42" s="147">
        <v>12</v>
      </c>
      <c r="E42" s="147">
        <v>12</v>
      </c>
      <c r="F42" s="147">
        <v>12</v>
      </c>
      <c r="G42" s="147">
        <v>12</v>
      </c>
      <c r="H42" s="147">
        <v>12</v>
      </c>
      <c r="I42" s="49"/>
    </row>
    <row r="43" spans="1:9">
      <c r="A43" s="56">
        <v>34</v>
      </c>
      <c r="B43" s="103" t="s">
        <v>102</v>
      </c>
      <c r="C43" s="135" t="s">
        <v>103</v>
      </c>
      <c r="D43" s="134">
        <v>19</v>
      </c>
      <c r="E43" s="134">
        <v>19</v>
      </c>
      <c r="F43" s="134">
        <v>19</v>
      </c>
      <c r="G43" s="134">
        <v>19</v>
      </c>
      <c r="H43" s="134">
        <v>19</v>
      </c>
      <c r="I43" s="49"/>
    </row>
    <row r="44" spans="1:9">
      <c r="A44" s="56">
        <v>35</v>
      </c>
      <c r="B44" s="103" t="s">
        <v>104</v>
      </c>
      <c r="C44" s="135" t="s">
        <v>105</v>
      </c>
      <c r="D44" s="134">
        <v>16</v>
      </c>
      <c r="E44" s="134">
        <v>16</v>
      </c>
      <c r="F44" s="134">
        <v>16</v>
      </c>
      <c r="G44" s="134">
        <v>16</v>
      </c>
      <c r="H44" s="134">
        <v>16</v>
      </c>
      <c r="I44" s="49"/>
    </row>
    <row r="45" spans="1:9">
      <c r="A45" s="56">
        <v>36</v>
      </c>
      <c r="B45" s="103" t="s">
        <v>106</v>
      </c>
      <c r="C45" s="135" t="s">
        <v>107</v>
      </c>
      <c r="D45" s="134">
        <v>12</v>
      </c>
      <c r="E45" s="134">
        <v>12</v>
      </c>
      <c r="F45" s="134">
        <v>12</v>
      </c>
      <c r="G45" s="134">
        <v>12</v>
      </c>
      <c r="H45" s="134">
        <v>12</v>
      </c>
      <c r="I45" s="49"/>
    </row>
    <row r="46" spans="1:9">
      <c r="A46" s="56">
        <v>37</v>
      </c>
      <c r="B46" s="103" t="s">
        <v>108</v>
      </c>
      <c r="C46" s="135" t="s">
        <v>109</v>
      </c>
      <c r="D46" s="134">
        <v>14</v>
      </c>
      <c r="E46" s="134">
        <v>14</v>
      </c>
      <c r="F46" s="134">
        <v>14</v>
      </c>
      <c r="G46" s="134">
        <v>14</v>
      </c>
      <c r="H46" s="134">
        <v>14</v>
      </c>
      <c r="I46" s="49"/>
    </row>
    <row r="47" spans="1:9">
      <c r="A47" s="56">
        <v>38</v>
      </c>
      <c r="B47" s="103" t="s">
        <v>110</v>
      </c>
      <c r="C47" s="135" t="s">
        <v>111</v>
      </c>
      <c r="D47" s="134">
        <v>17</v>
      </c>
      <c r="E47" s="134">
        <v>17</v>
      </c>
      <c r="F47" s="134">
        <v>17</v>
      </c>
      <c r="G47" s="134">
        <v>17</v>
      </c>
      <c r="H47" s="134">
        <v>17</v>
      </c>
      <c r="I47" s="49"/>
    </row>
    <row r="48" spans="1:9">
      <c r="A48" s="56">
        <v>39</v>
      </c>
      <c r="B48" s="103" t="s">
        <v>112</v>
      </c>
      <c r="C48" s="135" t="s">
        <v>113</v>
      </c>
      <c r="D48" s="134">
        <v>20</v>
      </c>
      <c r="E48" s="134">
        <v>20</v>
      </c>
      <c r="F48" s="134">
        <v>20</v>
      </c>
      <c r="G48" s="134">
        <v>20</v>
      </c>
      <c r="H48" s="134">
        <v>20</v>
      </c>
      <c r="I48" s="49"/>
    </row>
    <row r="49" spans="1:9">
      <c r="A49" s="56">
        <v>40</v>
      </c>
      <c r="B49" s="101" t="s">
        <v>114</v>
      </c>
      <c r="C49" s="135" t="s">
        <v>115</v>
      </c>
      <c r="D49" s="134">
        <v>14</v>
      </c>
      <c r="E49" s="134">
        <v>14</v>
      </c>
      <c r="F49" s="134">
        <v>14</v>
      </c>
      <c r="G49" s="134">
        <v>14</v>
      </c>
      <c r="H49" s="134">
        <v>14</v>
      </c>
      <c r="I49" s="49"/>
    </row>
    <row r="50" spans="1:9">
      <c r="A50" s="56">
        <v>41</v>
      </c>
      <c r="B50" s="101" t="s">
        <v>116</v>
      </c>
      <c r="C50" s="135" t="s">
        <v>117</v>
      </c>
      <c r="D50" s="134">
        <v>15</v>
      </c>
      <c r="E50" s="134">
        <v>15</v>
      </c>
      <c r="F50" s="134">
        <v>15</v>
      </c>
      <c r="G50" s="134">
        <v>15</v>
      </c>
      <c r="H50" s="134">
        <v>15</v>
      </c>
      <c r="I50" s="49"/>
    </row>
    <row r="51" spans="1:9">
      <c r="A51" s="56">
        <v>42</v>
      </c>
      <c r="B51" s="101" t="s">
        <v>118</v>
      </c>
      <c r="C51" s="135" t="s">
        <v>119</v>
      </c>
      <c r="D51" s="134">
        <v>14</v>
      </c>
      <c r="E51" s="134">
        <v>14</v>
      </c>
      <c r="F51" s="134">
        <v>14</v>
      </c>
      <c r="G51" s="134">
        <v>14</v>
      </c>
      <c r="H51" s="134">
        <v>14</v>
      </c>
      <c r="I51" s="49"/>
    </row>
    <row r="52" spans="1:9">
      <c r="A52" s="56">
        <v>43</v>
      </c>
      <c r="B52" s="101" t="s">
        <v>120</v>
      </c>
      <c r="C52" s="135" t="s">
        <v>121</v>
      </c>
      <c r="D52" s="134">
        <v>16</v>
      </c>
      <c r="E52" s="134">
        <v>16</v>
      </c>
      <c r="F52" s="134">
        <v>16</v>
      </c>
      <c r="G52" s="134">
        <v>16</v>
      </c>
      <c r="H52" s="134">
        <v>16</v>
      </c>
      <c r="I52" s="49"/>
    </row>
    <row r="53" spans="1:9">
      <c r="A53" s="56">
        <v>44</v>
      </c>
      <c r="B53" s="101" t="s">
        <v>122</v>
      </c>
      <c r="C53" s="135" t="s">
        <v>123</v>
      </c>
      <c r="D53" s="134">
        <v>15</v>
      </c>
      <c r="E53" s="134">
        <v>15</v>
      </c>
      <c r="F53" s="134">
        <v>15</v>
      </c>
      <c r="G53" s="134">
        <v>15</v>
      </c>
      <c r="H53" s="134">
        <v>15</v>
      </c>
      <c r="I53" s="49"/>
    </row>
    <row r="54" spans="1:9">
      <c r="A54" s="56">
        <v>45</v>
      </c>
      <c r="B54" s="101" t="s">
        <v>124</v>
      </c>
      <c r="C54" s="135" t="s">
        <v>125</v>
      </c>
      <c r="D54" s="134">
        <v>13</v>
      </c>
      <c r="E54" s="134">
        <v>13</v>
      </c>
      <c r="F54" s="134">
        <v>13</v>
      </c>
      <c r="G54" s="134">
        <v>13</v>
      </c>
      <c r="H54" s="134">
        <v>13</v>
      </c>
      <c r="I54" s="49"/>
    </row>
    <row r="55" spans="1:9" s="47" customFormat="1">
      <c r="A55" s="56">
        <v>46</v>
      </c>
      <c r="B55" s="105" t="s">
        <v>126</v>
      </c>
      <c r="C55" s="135" t="s">
        <v>127</v>
      </c>
      <c r="D55" s="147">
        <v>13</v>
      </c>
      <c r="E55" s="147">
        <v>13</v>
      </c>
      <c r="F55" s="147">
        <v>13</v>
      </c>
      <c r="G55" s="147">
        <v>13</v>
      </c>
      <c r="H55" s="147">
        <v>13</v>
      </c>
    </row>
    <row r="56" spans="1:9" s="47" customFormat="1">
      <c r="A56" s="56">
        <v>47</v>
      </c>
      <c r="B56" s="105" t="s">
        <v>128</v>
      </c>
      <c r="C56" s="135" t="s">
        <v>129</v>
      </c>
      <c r="D56" s="134">
        <v>19</v>
      </c>
      <c r="E56" s="134">
        <v>19</v>
      </c>
      <c r="F56" s="134">
        <v>19</v>
      </c>
      <c r="G56" s="134">
        <v>19</v>
      </c>
      <c r="H56" s="134">
        <v>19</v>
      </c>
    </row>
    <row r="57" spans="1:9" s="47" customFormat="1">
      <c r="A57" s="56">
        <v>48</v>
      </c>
      <c r="B57" s="105" t="s">
        <v>130</v>
      </c>
      <c r="C57" s="135" t="s">
        <v>131</v>
      </c>
      <c r="D57" s="134">
        <v>13</v>
      </c>
      <c r="E57" s="134">
        <v>13</v>
      </c>
      <c r="F57" s="134">
        <v>13</v>
      </c>
      <c r="G57" s="134">
        <v>13</v>
      </c>
      <c r="H57" s="134">
        <v>13</v>
      </c>
    </row>
    <row r="58" spans="1:9" s="47" customFormat="1">
      <c r="A58" s="56">
        <v>49</v>
      </c>
      <c r="B58" s="105" t="s">
        <v>132</v>
      </c>
      <c r="C58" s="135" t="s">
        <v>133</v>
      </c>
      <c r="D58" s="134">
        <v>18</v>
      </c>
      <c r="E58" s="134">
        <v>18</v>
      </c>
      <c r="F58" s="134">
        <v>18</v>
      </c>
      <c r="G58" s="134">
        <v>18</v>
      </c>
      <c r="H58" s="134">
        <v>18</v>
      </c>
    </row>
    <row r="59" spans="1:9" s="47" customFormat="1">
      <c r="A59" s="56">
        <v>50</v>
      </c>
      <c r="B59" s="105" t="s">
        <v>134</v>
      </c>
      <c r="C59" s="135" t="s">
        <v>135</v>
      </c>
      <c r="D59" s="134">
        <v>12</v>
      </c>
      <c r="E59" s="134">
        <v>12</v>
      </c>
      <c r="F59" s="134">
        <v>12</v>
      </c>
      <c r="G59" s="134">
        <v>12</v>
      </c>
      <c r="H59" s="134">
        <v>12</v>
      </c>
    </row>
    <row r="60" spans="1:9">
      <c r="A60" s="56">
        <v>51</v>
      </c>
      <c r="B60" s="105" t="s">
        <v>136</v>
      </c>
      <c r="C60" s="135" t="s">
        <v>137</v>
      </c>
      <c r="D60" s="134">
        <v>12</v>
      </c>
      <c r="E60" s="134">
        <v>12</v>
      </c>
      <c r="F60" s="134">
        <v>12</v>
      </c>
      <c r="G60" s="134">
        <v>12</v>
      </c>
      <c r="H60" s="134">
        <v>12</v>
      </c>
      <c r="I60" s="49"/>
    </row>
    <row r="61" spans="1:9">
      <c r="A61" s="56">
        <v>52</v>
      </c>
      <c r="B61" s="105" t="s">
        <v>138</v>
      </c>
      <c r="C61" s="135" t="s">
        <v>139</v>
      </c>
      <c r="D61" s="134">
        <v>12</v>
      </c>
      <c r="E61" s="134">
        <v>12</v>
      </c>
      <c r="F61" s="134">
        <v>12</v>
      </c>
      <c r="G61" s="134">
        <v>12</v>
      </c>
      <c r="H61" s="134">
        <v>12</v>
      </c>
      <c r="I61" s="49"/>
    </row>
    <row r="62" spans="1:9">
      <c r="A62" s="56">
        <v>53</v>
      </c>
      <c r="B62" s="105" t="s">
        <v>140</v>
      </c>
      <c r="C62" s="135" t="s">
        <v>141</v>
      </c>
      <c r="D62" s="134">
        <v>16</v>
      </c>
      <c r="E62" s="134">
        <v>16</v>
      </c>
      <c r="F62" s="134">
        <v>16</v>
      </c>
      <c r="G62" s="134">
        <v>16</v>
      </c>
      <c r="H62" s="134">
        <v>16</v>
      </c>
      <c r="I62" s="49"/>
    </row>
    <row r="63" spans="1:9">
      <c r="A63" s="56">
        <v>54</v>
      </c>
      <c r="B63" s="105" t="s">
        <v>142</v>
      </c>
      <c r="C63" s="135" t="s">
        <v>143</v>
      </c>
      <c r="D63" s="134">
        <v>17</v>
      </c>
      <c r="E63" s="134">
        <v>17</v>
      </c>
      <c r="F63" s="134">
        <v>17</v>
      </c>
      <c r="G63" s="134">
        <v>17</v>
      </c>
      <c r="H63" s="134">
        <v>17</v>
      </c>
      <c r="I63" s="49"/>
    </row>
    <row r="64" spans="1:9">
      <c r="A64" s="56">
        <v>55</v>
      </c>
      <c r="B64" s="105" t="s">
        <v>144</v>
      </c>
      <c r="C64" s="135" t="s">
        <v>145</v>
      </c>
      <c r="D64" s="134">
        <v>19</v>
      </c>
      <c r="E64" s="134">
        <v>19</v>
      </c>
      <c r="F64" s="134">
        <v>19</v>
      </c>
      <c r="G64" s="134">
        <v>19</v>
      </c>
      <c r="H64" s="134">
        <v>19</v>
      </c>
      <c r="I64" s="49"/>
    </row>
    <row r="65" spans="1:9">
      <c r="A65" s="56">
        <v>56</v>
      </c>
      <c r="B65" s="105" t="s">
        <v>146</v>
      </c>
      <c r="C65" s="135" t="s">
        <v>147</v>
      </c>
      <c r="D65" s="134">
        <v>12</v>
      </c>
      <c r="E65" s="134">
        <v>12</v>
      </c>
      <c r="F65" s="134">
        <v>12</v>
      </c>
      <c r="G65" s="134">
        <v>12</v>
      </c>
      <c r="H65" s="134">
        <v>12</v>
      </c>
      <c r="I65" s="49"/>
    </row>
    <row r="66" spans="1:9">
      <c r="A66" s="114">
        <v>57</v>
      </c>
      <c r="B66" s="115" t="s">
        <v>148</v>
      </c>
      <c r="C66" s="135" t="s">
        <v>149</v>
      </c>
      <c r="D66" s="134">
        <v>15</v>
      </c>
      <c r="E66" s="134">
        <v>15</v>
      </c>
      <c r="F66" s="134">
        <v>15</v>
      </c>
      <c r="G66" s="134">
        <v>15</v>
      </c>
      <c r="H66" s="134">
        <v>15</v>
      </c>
      <c r="I66" s="49"/>
    </row>
    <row r="67" spans="1:9">
      <c r="A67" s="148"/>
      <c r="B67" s="149"/>
      <c r="C67" s="135"/>
      <c r="D67" s="178"/>
      <c r="E67" s="179"/>
      <c r="F67" s="180"/>
      <c r="G67" s="179"/>
      <c r="H67" s="180"/>
      <c r="I67" s="178"/>
    </row>
    <row r="68" spans="1:9">
      <c r="A68" s="148"/>
      <c r="B68" s="149"/>
      <c r="C68" s="135"/>
      <c r="D68" s="178"/>
      <c r="E68" s="179"/>
      <c r="F68" s="180"/>
      <c r="G68" s="179"/>
      <c r="H68" s="180"/>
      <c r="I68" s="178"/>
    </row>
    <row r="69" spans="1:9">
      <c r="A69" s="150"/>
      <c r="B69" s="151"/>
      <c r="C69" s="135"/>
      <c r="D69" s="178"/>
      <c r="E69" s="179"/>
      <c r="F69" s="180"/>
      <c r="G69" s="179"/>
      <c r="H69" s="180"/>
      <c r="I69" s="178"/>
    </row>
    <row r="70" spans="1:9">
      <c r="A70" s="150"/>
      <c r="B70" s="151"/>
      <c r="C70" s="135"/>
      <c r="D70" s="178"/>
      <c r="E70" s="179"/>
      <c r="F70" s="180"/>
      <c r="G70" s="179"/>
      <c r="H70" s="180"/>
      <c r="I70" s="178"/>
    </row>
    <row r="71" spans="1:9">
      <c r="A71" s="150"/>
      <c r="B71" s="151"/>
      <c r="C71" s="135"/>
      <c r="D71" s="178"/>
      <c r="E71" s="179"/>
      <c r="F71" s="180"/>
      <c r="G71" s="179"/>
      <c r="H71" s="180"/>
      <c r="I71" s="178"/>
    </row>
    <row r="72" spans="1:9">
      <c r="A72" s="150"/>
      <c r="B72" s="151"/>
      <c r="C72" s="135"/>
      <c r="D72" s="178"/>
      <c r="E72" s="179"/>
      <c r="F72" s="180"/>
      <c r="G72" s="179"/>
      <c r="H72" s="180"/>
      <c r="I72" s="178"/>
    </row>
    <row r="73" spans="1:9">
      <c r="A73" s="150"/>
      <c r="B73" s="151"/>
      <c r="C73" s="135"/>
      <c r="D73" s="178"/>
      <c r="E73" s="179"/>
      <c r="F73" s="180"/>
      <c r="G73" s="179"/>
      <c r="H73" s="180"/>
      <c r="I73" s="178"/>
    </row>
    <row r="74" spans="1:9">
      <c r="A74" s="150"/>
      <c r="B74" s="152"/>
      <c r="C74" s="135"/>
      <c r="D74" s="178"/>
      <c r="E74" s="179"/>
      <c r="F74" s="180"/>
      <c r="G74" s="179"/>
      <c r="H74" s="180"/>
      <c r="I74" s="178"/>
    </row>
    <row r="75" spans="1:9">
      <c r="A75" s="150"/>
      <c r="B75" s="152"/>
      <c r="C75" s="135"/>
      <c r="D75" s="178"/>
      <c r="E75" s="179"/>
      <c r="F75" s="180"/>
      <c r="G75" s="179"/>
      <c r="H75" s="180"/>
      <c r="I75" s="178"/>
    </row>
    <row r="76" spans="1:9">
      <c r="A76" s="150"/>
      <c r="B76" s="152"/>
      <c r="C76" s="135"/>
      <c r="D76" s="178"/>
      <c r="E76" s="179"/>
      <c r="F76" s="180"/>
      <c r="G76" s="179"/>
      <c r="H76" s="180"/>
      <c r="I76" s="178"/>
    </row>
    <row r="77" spans="1:9">
      <c r="A77" s="148"/>
      <c r="B77" s="151"/>
      <c r="C77" s="135"/>
      <c r="D77" s="178"/>
      <c r="E77" s="179"/>
      <c r="F77" s="180"/>
      <c r="G77" s="179"/>
      <c r="H77" s="180"/>
      <c r="I77" s="178"/>
    </row>
    <row r="78" spans="1:9">
      <c r="A78" s="148"/>
      <c r="B78" s="151"/>
      <c r="C78" s="135"/>
      <c r="D78" s="178"/>
      <c r="E78" s="179"/>
      <c r="F78" s="180"/>
      <c r="G78" s="179"/>
      <c r="H78" s="180"/>
      <c r="I78" s="178"/>
    </row>
    <row r="79" spans="1:9">
      <c r="C79" s="135"/>
      <c r="D79" s="181"/>
      <c r="E79" s="182"/>
      <c r="F79" s="181"/>
      <c r="G79" s="182"/>
      <c r="H79" s="181"/>
      <c r="I79" s="183"/>
    </row>
    <row r="80" spans="1:9">
      <c r="C80" s="135"/>
      <c r="D80" s="181"/>
      <c r="E80" s="182"/>
      <c r="F80" s="181"/>
      <c r="G80" s="182"/>
      <c r="H80" s="181"/>
      <c r="I80" s="183"/>
    </row>
    <row r="81" spans="3:9">
      <c r="C81" s="135"/>
      <c r="D81" s="181"/>
      <c r="E81" s="182"/>
      <c r="F81" s="181"/>
      <c r="G81" s="182"/>
      <c r="H81" s="181"/>
      <c r="I81" s="183"/>
    </row>
    <row r="82" spans="3:9">
      <c r="C82" s="135"/>
      <c r="D82" s="181"/>
      <c r="E82" s="182"/>
      <c r="F82" s="181"/>
      <c r="G82" s="182"/>
      <c r="H82" s="181"/>
      <c r="I82" s="183"/>
    </row>
    <row r="83" spans="3:9">
      <c r="C83" s="135"/>
      <c r="D83" s="181"/>
      <c r="E83" s="182"/>
      <c r="F83" s="181"/>
      <c r="G83" s="182"/>
      <c r="H83" s="181"/>
      <c r="I83" s="183"/>
    </row>
    <row r="84" spans="3:9">
      <c r="C84" s="135"/>
      <c r="D84" s="181"/>
      <c r="E84" s="182"/>
      <c r="F84" s="181"/>
      <c r="G84" s="182"/>
      <c r="H84" s="181"/>
      <c r="I84" s="183"/>
    </row>
    <row r="85" spans="3:9">
      <c r="C85" s="135"/>
      <c r="D85" s="181"/>
      <c r="E85" s="182"/>
      <c r="F85" s="181"/>
      <c r="G85" s="182"/>
      <c r="H85" s="181"/>
      <c r="I85" s="183"/>
    </row>
    <row r="86" spans="3:9">
      <c r="C86" s="135"/>
      <c r="D86" s="181"/>
      <c r="E86" s="182"/>
      <c r="F86" s="181"/>
      <c r="G86" s="182"/>
      <c r="H86" s="181"/>
      <c r="I86" s="183"/>
    </row>
    <row r="87" spans="3:9">
      <c r="C87" s="135"/>
      <c r="D87" s="181"/>
      <c r="E87" s="182"/>
      <c r="F87" s="181"/>
      <c r="G87" s="182"/>
      <c r="H87" s="181"/>
      <c r="I87" s="183"/>
    </row>
    <row r="88" spans="3:9">
      <c r="C88" s="135"/>
      <c r="D88" s="181"/>
      <c r="E88" s="182"/>
      <c r="F88" s="181"/>
      <c r="G88" s="182"/>
      <c r="H88" s="181"/>
      <c r="I88" s="183"/>
    </row>
    <row r="89" spans="3:9">
      <c r="C89" s="135"/>
      <c r="D89" s="181"/>
      <c r="E89" s="182"/>
      <c r="F89" s="181"/>
      <c r="G89" s="182"/>
      <c r="H89" s="181"/>
      <c r="I89" s="183"/>
    </row>
    <row r="90" spans="3:9">
      <c r="C90" s="135"/>
      <c r="D90" s="181"/>
      <c r="E90" s="182"/>
      <c r="F90" s="181"/>
      <c r="G90" s="182"/>
      <c r="H90" s="181"/>
      <c r="I90" s="183"/>
    </row>
    <row r="91" spans="3:9">
      <c r="C91" s="135"/>
      <c r="D91" s="181"/>
      <c r="E91" s="182"/>
      <c r="F91" s="181"/>
      <c r="G91" s="182"/>
      <c r="H91" s="181"/>
      <c r="I91" s="183"/>
    </row>
    <row r="92" spans="3:9">
      <c r="C92" s="135"/>
      <c r="D92" s="181"/>
      <c r="E92" s="182"/>
      <c r="F92" s="181"/>
      <c r="G92" s="182"/>
      <c r="H92" s="181"/>
      <c r="I92" s="183"/>
    </row>
    <row r="93" spans="3:9">
      <c r="C93" s="135"/>
      <c r="D93" s="83"/>
    </row>
    <row r="94" spans="3:9">
      <c r="C94" s="135"/>
      <c r="D94" s="83"/>
    </row>
    <row r="95" spans="3:9">
      <c r="C95" s="135"/>
      <c r="D95" s="83"/>
    </row>
    <row r="96" spans="3:9">
      <c r="C96" s="135"/>
      <c r="D96" s="83"/>
    </row>
    <row r="97" spans="3:4">
      <c r="C97" s="135"/>
      <c r="D97" s="83"/>
    </row>
    <row r="98" spans="3:4">
      <c r="C98" s="135"/>
      <c r="D98" s="83"/>
    </row>
    <row r="99" spans="3:4">
      <c r="C99" s="135"/>
      <c r="D99" s="83"/>
    </row>
    <row r="100" spans="3:4">
      <c r="C100" s="135"/>
      <c r="D100" s="83"/>
    </row>
    <row r="101" spans="3:4">
      <c r="C101" s="135"/>
      <c r="D101" s="83"/>
    </row>
    <row r="102" spans="3:4">
      <c r="C102" s="135"/>
      <c r="D102" s="83"/>
    </row>
    <row r="103" spans="3:4">
      <c r="C103" s="135"/>
      <c r="D103" s="83"/>
    </row>
    <row r="104" spans="3:4">
      <c r="C104" s="135"/>
      <c r="D104" s="83"/>
    </row>
    <row r="105" spans="3:4">
      <c r="C105" s="135"/>
      <c r="D105" s="83"/>
    </row>
    <row r="106" spans="3:4">
      <c r="C106" s="135"/>
      <c r="D106" s="83"/>
    </row>
    <row r="107" spans="3:4">
      <c r="C107" s="135"/>
      <c r="D107" s="83"/>
    </row>
    <row r="108" spans="3:4">
      <c r="C108" s="135"/>
      <c r="D108" s="83"/>
    </row>
    <row r="109" spans="3:4">
      <c r="C109" s="135"/>
      <c r="D109" s="83"/>
    </row>
    <row r="110" spans="3:4">
      <c r="C110" s="135"/>
      <c r="D110" s="83"/>
    </row>
    <row r="111" spans="3:4">
      <c r="C111" s="135"/>
      <c r="D111" s="83"/>
    </row>
    <row r="112" spans="3:4">
      <c r="C112" s="135"/>
      <c r="D112" s="83"/>
    </row>
    <row r="113" spans="3:4">
      <c r="C113" s="135"/>
      <c r="D113" s="83"/>
    </row>
    <row r="114" spans="3:4">
      <c r="C114" s="135"/>
      <c r="D114" s="83"/>
    </row>
    <row r="115" spans="3:4">
      <c r="C115" s="135"/>
      <c r="D115" s="83"/>
    </row>
    <row r="116" spans="3:4">
      <c r="C116" s="135"/>
      <c r="D116" s="83"/>
    </row>
    <row r="117" spans="3:4">
      <c r="C117" s="135"/>
      <c r="D117" s="83"/>
    </row>
    <row r="118" spans="3:4">
      <c r="C118" s="135"/>
      <c r="D118" s="83"/>
    </row>
    <row r="119" spans="3:4">
      <c r="C119" s="135"/>
      <c r="D119" s="83"/>
    </row>
    <row r="120" spans="3:4">
      <c r="C120" s="135"/>
      <c r="D120" s="83"/>
    </row>
    <row r="121" spans="3:4">
      <c r="C121" s="135"/>
      <c r="D121" s="83"/>
    </row>
    <row r="122" spans="3:4">
      <c r="C122" s="135"/>
      <c r="D122" s="83"/>
    </row>
    <row r="123" spans="3:4">
      <c r="C123" s="135"/>
      <c r="D123" s="83"/>
    </row>
    <row r="124" spans="3:4">
      <c r="C124" s="135"/>
      <c r="D124" s="83"/>
    </row>
    <row r="125" spans="3:4">
      <c r="C125" s="135"/>
      <c r="D125" s="83"/>
    </row>
    <row r="126" spans="3:4">
      <c r="C126" s="135"/>
      <c r="D126" s="83"/>
    </row>
    <row r="127" spans="3:4">
      <c r="C127" s="135"/>
      <c r="D127" s="83"/>
    </row>
    <row r="128" spans="3:4">
      <c r="C128" s="135"/>
      <c r="D128" s="83"/>
    </row>
    <row r="129" spans="3:4">
      <c r="C129" s="135"/>
      <c r="D129" s="83"/>
    </row>
    <row r="130" spans="3:4">
      <c r="C130" s="135"/>
      <c r="D130" s="83"/>
    </row>
    <row r="131" spans="3:4">
      <c r="C131" s="135"/>
      <c r="D131" s="83"/>
    </row>
    <row r="132" spans="3:4">
      <c r="C132" s="135"/>
      <c r="D132" s="83"/>
    </row>
    <row r="133" spans="3:4">
      <c r="C133" s="135"/>
      <c r="D133" s="83"/>
    </row>
    <row r="134" spans="3:4">
      <c r="C134" s="135"/>
      <c r="D134" s="83"/>
    </row>
    <row r="135" spans="3:4">
      <c r="C135" s="135"/>
      <c r="D135" s="83"/>
    </row>
    <row r="136" spans="3:4">
      <c r="C136" s="135"/>
      <c r="D136" s="83"/>
    </row>
    <row r="137" spans="3:4">
      <c r="D137" s="83"/>
    </row>
    <row r="138" spans="3:4">
      <c r="D138" s="83"/>
    </row>
    <row r="139" spans="3:4">
      <c r="D139" s="83"/>
    </row>
    <row r="140" spans="3:4">
      <c r="D140" s="83"/>
    </row>
    <row r="141" spans="3:4">
      <c r="D141" s="83"/>
    </row>
    <row r="142" spans="3:4">
      <c r="D142" s="83"/>
    </row>
    <row r="143" spans="3:4">
      <c r="D143" s="83"/>
    </row>
    <row r="144" spans="3:4">
      <c r="D144" s="83"/>
    </row>
    <row r="145" spans="4:4">
      <c r="D145" s="83"/>
    </row>
    <row r="146" spans="4:4">
      <c r="D146" s="83"/>
    </row>
    <row r="147" spans="4:4">
      <c r="D147" s="83"/>
    </row>
    <row r="148" spans="4:4">
      <c r="D148" s="83"/>
    </row>
    <row r="149" spans="4:4">
      <c r="D149" s="83"/>
    </row>
    <row r="150" spans="4:4">
      <c r="D150" s="83"/>
    </row>
    <row r="151" spans="4:4">
      <c r="D151" s="83"/>
    </row>
    <row r="152" spans="4:4">
      <c r="D152" s="83"/>
    </row>
    <row r="153" spans="4:4">
      <c r="D153" s="83"/>
    </row>
    <row r="154" spans="4:4">
      <c r="D154" s="83"/>
    </row>
    <row r="155" spans="4:4">
      <c r="D155" s="83"/>
    </row>
    <row r="156" spans="4:4">
      <c r="D156" s="83"/>
    </row>
    <row r="157" spans="4:4">
      <c r="D157" s="83"/>
    </row>
    <row r="158" spans="4:4">
      <c r="D158" s="83"/>
    </row>
    <row r="159" spans="4:4">
      <c r="D159" s="83"/>
    </row>
    <row r="160" spans="4:4">
      <c r="D160" s="83"/>
    </row>
    <row r="161" spans="4:4">
      <c r="D161" s="83"/>
    </row>
    <row r="162" spans="4:4">
      <c r="D162" s="83"/>
    </row>
    <row r="163" spans="4:4">
      <c r="D163" s="83"/>
    </row>
    <row r="164" spans="4:4">
      <c r="D164" s="83"/>
    </row>
    <row r="165" spans="4:4">
      <c r="D165" s="83"/>
    </row>
    <row r="166" spans="4:4">
      <c r="D166" s="83"/>
    </row>
    <row r="167" spans="4:4">
      <c r="D167" s="83"/>
    </row>
    <row r="168" spans="4:4">
      <c r="D168" s="83"/>
    </row>
    <row r="169" spans="4:4">
      <c r="D169" s="83"/>
    </row>
    <row r="170" spans="4:4">
      <c r="D170" s="83"/>
    </row>
    <row r="171" spans="4:4">
      <c r="D171" s="83"/>
    </row>
    <row r="172" spans="4:4">
      <c r="D172" s="83"/>
    </row>
    <row r="173" spans="4:4">
      <c r="D173" s="83"/>
    </row>
    <row r="174" spans="4:4">
      <c r="D174" s="83"/>
    </row>
    <row r="175" spans="4:4">
      <c r="D175" s="83"/>
    </row>
    <row r="176" spans="4:4">
      <c r="D176" s="83"/>
    </row>
    <row r="177" spans="4:4">
      <c r="D177" s="83"/>
    </row>
    <row r="178" spans="4:4">
      <c r="D178" s="83"/>
    </row>
    <row r="179" spans="4:4">
      <c r="D179" s="83"/>
    </row>
    <row r="180" spans="4:4">
      <c r="D180" s="83"/>
    </row>
    <row r="181" spans="4:4">
      <c r="D181" s="83"/>
    </row>
    <row r="182" spans="4:4">
      <c r="D182" s="83"/>
    </row>
    <row r="183" spans="4:4">
      <c r="D183" s="83"/>
    </row>
    <row r="184" spans="4:4">
      <c r="D184" s="83"/>
    </row>
    <row r="185" spans="4:4">
      <c r="D185" s="83"/>
    </row>
    <row r="186" spans="4:4">
      <c r="D186" s="83"/>
    </row>
    <row r="187" spans="4:4">
      <c r="D187" s="83"/>
    </row>
    <row r="188" spans="4:4">
      <c r="D188" s="83"/>
    </row>
    <row r="189" spans="4:4">
      <c r="D189" s="83"/>
    </row>
    <row r="190" spans="4:4">
      <c r="D190" s="83"/>
    </row>
    <row r="191" spans="4:4">
      <c r="D191" s="83"/>
    </row>
    <row r="192" spans="4:4">
      <c r="D192" s="83"/>
    </row>
    <row r="193" spans="4:4">
      <c r="D193" s="83"/>
    </row>
    <row r="194" spans="4:4">
      <c r="D194" s="83"/>
    </row>
    <row r="195" spans="4:4">
      <c r="D195" s="83"/>
    </row>
    <row r="196" spans="4:4">
      <c r="D196" s="83"/>
    </row>
    <row r="197" spans="4:4">
      <c r="D197" s="83"/>
    </row>
    <row r="198" spans="4:4">
      <c r="D198" s="83"/>
    </row>
    <row r="199" spans="4:4">
      <c r="D199" s="83"/>
    </row>
    <row r="200" spans="4:4">
      <c r="D200" s="83"/>
    </row>
    <row r="201" spans="4:4">
      <c r="D201" s="83"/>
    </row>
    <row r="202" spans="4:4">
      <c r="D202" s="83"/>
    </row>
    <row r="203" spans="4:4">
      <c r="D203" s="83"/>
    </row>
    <row r="204" spans="4:4">
      <c r="D204" s="83"/>
    </row>
    <row r="205" spans="4:4">
      <c r="D205" s="83"/>
    </row>
    <row r="206" spans="4:4">
      <c r="D206" s="83"/>
    </row>
    <row r="207" spans="4:4">
      <c r="D207" s="83"/>
    </row>
    <row r="208" spans="4:4">
      <c r="D208" s="83"/>
    </row>
    <row r="209" spans="4:4">
      <c r="D209" s="83"/>
    </row>
    <row r="210" spans="4:4">
      <c r="D210" s="83"/>
    </row>
    <row r="211" spans="4:4">
      <c r="D211" s="83"/>
    </row>
    <row r="212" spans="4:4">
      <c r="D212" s="83"/>
    </row>
    <row r="213" spans="4:4">
      <c r="D213" s="83"/>
    </row>
    <row r="214" spans="4:4">
      <c r="D214" s="83"/>
    </row>
    <row r="215" spans="4:4">
      <c r="D215" s="83"/>
    </row>
    <row r="216" spans="4:4">
      <c r="D216" s="83"/>
    </row>
    <row r="217" spans="4:4">
      <c r="D217" s="83"/>
    </row>
    <row r="218" spans="4:4">
      <c r="D218" s="83"/>
    </row>
    <row r="219" spans="4:4">
      <c r="D219" s="83"/>
    </row>
    <row r="220" spans="4:4">
      <c r="D220" s="83"/>
    </row>
    <row r="221" spans="4:4">
      <c r="D221" s="83"/>
    </row>
    <row r="222" spans="4:4">
      <c r="D222" s="83"/>
    </row>
    <row r="223" spans="4:4">
      <c r="D223" s="83"/>
    </row>
    <row r="224" spans="4:4">
      <c r="D224" s="83"/>
    </row>
    <row r="225" spans="4:4">
      <c r="D225" s="83"/>
    </row>
    <row r="226" spans="4:4">
      <c r="D226" s="83"/>
    </row>
    <row r="227" spans="4:4">
      <c r="D227" s="83"/>
    </row>
    <row r="228" spans="4:4">
      <c r="D228" s="83"/>
    </row>
    <row r="229" spans="4:4">
      <c r="D229" s="83"/>
    </row>
    <row r="230" spans="4:4">
      <c r="D230" s="83"/>
    </row>
    <row r="231" spans="4:4">
      <c r="D231" s="83"/>
    </row>
    <row r="232" spans="4:4">
      <c r="D232" s="83"/>
    </row>
    <row r="233" spans="4:4">
      <c r="D233" s="83"/>
    </row>
    <row r="234" spans="4:4">
      <c r="D234" s="83"/>
    </row>
    <row r="235" spans="4:4">
      <c r="D235" s="83"/>
    </row>
    <row r="236" spans="4:4">
      <c r="D236" s="83"/>
    </row>
    <row r="237" spans="4:4">
      <c r="D237" s="83"/>
    </row>
    <row r="238" spans="4:4">
      <c r="D238" s="83"/>
    </row>
    <row r="239" spans="4:4">
      <c r="D239" s="83"/>
    </row>
    <row r="240" spans="4:4">
      <c r="D240" s="83"/>
    </row>
    <row r="241" spans="4:4">
      <c r="D241" s="83"/>
    </row>
    <row r="242" spans="4:4">
      <c r="D242" s="83"/>
    </row>
    <row r="243" spans="4:4">
      <c r="D243" s="83"/>
    </row>
    <row r="244" spans="4:4">
      <c r="D244" s="83"/>
    </row>
    <row r="245" spans="4:4">
      <c r="D245" s="83"/>
    </row>
    <row r="246" spans="4:4">
      <c r="D246" s="83"/>
    </row>
    <row r="247" spans="4:4">
      <c r="D247" s="83"/>
    </row>
    <row r="248" spans="4:4">
      <c r="D248" s="83"/>
    </row>
    <row r="249" spans="4:4">
      <c r="D249" s="83"/>
    </row>
    <row r="250" spans="4:4">
      <c r="D250" s="83"/>
    </row>
    <row r="251" spans="4:4">
      <c r="D251" s="83"/>
    </row>
    <row r="252" spans="4:4">
      <c r="D252" s="83"/>
    </row>
    <row r="253" spans="4:4">
      <c r="D253" s="83"/>
    </row>
    <row r="254" spans="4:4">
      <c r="D254" s="83"/>
    </row>
    <row r="255" spans="4:4">
      <c r="D255" s="83"/>
    </row>
    <row r="256" spans="4:4">
      <c r="D256" s="83"/>
    </row>
    <row r="257" spans="4:4">
      <c r="D257" s="83"/>
    </row>
    <row r="258" spans="4:4">
      <c r="D258" s="83"/>
    </row>
    <row r="259" spans="4:4">
      <c r="D259" s="83"/>
    </row>
    <row r="260" spans="4:4">
      <c r="D260" s="83"/>
    </row>
    <row r="261" spans="4:4">
      <c r="D261" s="83"/>
    </row>
    <row r="262" spans="4:4">
      <c r="D262" s="83"/>
    </row>
    <row r="263" spans="4:4">
      <c r="D263" s="83"/>
    </row>
    <row r="264" spans="4:4">
      <c r="D264" s="83"/>
    </row>
    <row r="265" spans="4:4">
      <c r="D265" s="83"/>
    </row>
    <row r="266" spans="4:4">
      <c r="D266" s="83"/>
    </row>
    <row r="267" spans="4:4">
      <c r="D267" s="83"/>
    </row>
    <row r="268" spans="4:4">
      <c r="D268" s="83"/>
    </row>
    <row r="269" spans="4:4">
      <c r="D269" s="83"/>
    </row>
    <row r="270" spans="4:4">
      <c r="D270" s="83"/>
    </row>
    <row r="271" spans="4:4">
      <c r="D271" s="83"/>
    </row>
    <row r="272" spans="4:4">
      <c r="D272" s="83"/>
    </row>
    <row r="273" spans="4:4">
      <c r="D273" s="83"/>
    </row>
    <row r="274" spans="4:4">
      <c r="D274" s="83"/>
    </row>
    <row r="275" spans="4:4">
      <c r="D275" s="83"/>
    </row>
    <row r="276" spans="4:4">
      <c r="D276" s="83"/>
    </row>
    <row r="277" spans="4:4">
      <c r="D277" s="83"/>
    </row>
    <row r="278" spans="4:4">
      <c r="D278" s="83"/>
    </row>
    <row r="279" spans="4:4">
      <c r="D279" s="83"/>
    </row>
    <row r="280" spans="4:4">
      <c r="D280" s="83"/>
    </row>
    <row r="281" spans="4:4">
      <c r="D281" s="83"/>
    </row>
    <row r="282" spans="4:4">
      <c r="D282" s="83"/>
    </row>
    <row r="283" spans="4:4">
      <c r="D283" s="83"/>
    </row>
    <row r="284" spans="4:4">
      <c r="D284" s="83"/>
    </row>
    <row r="285" spans="4:4">
      <c r="D285" s="83"/>
    </row>
    <row r="286" spans="4:4">
      <c r="D286" s="83"/>
    </row>
    <row r="287" spans="4:4">
      <c r="D287" s="83"/>
    </row>
    <row r="288" spans="4:4">
      <c r="D288" s="83"/>
    </row>
    <row r="289" spans="4:4">
      <c r="D289" s="83"/>
    </row>
    <row r="290" spans="4:4">
      <c r="D290" s="83"/>
    </row>
    <row r="291" spans="4:4">
      <c r="D291" s="83"/>
    </row>
    <row r="292" spans="4:4">
      <c r="D292" s="83"/>
    </row>
    <row r="293" spans="4:4">
      <c r="D293" s="83"/>
    </row>
    <row r="294" spans="4:4">
      <c r="D294" s="83"/>
    </row>
    <row r="295" spans="4:4">
      <c r="D295" s="83"/>
    </row>
    <row r="296" spans="4:4">
      <c r="D296" s="83"/>
    </row>
    <row r="297" spans="4:4">
      <c r="D297" s="83"/>
    </row>
    <row r="298" spans="4:4">
      <c r="D298" s="83"/>
    </row>
    <row r="299" spans="4:4">
      <c r="D299" s="83"/>
    </row>
    <row r="300" spans="4:4">
      <c r="D300" s="83"/>
    </row>
    <row r="301" spans="4:4">
      <c r="D301" s="83"/>
    </row>
    <row r="302" spans="4:4">
      <c r="D302" s="83"/>
    </row>
    <row r="303" spans="4:4">
      <c r="D303" s="83"/>
    </row>
    <row r="304" spans="4:4">
      <c r="D304" s="83"/>
    </row>
    <row r="305" spans="4:4">
      <c r="D305" s="83"/>
    </row>
    <row r="306" spans="4:4">
      <c r="D306" s="83"/>
    </row>
    <row r="307" spans="4:4">
      <c r="D307" s="83"/>
    </row>
    <row r="308" spans="4:4">
      <c r="D308" s="83"/>
    </row>
    <row r="309" spans="4:4">
      <c r="D309" s="83"/>
    </row>
    <row r="310" spans="4:4">
      <c r="D310" s="83"/>
    </row>
    <row r="311" spans="4:4">
      <c r="D311" s="83"/>
    </row>
    <row r="312" spans="4:4">
      <c r="D312" s="83"/>
    </row>
    <row r="313" spans="4:4">
      <c r="D313" s="83"/>
    </row>
    <row r="314" spans="4:4">
      <c r="D314" s="83"/>
    </row>
    <row r="315" spans="4:4">
      <c r="D315" s="83"/>
    </row>
    <row r="316" spans="4:4">
      <c r="D316" s="83"/>
    </row>
    <row r="317" spans="4:4">
      <c r="D317" s="83"/>
    </row>
    <row r="318" spans="4:4">
      <c r="D318" s="83"/>
    </row>
    <row r="319" spans="4:4">
      <c r="D319" s="83"/>
    </row>
    <row r="320" spans="4:4">
      <c r="D320" s="83"/>
    </row>
    <row r="321" spans="4:4">
      <c r="D321" s="83"/>
    </row>
    <row r="322" spans="4:4">
      <c r="D322" s="83"/>
    </row>
    <row r="323" spans="4:4">
      <c r="D323" s="83"/>
    </row>
    <row r="324" spans="4:4">
      <c r="D324" s="83"/>
    </row>
    <row r="325" spans="4:4">
      <c r="D325" s="83"/>
    </row>
    <row r="326" spans="4:4">
      <c r="D326" s="83"/>
    </row>
    <row r="327" spans="4:4">
      <c r="D327" s="83"/>
    </row>
    <row r="328" spans="4:4">
      <c r="D328" s="83"/>
    </row>
    <row r="329" spans="4:4">
      <c r="D329" s="83"/>
    </row>
    <row r="330" spans="4:4">
      <c r="D330" s="83"/>
    </row>
    <row r="331" spans="4:4">
      <c r="D331" s="83"/>
    </row>
    <row r="332" spans="4:4">
      <c r="D332" s="83"/>
    </row>
    <row r="333" spans="4:4">
      <c r="D333" s="83"/>
    </row>
    <row r="334" spans="4:4">
      <c r="D334" s="83"/>
    </row>
    <row r="335" spans="4:4">
      <c r="D335" s="83"/>
    </row>
    <row r="336" spans="4:4">
      <c r="D336" s="83"/>
    </row>
    <row r="337" spans="4:4">
      <c r="D337" s="83"/>
    </row>
    <row r="338" spans="4:4">
      <c r="D338" s="83"/>
    </row>
    <row r="339" spans="4:4">
      <c r="D339" s="83"/>
    </row>
    <row r="340" spans="4:4">
      <c r="D340" s="83"/>
    </row>
    <row r="341" spans="4:4">
      <c r="D341" s="83"/>
    </row>
    <row r="342" spans="4:4">
      <c r="D342" s="83"/>
    </row>
    <row r="343" spans="4:4">
      <c r="D343" s="83"/>
    </row>
    <row r="344" spans="4:4">
      <c r="D344" s="83"/>
    </row>
    <row r="345" spans="4:4">
      <c r="D345" s="83"/>
    </row>
    <row r="346" spans="4:4">
      <c r="D346" s="83"/>
    </row>
    <row r="347" spans="4:4">
      <c r="D347" s="83"/>
    </row>
    <row r="348" spans="4:4">
      <c r="D348" s="83"/>
    </row>
    <row r="349" spans="4:4">
      <c r="D349" s="83"/>
    </row>
    <row r="350" spans="4:4">
      <c r="D350" s="83"/>
    </row>
    <row r="351" spans="4:4">
      <c r="D351" s="83"/>
    </row>
    <row r="352" spans="4:4">
      <c r="D352" s="83"/>
    </row>
    <row r="353" spans="4:4">
      <c r="D353" s="83"/>
    </row>
    <row r="354" spans="4:4">
      <c r="D354" s="83"/>
    </row>
    <row r="355" spans="4:4">
      <c r="D355" s="83"/>
    </row>
    <row r="356" spans="4:4">
      <c r="D356" s="83"/>
    </row>
    <row r="357" spans="4:4">
      <c r="D357" s="83"/>
    </row>
    <row r="358" spans="4:4">
      <c r="D358" s="83"/>
    </row>
    <row r="359" spans="4:4">
      <c r="D359" s="83"/>
    </row>
    <row r="360" spans="4:4">
      <c r="D360" s="83"/>
    </row>
    <row r="361" spans="4:4">
      <c r="D361" s="83"/>
    </row>
    <row r="362" spans="4:4">
      <c r="D362" s="83"/>
    </row>
    <row r="363" spans="4:4">
      <c r="D363" s="83"/>
    </row>
    <row r="364" spans="4:4">
      <c r="D364" s="83"/>
    </row>
    <row r="365" spans="4:4">
      <c r="D365" s="83"/>
    </row>
    <row r="366" spans="4:4">
      <c r="D366" s="83"/>
    </row>
    <row r="367" spans="4:4">
      <c r="D367" s="83"/>
    </row>
    <row r="368" spans="4:4">
      <c r="D368" s="83"/>
    </row>
    <row r="369" spans="4:4">
      <c r="D369" s="83"/>
    </row>
    <row r="370" spans="4:4">
      <c r="D370" s="83"/>
    </row>
    <row r="371" spans="4:4">
      <c r="D371" s="83"/>
    </row>
    <row r="372" spans="4:4">
      <c r="D372" s="83"/>
    </row>
    <row r="373" spans="4:4">
      <c r="D373" s="83"/>
    </row>
    <row r="374" spans="4:4">
      <c r="D374" s="83"/>
    </row>
    <row r="375" spans="4:4">
      <c r="D375" s="83"/>
    </row>
    <row r="376" spans="4:4">
      <c r="D376" s="83"/>
    </row>
    <row r="377" spans="4:4">
      <c r="D377" s="83"/>
    </row>
    <row r="378" spans="4:4">
      <c r="D378" s="83"/>
    </row>
    <row r="379" spans="4:4">
      <c r="D379" s="83"/>
    </row>
    <row r="380" spans="4:4">
      <c r="D380" s="83"/>
    </row>
    <row r="381" spans="4:4">
      <c r="D381" s="83"/>
    </row>
    <row r="382" spans="4:4">
      <c r="D382" s="83"/>
    </row>
    <row r="383" spans="4:4">
      <c r="D383" s="83"/>
    </row>
    <row r="384" spans="4:4">
      <c r="D384" s="83"/>
    </row>
    <row r="385" spans="4:4">
      <c r="D385" s="83"/>
    </row>
    <row r="386" spans="4:4">
      <c r="D386" s="83"/>
    </row>
    <row r="387" spans="4:4">
      <c r="D387" s="83"/>
    </row>
    <row r="388" spans="4:4">
      <c r="D388" s="83"/>
    </row>
    <row r="389" spans="4:4">
      <c r="D389" s="83"/>
    </row>
    <row r="390" spans="4:4">
      <c r="D390" s="83"/>
    </row>
    <row r="391" spans="4:4">
      <c r="D391" s="83"/>
    </row>
    <row r="392" spans="4:4">
      <c r="D392" s="83"/>
    </row>
    <row r="393" spans="4:4">
      <c r="D393" s="83"/>
    </row>
    <row r="394" spans="4:4">
      <c r="D394" s="83"/>
    </row>
    <row r="395" spans="4:4">
      <c r="D395" s="83"/>
    </row>
    <row r="396" spans="4:4">
      <c r="D396" s="83"/>
    </row>
    <row r="397" spans="4:4">
      <c r="D397" s="83"/>
    </row>
    <row r="398" spans="4:4">
      <c r="D398" s="83"/>
    </row>
    <row r="399" spans="4:4">
      <c r="D399" s="83"/>
    </row>
    <row r="400" spans="4:4">
      <c r="D400" s="83"/>
    </row>
    <row r="401" spans="4:4">
      <c r="D401" s="83"/>
    </row>
    <row r="402" spans="4:4">
      <c r="D402" s="83"/>
    </row>
    <row r="403" spans="4:4">
      <c r="D403" s="83"/>
    </row>
    <row r="404" spans="4:4">
      <c r="D404" s="83"/>
    </row>
    <row r="405" spans="4:4">
      <c r="D405" s="83"/>
    </row>
    <row r="406" spans="4:4">
      <c r="D406" s="83"/>
    </row>
    <row r="407" spans="4:4">
      <c r="D407" s="83"/>
    </row>
    <row r="408" spans="4:4">
      <c r="D408" s="83"/>
    </row>
    <row r="409" spans="4:4">
      <c r="D409" s="83"/>
    </row>
    <row r="410" spans="4:4">
      <c r="D410" s="83"/>
    </row>
    <row r="411" spans="4:4">
      <c r="D411" s="83"/>
    </row>
    <row r="412" spans="4:4">
      <c r="D412" s="83"/>
    </row>
    <row r="413" spans="4:4">
      <c r="D413" s="83"/>
    </row>
    <row r="414" spans="4:4">
      <c r="D414" s="83"/>
    </row>
    <row r="415" spans="4:4">
      <c r="D415" s="83"/>
    </row>
    <row r="416" spans="4:4">
      <c r="D416" s="83"/>
    </row>
    <row r="417" spans="4:4">
      <c r="D417" s="83"/>
    </row>
    <row r="418" spans="4:4">
      <c r="D418" s="83"/>
    </row>
    <row r="419" spans="4:4">
      <c r="D419" s="83"/>
    </row>
    <row r="420" spans="4:4">
      <c r="D420" s="83"/>
    </row>
    <row r="421" spans="4:4">
      <c r="D421" s="83"/>
    </row>
    <row r="422" spans="4:4">
      <c r="D422" s="83"/>
    </row>
    <row r="423" spans="4:4">
      <c r="D423" s="83"/>
    </row>
    <row r="424" spans="4:4">
      <c r="D424" s="83"/>
    </row>
    <row r="425" spans="4:4">
      <c r="D425" s="83"/>
    </row>
    <row r="426" spans="4:4">
      <c r="D426" s="83"/>
    </row>
    <row r="427" spans="4:4">
      <c r="D427" s="83"/>
    </row>
    <row r="428" spans="4:4">
      <c r="D428" s="83"/>
    </row>
    <row r="429" spans="4:4">
      <c r="D429" s="83"/>
    </row>
    <row r="430" spans="4:4">
      <c r="D430" s="83"/>
    </row>
    <row r="431" spans="4:4">
      <c r="D431" s="83"/>
    </row>
    <row r="432" spans="4:4">
      <c r="D432" s="83"/>
    </row>
    <row r="433" spans="4:4">
      <c r="D433" s="83"/>
    </row>
    <row r="434" spans="4:4">
      <c r="D434" s="83"/>
    </row>
    <row r="435" spans="4:4">
      <c r="D435" s="83"/>
    </row>
    <row r="436" spans="4:4">
      <c r="D436" s="83"/>
    </row>
    <row r="437" spans="4:4">
      <c r="D437" s="83"/>
    </row>
    <row r="438" spans="4:4">
      <c r="D438" s="83"/>
    </row>
    <row r="439" spans="4:4">
      <c r="D439" s="83"/>
    </row>
    <row r="440" spans="4:4">
      <c r="D440" s="83"/>
    </row>
    <row r="441" spans="4:4">
      <c r="D441" s="83"/>
    </row>
    <row r="442" spans="4:4">
      <c r="D442" s="83"/>
    </row>
    <row r="443" spans="4:4">
      <c r="D443" s="83"/>
    </row>
    <row r="444" spans="4:4">
      <c r="D444" s="83"/>
    </row>
    <row r="445" spans="4:4">
      <c r="D445" s="83"/>
    </row>
    <row r="446" spans="4:4">
      <c r="D446" s="83"/>
    </row>
    <row r="447" spans="4:4">
      <c r="D447" s="83"/>
    </row>
    <row r="448" spans="4:4">
      <c r="D448" s="83"/>
    </row>
    <row r="449" spans="4:4">
      <c r="D449" s="83"/>
    </row>
    <row r="450" spans="4:4">
      <c r="D450" s="83"/>
    </row>
    <row r="451" spans="4:4">
      <c r="D451" s="83"/>
    </row>
    <row r="452" spans="4:4">
      <c r="D452" s="83"/>
    </row>
    <row r="453" spans="4:4">
      <c r="D453" s="83"/>
    </row>
    <row r="454" spans="4:4">
      <c r="D454" s="83"/>
    </row>
    <row r="455" spans="4:4">
      <c r="D455" s="83"/>
    </row>
    <row r="456" spans="4:4">
      <c r="D456" s="83"/>
    </row>
    <row r="457" spans="4:4">
      <c r="D457" s="83"/>
    </row>
    <row r="458" spans="4:4">
      <c r="D458" s="83"/>
    </row>
    <row r="459" spans="4:4">
      <c r="D459" s="83"/>
    </row>
    <row r="460" spans="4:4">
      <c r="D460" s="83"/>
    </row>
    <row r="461" spans="4:4">
      <c r="D461" s="83"/>
    </row>
    <row r="462" spans="4:4">
      <c r="D462" s="83"/>
    </row>
    <row r="463" spans="4:4">
      <c r="D463" s="83"/>
    </row>
    <row r="464" spans="4:4">
      <c r="D464" s="83"/>
    </row>
    <row r="465" spans="4:4">
      <c r="D465" s="83"/>
    </row>
    <row r="466" spans="4:4">
      <c r="D466" s="83"/>
    </row>
    <row r="467" spans="4:4">
      <c r="D467" s="83"/>
    </row>
    <row r="468" spans="4:4">
      <c r="D468" s="83"/>
    </row>
    <row r="469" spans="4:4">
      <c r="D469" s="83"/>
    </row>
    <row r="470" spans="4:4">
      <c r="D470" s="83"/>
    </row>
    <row r="471" spans="4:4">
      <c r="D471" s="83"/>
    </row>
    <row r="472" spans="4:4">
      <c r="D472" s="83"/>
    </row>
    <row r="473" spans="4:4">
      <c r="D473" s="83"/>
    </row>
    <row r="474" spans="4:4">
      <c r="D474" s="83"/>
    </row>
    <row r="475" spans="4:4">
      <c r="D475" s="83"/>
    </row>
    <row r="476" spans="4:4">
      <c r="D476" s="83"/>
    </row>
    <row r="477" spans="4:4">
      <c r="D477" s="83"/>
    </row>
    <row r="478" spans="4:4">
      <c r="D478" s="83"/>
    </row>
    <row r="479" spans="4:4">
      <c r="D479" s="83"/>
    </row>
    <row r="480" spans="4:4">
      <c r="D480" s="83"/>
    </row>
    <row r="481" spans="4:4">
      <c r="D481" s="83"/>
    </row>
    <row r="482" spans="4:4">
      <c r="D482" s="83"/>
    </row>
    <row r="483" spans="4:4">
      <c r="D483" s="83"/>
    </row>
    <row r="484" spans="4:4">
      <c r="D484" s="83"/>
    </row>
    <row r="485" spans="4:4">
      <c r="D485" s="83"/>
    </row>
    <row r="486" spans="4:4">
      <c r="D486" s="83"/>
    </row>
    <row r="487" spans="4:4">
      <c r="D487" s="83"/>
    </row>
    <row r="488" spans="4:4">
      <c r="D488" s="83"/>
    </row>
    <row r="489" spans="4:4">
      <c r="D489" s="83"/>
    </row>
    <row r="490" spans="4:4">
      <c r="D490" s="83"/>
    </row>
    <row r="491" spans="4:4">
      <c r="D491" s="83"/>
    </row>
    <row r="492" spans="4:4">
      <c r="D492" s="83"/>
    </row>
    <row r="493" spans="4:4">
      <c r="D493" s="83"/>
    </row>
    <row r="494" spans="4:4">
      <c r="D494" s="83"/>
    </row>
    <row r="495" spans="4:4">
      <c r="D495" s="83"/>
    </row>
    <row r="496" spans="4:4">
      <c r="D496" s="83"/>
    </row>
    <row r="497" spans="4:4">
      <c r="D497" s="83"/>
    </row>
    <row r="498" spans="4:4">
      <c r="D498" s="83"/>
    </row>
    <row r="499" spans="4:4">
      <c r="D499" s="83"/>
    </row>
    <row r="500" spans="4:4">
      <c r="D500" s="83"/>
    </row>
    <row r="501" spans="4:4">
      <c r="D501" s="83"/>
    </row>
    <row r="502" spans="4:4">
      <c r="D502" s="83"/>
    </row>
    <row r="503" spans="4:4">
      <c r="D503" s="83"/>
    </row>
    <row r="504" spans="4:4">
      <c r="D504" s="83"/>
    </row>
    <row r="505" spans="4:4">
      <c r="D505" s="83"/>
    </row>
    <row r="506" spans="4:4">
      <c r="D506" s="83"/>
    </row>
    <row r="507" spans="4:4">
      <c r="D507" s="83"/>
    </row>
    <row r="508" spans="4:4">
      <c r="D508" s="83"/>
    </row>
    <row r="509" spans="4:4">
      <c r="D509" s="83"/>
    </row>
    <row r="510" spans="4:4">
      <c r="D510" s="83"/>
    </row>
    <row r="511" spans="4:4">
      <c r="D511" s="83"/>
    </row>
    <row r="512" spans="4:4">
      <c r="D512" s="83"/>
    </row>
    <row r="513" spans="4:4">
      <c r="D513" s="83"/>
    </row>
    <row r="514" spans="4:4">
      <c r="D514" s="83"/>
    </row>
    <row r="515" spans="4:4">
      <c r="D515" s="83"/>
    </row>
    <row r="516" spans="4:4">
      <c r="D516" s="83"/>
    </row>
    <row r="517" spans="4:4">
      <c r="D517" s="83"/>
    </row>
    <row r="518" spans="4:4">
      <c r="D518" s="83"/>
    </row>
    <row r="519" spans="4:4">
      <c r="D519" s="83"/>
    </row>
    <row r="520" spans="4:4">
      <c r="D520" s="83"/>
    </row>
    <row r="521" spans="4:4">
      <c r="D521" s="83"/>
    </row>
    <row r="522" spans="4:4">
      <c r="D522" s="83"/>
    </row>
    <row r="523" spans="4:4">
      <c r="D523" s="83"/>
    </row>
    <row r="524" spans="4:4">
      <c r="D524" s="83"/>
    </row>
    <row r="525" spans="4:4">
      <c r="D525" s="83"/>
    </row>
    <row r="526" spans="4:4">
      <c r="D526" s="83"/>
    </row>
    <row r="527" spans="4:4">
      <c r="D527" s="83"/>
    </row>
    <row r="528" spans="4:4">
      <c r="D528" s="83"/>
    </row>
    <row r="529" spans="4:4">
      <c r="D529" s="83"/>
    </row>
    <row r="530" spans="4:4">
      <c r="D530" s="83"/>
    </row>
    <row r="531" spans="4:4">
      <c r="D531" s="83"/>
    </row>
    <row r="532" spans="4:4">
      <c r="D532" s="83"/>
    </row>
    <row r="533" spans="4:4">
      <c r="D533" s="83"/>
    </row>
    <row r="534" spans="4:4">
      <c r="D534" s="83"/>
    </row>
    <row r="535" spans="4:4">
      <c r="D535" s="83"/>
    </row>
    <row r="536" spans="4:4">
      <c r="D536" s="83"/>
    </row>
    <row r="537" spans="4:4">
      <c r="D537" s="83"/>
    </row>
    <row r="538" spans="4:4">
      <c r="D538" s="83"/>
    </row>
    <row r="539" spans="4:4">
      <c r="D539" s="83"/>
    </row>
    <row r="540" spans="4:4">
      <c r="D540" s="83"/>
    </row>
    <row r="541" spans="4:4">
      <c r="D541" s="83"/>
    </row>
    <row r="542" spans="4:4">
      <c r="D542" s="83"/>
    </row>
    <row r="543" spans="4:4">
      <c r="D543" s="83"/>
    </row>
    <row r="544" spans="4:4">
      <c r="D544" s="83"/>
    </row>
    <row r="545" spans="4:4">
      <c r="D545" s="83"/>
    </row>
    <row r="546" spans="4:4">
      <c r="D546" s="83"/>
    </row>
    <row r="547" spans="4:4">
      <c r="D547" s="83"/>
    </row>
    <row r="548" spans="4:4">
      <c r="D548" s="83"/>
    </row>
    <row r="549" spans="4:4">
      <c r="D549" s="83"/>
    </row>
    <row r="550" spans="4:4">
      <c r="D550" s="83"/>
    </row>
    <row r="551" spans="4:4">
      <c r="D551" s="83"/>
    </row>
    <row r="552" spans="4:4">
      <c r="D552" s="83"/>
    </row>
    <row r="553" spans="4:4">
      <c r="D553" s="83"/>
    </row>
    <row r="554" spans="4:4">
      <c r="D554" s="83"/>
    </row>
    <row r="555" spans="4:4">
      <c r="D555" s="83"/>
    </row>
    <row r="556" spans="4:4">
      <c r="D556" s="83"/>
    </row>
    <row r="557" spans="4:4">
      <c r="D557" s="83"/>
    </row>
    <row r="558" spans="4:4">
      <c r="D558" s="83"/>
    </row>
    <row r="559" spans="4:4">
      <c r="D559" s="83"/>
    </row>
    <row r="560" spans="4:4">
      <c r="D560" s="83"/>
    </row>
    <row r="561" spans="4:4">
      <c r="D561" s="83"/>
    </row>
    <row r="562" spans="4:4">
      <c r="D562" s="83"/>
    </row>
    <row r="563" spans="4:4">
      <c r="D563" s="83"/>
    </row>
    <row r="564" spans="4:4">
      <c r="D564" s="83"/>
    </row>
    <row r="565" spans="4:4">
      <c r="D565" s="83"/>
    </row>
    <row r="566" spans="4:4">
      <c r="D566" s="83"/>
    </row>
    <row r="567" spans="4:4">
      <c r="D567" s="83"/>
    </row>
    <row r="568" spans="4:4">
      <c r="D568" s="83"/>
    </row>
    <row r="569" spans="4:4">
      <c r="D569" s="83"/>
    </row>
    <row r="570" spans="4:4">
      <c r="D570" s="83"/>
    </row>
    <row r="571" spans="4:4">
      <c r="D571" s="83"/>
    </row>
    <row r="572" spans="4:4">
      <c r="D572" s="83"/>
    </row>
    <row r="573" spans="4:4">
      <c r="D573" s="83"/>
    </row>
    <row r="574" spans="4:4">
      <c r="D574" s="83"/>
    </row>
    <row r="575" spans="4:4">
      <c r="D575" s="83"/>
    </row>
    <row r="576" spans="4:4">
      <c r="D576" s="83"/>
    </row>
    <row r="577" spans="4:4">
      <c r="D577" s="83"/>
    </row>
    <row r="578" spans="4:4">
      <c r="D578" s="83"/>
    </row>
    <row r="579" spans="4:4">
      <c r="D579" s="83"/>
    </row>
    <row r="580" spans="4:4">
      <c r="D580" s="83"/>
    </row>
    <row r="581" spans="4:4">
      <c r="D581" s="83"/>
    </row>
    <row r="582" spans="4:4">
      <c r="D582" s="83"/>
    </row>
    <row r="583" spans="4:4">
      <c r="D583" s="83"/>
    </row>
    <row r="584" spans="4:4">
      <c r="D584" s="83"/>
    </row>
    <row r="585" spans="4:4">
      <c r="D585" s="83"/>
    </row>
    <row r="586" spans="4:4">
      <c r="D586" s="83"/>
    </row>
    <row r="587" spans="4:4">
      <c r="D587" s="83"/>
    </row>
    <row r="588" spans="4:4">
      <c r="D588" s="83"/>
    </row>
    <row r="589" spans="4:4">
      <c r="D589" s="83"/>
    </row>
    <row r="590" spans="4:4">
      <c r="D590" s="83"/>
    </row>
    <row r="591" spans="4:4">
      <c r="D591" s="83"/>
    </row>
    <row r="592" spans="4:4">
      <c r="D592" s="83"/>
    </row>
    <row r="593" spans="4:4">
      <c r="D593" s="83"/>
    </row>
    <row r="594" spans="4:4">
      <c r="D594" s="83"/>
    </row>
    <row r="595" spans="4:4">
      <c r="D595" s="83"/>
    </row>
    <row r="596" spans="4:4">
      <c r="D596" s="83"/>
    </row>
    <row r="597" spans="4:4">
      <c r="D597" s="83"/>
    </row>
    <row r="598" spans="4:4">
      <c r="D598" s="83"/>
    </row>
    <row r="599" spans="4:4">
      <c r="D599" s="83"/>
    </row>
    <row r="600" spans="4:4">
      <c r="D600" s="83"/>
    </row>
    <row r="601" spans="4:4">
      <c r="D601" s="83"/>
    </row>
    <row r="602" spans="4:4">
      <c r="D602" s="83"/>
    </row>
    <row r="603" spans="4:4">
      <c r="D603" s="83"/>
    </row>
    <row r="604" spans="4:4">
      <c r="D604" s="83"/>
    </row>
    <row r="605" spans="4:4">
      <c r="D605" s="83"/>
    </row>
    <row r="606" spans="4:4">
      <c r="D606" s="83"/>
    </row>
    <row r="607" spans="4:4">
      <c r="D607" s="83"/>
    </row>
    <row r="608" spans="4:4">
      <c r="D608" s="83"/>
    </row>
    <row r="609" spans="4:4">
      <c r="D609" s="83"/>
    </row>
    <row r="610" spans="4:4">
      <c r="D610" s="83"/>
    </row>
    <row r="611" spans="4:4">
      <c r="D611" s="83"/>
    </row>
    <row r="612" spans="4:4">
      <c r="D612" s="83"/>
    </row>
    <row r="613" spans="4:4">
      <c r="D613" s="83"/>
    </row>
    <row r="614" spans="4:4">
      <c r="D614" s="83"/>
    </row>
    <row r="615" spans="4:4">
      <c r="D615" s="83"/>
    </row>
    <row r="616" spans="4:4">
      <c r="D616" s="83"/>
    </row>
    <row r="617" spans="4:4">
      <c r="D617" s="83"/>
    </row>
    <row r="618" spans="4:4">
      <c r="D618" s="83"/>
    </row>
    <row r="619" spans="4:4">
      <c r="D619" s="83"/>
    </row>
    <row r="620" spans="4:4">
      <c r="D620" s="83"/>
    </row>
    <row r="621" spans="4:4">
      <c r="D621" s="83"/>
    </row>
    <row r="622" spans="4:4">
      <c r="D622" s="83"/>
    </row>
    <row r="623" spans="4:4">
      <c r="D623" s="83"/>
    </row>
    <row r="624" spans="4:4">
      <c r="D624" s="83"/>
    </row>
    <row r="625" spans="4:4">
      <c r="D625" s="83"/>
    </row>
    <row r="626" spans="4:4">
      <c r="D626" s="83"/>
    </row>
    <row r="627" spans="4:4">
      <c r="D627" s="83"/>
    </row>
    <row r="628" spans="4:4">
      <c r="D628" s="83"/>
    </row>
    <row r="629" spans="4:4">
      <c r="D629" s="83"/>
    </row>
    <row r="630" spans="4:4">
      <c r="D630" s="83"/>
    </row>
    <row r="631" spans="4:4">
      <c r="D631" s="83"/>
    </row>
    <row r="632" spans="4:4">
      <c r="D632" s="83"/>
    </row>
    <row r="633" spans="4:4">
      <c r="D633" s="83"/>
    </row>
    <row r="634" spans="4:4">
      <c r="D634" s="83"/>
    </row>
    <row r="635" spans="4:4">
      <c r="D635" s="83"/>
    </row>
    <row r="636" spans="4:4">
      <c r="D636" s="83"/>
    </row>
    <row r="637" spans="4:4">
      <c r="D637" s="83"/>
    </row>
    <row r="638" spans="4:4">
      <c r="D638" s="83"/>
    </row>
    <row r="639" spans="4:4">
      <c r="D639" s="83"/>
    </row>
    <row r="640" spans="4:4">
      <c r="D640" s="83"/>
    </row>
    <row r="641" spans="4:4">
      <c r="D641" s="83"/>
    </row>
    <row r="642" spans="4:4">
      <c r="D642" s="83"/>
    </row>
    <row r="643" spans="4:4">
      <c r="D643" s="83"/>
    </row>
    <row r="644" spans="4:4">
      <c r="D644" s="83"/>
    </row>
    <row r="645" spans="4:4">
      <c r="D645" s="83"/>
    </row>
    <row r="646" spans="4:4">
      <c r="D646" s="83"/>
    </row>
    <row r="647" spans="4:4">
      <c r="D647" s="83"/>
    </row>
    <row r="648" spans="4:4">
      <c r="D648" s="83"/>
    </row>
    <row r="649" spans="4:4">
      <c r="D649" s="83"/>
    </row>
    <row r="650" spans="4:4">
      <c r="D650" s="83"/>
    </row>
    <row r="651" spans="4:4">
      <c r="D651" s="83"/>
    </row>
    <row r="652" spans="4:4">
      <c r="D652" s="83"/>
    </row>
    <row r="653" spans="4:4">
      <c r="D653" s="83"/>
    </row>
    <row r="654" spans="4:4">
      <c r="D654" s="83"/>
    </row>
    <row r="655" spans="4:4">
      <c r="D655" s="83"/>
    </row>
    <row r="656" spans="4:4">
      <c r="D656" s="83"/>
    </row>
    <row r="657" spans="4:4">
      <c r="D657" s="83"/>
    </row>
    <row r="658" spans="4:4">
      <c r="D658" s="83"/>
    </row>
    <row r="659" spans="4:4">
      <c r="D659" s="83"/>
    </row>
    <row r="660" spans="4:4">
      <c r="D660" s="83"/>
    </row>
    <row r="661" spans="4:4">
      <c r="D661" s="83"/>
    </row>
    <row r="662" spans="4:4">
      <c r="D662" s="83"/>
    </row>
    <row r="663" spans="4:4">
      <c r="D663" s="83"/>
    </row>
    <row r="664" spans="4:4">
      <c r="D664" s="83"/>
    </row>
    <row r="665" spans="4:4">
      <c r="D665" s="83"/>
    </row>
    <row r="666" spans="4:4">
      <c r="D666" s="83"/>
    </row>
    <row r="667" spans="4:4">
      <c r="D667" s="83"/>
    </row>
    <row r="668" spans="4:4">
      <c r="D668" s="83"/>
    </row>
    <row r="669" spans="4:4">
      <c r="D669" s="83"/>
    </row>
    <row r="670" spans="4:4">
      <c r="D670" s="83"/>
    </row>
    <row r="671" spans="4:4">
      <c r="D671" s="83"/>
    </row>
    <row r="672" spans="4:4">
      <c r="D672" s="83"/>
    </row>
    <row r="673" spans="4:4">
      <c r="D673" s="83"/>
    </row>
    <row r="674" spans="4:4">
      <c r="D674" s="83"/>
    </row>
    <row r="675" spans="4:4">
      <c r="D675" s="83"/>
    </row>
    <row r="676" spans="4:4">
      <c r="D676" s="83"/>
    </row>
    <row r="677" spans="4:4">
      <c r="D677" s="83"/>
    </row>
    <row r="678" spans="4:4">
      <c r="D678" s="83"/>
    </row>
    <row r="679" spans="4:4">
      <c r="D679" s="83"/>
    </row>
    <row r="680" spans="4:4">
      <c r="D680" s="83"/>
    </row>
    <row r="681" spans="4:4">
      <c r="D681" s="83"/>
    </row>
    <row r="682" spans="4:4">
      <c r="D682" s="83"/>
    </row>
    <row r="683" spans="4:4">
      <c r="D683" s="83"/>
    </row>
    <row r="684" spans="4:4">
      <c r="D684" s="83"/>
    </row>
    <row r="685" spans="4:4">
      <c r="D685" s="83"/>
    </row>
    <row r="686" spans="4:4">
      <c r="D686" s="83"/>
    </row>
    <row r="687" spans="4:4">
      <c r="D687" s="83"/>
    </row>
    <row r="688" spans="4:4">
      <c r="D688" s="83"/>
    </row>
    <row r="689" spans="4:4">
      <c r="D689" s="83"/>
    </row>
    <row r="690" spans="4:4">
      <c r="D690" s="83"/>
    </row>
    <row r="691" spans="4:4">
      <c r="D691" s="83"/>
    </row>
    <row r="692" spans="4:4">
      <c r="D692" s="83"/>
    </row>
    <row r="693" spans="4:4">
      <c r="D693" s="83"/>
    </row>
    <row r="694" spans="4:4">
      <c r="D694" s="83"/>
    </row>
    <row r="695" spans="4:4">
      <c r="D695" s="83"/>
    </row>
    <row r="696" spans="4:4">
      <c r="D696" s="83"/>
    </row>
    <row r="697" spans="4:4">
      <c r="D697" s="83"/>
    </row>
    <row r="698" spans="4:4">
      <c r="D698" s="83"/>
    </row>
    <row r="699" spans="4:4">
      <c r="D699" s="83"/>
    </row>
    <row r="700" spans="4:4">
      <c r="D700" s="83"/>
    </row>
    <row r="701" spans="4:4">
      <c r="D701" s="83"/>
    </row>
    <row r="702" spans="4:4">
      <c r="D702" s="83"/>
    </row>
    <row r="703" spans="4:4">
      <c r="D703" s="83"/>
    </row>
    <row r="704" spans="4:4">
      <c r="D704" s="83"/>
    </row>
    <row r="705" spans="4:4">
      <c r="D705" s="83"/>
    </row>
    <row r="706" spans="4:4">
      <c r="D706" s="83"/>
    </row>
    <row r="707" spans="4:4">
      <c r="D707" s="83"/>
    </row>
    <row r="708" spans="4:4">
      <c r="D708" s="83"/>
    </row>
    <row r="709" spans="4:4">
      <c r="D709" s="83"/>
    </row>
    <row r="710" spans="4:4">
      <c r="D710" s="83"/>
    </row>
    <row r="711" spans="4:4">
      <c r="D711" s="83"/>
    </row>
    <row r="712" spans="4:4">
      <c r="D712" s="83"/>
    </row>
    <row r="713" spans="4:4">
      <c r="D713" s="83"/>
    </row>
    <row r="714" spans="4:4">
      <c r="D714" s="83"/>
    </row>
    <row r="715" spans="4:4">
      <c r="D715" s="83"/>
    </row>
    <row r="716" spans="4:4">
      <c r="D716" s="83"/>
    </row>
    <row r="717" spans="4:4">
      <c r="D717" s="83"/>
    </row>
    <row r="718" spans="4:4">
      <c r="D718" s="83"/>
    </row>
    <row r="719" spans="4:4">
      <c r="D719" s="83"/>
    </row>
    <row r="720" spans="4:4">
      <c r="D720" s="83"/>
    </row>
    <row r="721" spans="4:4">
      <c r="D721" s="83"/>
    </row>
    <row r="722" spans="4:4">
      <c r="D722" s="83"/>
    </row>
    <row r="723" spans="4:4">
      <c r="D723" s="83"/>
    </row>
    <row r="724" spans="4:4">
      <c r="D724" s="83"/>
    </row>
    <row r="725" spans="4:4">
      <c r="D725" s="83"/>
    </row>
    <row r="726" spans="4:4">
      <c r="D726" s="83"/>
    </row>
    <row r="727" spans="4:4">
      <c r="D727" s="83"/>
    </row>
    <row r="728" spans="4:4">
      <c r="D728" s="83"/>
    </row>
    <row r="729" spans="4:4">
      <c r="D729" s="83"/>
    </row>
    <row r="730" spans="4:4">
      <c r="D730" s="83"/>
    </row>
    <row r="731" spans="4:4">
      <c r="D731" s="83"/>
    </row>
    <row r="732" spans="4:4">
      <c r="D732" s="83"/>
    </row>
    <row r="733" spans="4:4">
      <c r="D733" s="83"/>
    </row>
    <row r="734" spans="4:4">
      <c r="D734" s="83"/>
    </row>
    <row r="735" spans="4:4">
      <c r="D735" s="83"/>
    </row>
    <row r="736" spans="4:4">
      <c r="D736" s="83"/>
    </row>
    <row r="737" spans="4:4">
      <c r="D737" s="83"/>
    </row>
    <row r="738" spans="4:4">
      <c r="D738" s="83"/>
    </row>
    <row r="739" spans="4:4">
      <c r="D739" s="83"/>
    </row>
    <row r="740" spans="4:4">
      <c r="D740" s="83"/>
    </row>
    <row r="741" spans="4:4">
      <c r="D741" s="83"/>
    </row>
    <row r="742" spans="4:4">
      <c r="D742" s="83"/>
    </row>
    <row r="743" spans="4:4">
      <c r="D743" s="83"/>
    </row>
    <row r="744" spans="4:4">
      <c r="D744" s="83"/>
    </row>
    <row r="745" spans="4:4">
      <c r="D745" s="83"/>
    </row>
    <row r="746" spans="4:4">
      <c r="D746" s="83"/>
    </row>
    <row r="747" spans="4:4">
      <c r="D747" s="83"/>
    </row>
    <row r="748" spans="4:4">
      <c r="D748" s="83"/>
    </row>
    <row r="749" spans="4:4">
      <c r="D749" s="83"/>
    </row>
    <row r="750" spans="4:4">
      <c r="D750" s="83"/>
    </row>
    <row r="751" spans="4:4">
      <c r="D751" s="83"/>
    </row>
    <row r="752" spans="4:4">
      <c r="D752" s="83"/>
    </row>
    <row r="753" spans="4:4">
      <c r="D753" s="83"/>
    </row>
    <row r="754" spans="4:4">
      <c r="D754" s="83"/>
    </row>
    <row r="755" spans="4:4">
      <c r="D755" s="83"/>
    </row>
    <row r="756" spans="4:4">
      <c r="D756" s="83"/>
    </row>
    <row r="757" spans="4:4">
      <c r="D757" s="83"/>
    </row>
    <row r="758" spans="4:4">
      <c r="D758" s="83"/>
    </row>
    <row r="759" spans="4:4">
      <c r="D759" s="83"/>
    </row>
    <row r="760" spans="4:4">
      <c r="D760" s="83"/>
    </row>
    <row r="761" spans="4:4">
      <c r="D761" s="83"/>
    </row>
    <row r="762" spans="4:4">
      <c r="D762" s="83"/>
    </row>
    <row r="763" spans="4:4">
      <c r="D763" s="83"/>
    </row>
    <row r="764" spans="4:4">
      <c r="D764" s="83"/>
    </row>
    <row r="765" spans="4:4">
      <c r="D765" s="83"/>
    </row>
    <row r="766" spans="4:4">
      <c r="D766" s="83"/>
    </row>
    <row r="767" spans="4:4">
      <c r="D767" s="83"/>
    </row>
    <row r="768" spans="4:4">
      <c r="D768" s="83"/>
    </row>
    <row r="769" spans="4:4">
      <c r="D769" s="83"/>
    </row>
    <row r="770" spans="4:4">
      <c r="D770" s="83"/>
    </row>
    <row r="771" spans="4:4">
      <c r="D771" s="83"/>
    </row>
    <row r="772" spans="4:4">
      <c r="D772" s="83"/>
    </row>
    <row r="773" spans="4:4">
      <c r="D773" s="83"/>
    </row>
    <row r="774" spans="4:4">
      <c r="D774" s="83"/>
    </row>
    <row r="775" spans="4:4">
      <c r="D775" s="83"/>
    </row>
    <row r="776" spans="4:4">
      <c r="D776" s="83"/>
    </row>
    <row r="777" spans="4:4">
      <c r="D777" s="83"/>
    </row>
    <row r="778" spans="4:4">
      <c r="D778" s="83"/>
    </row>
    <row r="779" spans="4:4">
      <c r="D779" s="83"/>
    </row>
    <row r="780" spans="4:4">
      <c r="D780" s="83"/>
    </row>
    <row r="781" spans="4:4">
      <c r="D781" s="83"/>
    </row>
    <row r="782" spans="4:4">
      <c r="D782" s="83"/>
    </row>
    <row r="783" spans="4:4">
      <c r="D783" s="83"/>
    </row>
    <row r="784" spans="4:4">
      <c r="D784" s="83"/>
    </row>
    <row r="785" spans="4:4">
      <c r="D785" s="83"/>
    </row>
    <row r="786" spans="4:4">
      <c r="D786" s="83"/>
    </row>
    <row r="787" spans="4:4">
      <c r="D787" s="83"/>
    </row>
    <row r="788" spans="4:4">
      <c r="D788" s="83"/>
    </row>
    <row r="789" spans="4:4">
      <c r="D789" s="83"/>
    </row>
    <row r="790" spans="4:4">
      <c r="D790" s="83"/>
    </row>
    <row r="791" spans="4:4">
      <c r="D791" s="83"/>
    </row>
    <row r="792" spans="4:4">
      <c r="D792" s="83"/>
    </row>
    <row r="793" spans="4:4">
      <c r="D793" s="83"/>
    </row>
    <row r="794" spans="4:4">
      <c r="D794" s="83"/>
    </row>
    <row r="795" spans="4:4">
      <c r="D795" s="83"/>
    </row>
    <row r="796" spans="4:4">
      <c r="D796" s="83"/>
    </row>
    <row r="797" spans="4:4">
      <c r="D797" s="83"/>
    </row>
    <row r="798" spans="4:4">
      <c r="D798" s="83"/>
    </row>
    <row r="799" spans="4:4">
      <c r="D799" s="83"/>
    </row>
    <row r="800" spans="4:4">
      <c r="D800" s="83"/>
    </row>
    <row r="801" spans="4:4">
      <c r="D801" s="83"/>
    </row>
    <row r="802" spans="4:4">
      <c r="D802" s="83"/>
    </row>
    <row r="803" spans="4:4">
      <c r="D803" s="83"/>
    </row>
    <row r="804" spans="4:4">
      <c r="D804" s="83"/>
    </row>
    <row r="805" spans="4:4">
      <c r="D805" s="83"/>
    </row>
    <row r="806" spans="4:4">
      <c r="D806" s="83"/>
    </row>
    <row r="807" spans="4:4">
      <c r="D807" s="83"/>
    </row>
    <row r="808" spans="4:4">
      <c r="D808" s="83"/>
    </row>
    <row r="809" spans="4:4">
      <c r="D809" s="83"/>
    </row>
    <row r="810" spans="4:4">
      <c r="D810" s="83"/>
    </row>
    <row r="811" spans="4:4">
      <c r="D811" s="83"/>
    </row>
    <row r="812" spans="4:4">
      <c r="D812" s="83"/>
    </row>
    <row r="813" spans="4:4">
      <c r="D813" s="83"/>
    </row>
    <row r="814" spans="4:4">
      <c r="D814" s="83"/>
    </row>
    <row r="815" spans="4:4">
      <c r="D815" s="83"/>
    </row>
    <row r="816" spans="4:4">
      <c r="D816" s="83"/>
    </row>
    <row r="817" spans="4:4">
      <c r="D817" s="83"/>
    </row>
    <row r="818" spans="4:4">
      <c r="D818" s="83"/>
    </row>
    <row r="819" spans="4:4">
      <c r="D819" s="83"/>
    </row>
    <row r="820" spans="4:4">
      <c r="D820" s="83"/>
    </row>
    <row r="821" spans="4:4">
      <c r="D821" s="83"/>
    </row>
    <row r="822" spans="4:4">
      <c r="D822" s="83"/>
    </row>
    <row r="823" spans="4:4">
      <c r="D823" s="83"/>
    </row>
    <row r="824" spans="4:4">
      <c r="D824" s="83"/>
    </row>
    <row r="825" spans="4:4">
      <c r="D825" s="83"/>
    </row>
    <row r="826" spans="4:4">
      <c r="D826" s="83"/>
    </row>
    <row r="827" spans="4:4">
      <c r="D827" s="83"/>
    </row>
    <row r="828" spans="4:4">
      <c r="D828" s="83"/>
    </row>
    <row r="829" spans="4:4">
      <c r="D829" s="83"/>
    </row>
    <row r="830" spans="4:4">
      <c r="D830" s="83"/>
    </row>
    <row r="831" spans="4:4">
      <c r="D831" s="83"/>
    </row>
    <row r="832" spans="4:4">
      <c r="D832" s="83"/>
    </row>
    <row r="833" spans="4:4">
      <c r="D833" s="83"/>
    </row>
    <row r="834" spans="4:4">
      <c r="D834" s="83"/>
    </row>
    <row r="835" spans="4:4">
      <c r="D835" s="83"/>
    </row>
    <row r="836" spans="4:4">
      <c r="D836" s="83"/>
    </row>
    <row r="837" spans="4:4">
      <c r="D837" s="83"/>
    </row>
    <row r="838" spans="4:4">
      <c r="D838" s="83"/>
    </row>
    <row r="839" spans="4:4">
      <c r="D839" s="83"/>
    </row>
    <row r="840" spans="4:4">
      <c r="D840" s="83"/>
    </row>
    <row r="841" spans="4:4">
      <c r="D841" s="83"/>
    </row>
    <row r="842" spans="4:4">
      <c r="D842" s="83"/>
    </row>
    <row r="843" spans="4:4">
      <c r="D843" s="83"/>
    </row>
    <row r="844" spans="4:4">
      <c r="D844" s="83"/>
    </row>
    <row r="845" spans="4:4">
      <c r="D845" s="83"/>
    </row>
    <row r="846" spans="4:4">
      <c r="D846" s="83"/>
    </row>
    <row r="847" spans="4:4">
      <c r="D847" s="83"/>
    </row>
    <row r="848" spans="4:4">
      <c r="D848" s="83"/>
    </row>
    <row r="849" spans="4:4">
      <c r="D849" s="83"/>
    </row>
    <row r="850" spans="4:4">
      <c r="D850" s="83"/>
    </row>
    <row r="851" spans="4:4">
      <c r="D851" s="83"/>
    </row>
    <row r="852" spans="4:4">
      <c r="D852" s="83"/>
    </row>
    <row r="853" spans="4:4">
      <c r="D853" s="83"/>
    </row>
    <row r="854" spans="4:4">
      <c r="D854" s="83"/>
    </row>
    <row r="855" spans="4:4">
      <c r="D855" s="83"/>
    </row>
    <row r="856" spans="4:4">
      <c r="D856" s="83"/>
    </row>
    <row r="857" spans="4:4">
      <c r="D857" s="83"/>
    </row>
    <row r="858" spans="4:4">
      <c r="D858" s="83"/>
    </row>
    <row r="859" spans="4:4">
      <c r="D859" s="83"/>
    </row>
    <row r="860" spans="4:4">
      <c r="D860" s="83"/>
    </row>
    <row r="861" spans="4:4">
      <c r="D861" s="83"/>
    </row>
    <row r="862" spans="4:4">
      <c r="D862" s="83"/>
    </row>
    <row r="863" spans="4:4">
      <c r="D863" s="83"/>
    </row>
    <row r="864" spans="4:4">
      <c r="D864" s="83"/>
    </row>
    <row r="865" spans="4:4">
      <c r="D865" s="83"/>
    </row>
    <row r="866" spans="4:4">
      <c r="D866" s="83"/>
    </row>
    <row r="867" spans="4:4">
      <c r="D867" s="83"/>
    </row>
    <row r="868" spans="4:4">
      <c r="D868" s="83"/>
    </row>
    <row r="869" spans="4:4">
      <c r="D869" s="83"/>
    </row>
    <row r="870" spans="4:4">
      <c r="D870" s="83"/>
    </row>
    <row r="871" spans="4:4">
      <c r="D871" s="83"/>
    </row>
    <row r="872" spans="4:4">
      <c r="D872" s="83"/>
    </row>
    <row r="873" spans="4:4">
      <c r="D873" s="83"/>
    </row>
    <row r="874" spans="4:4">
      <c r="D874" s="83"/>
    </row>
    <row r="875" spans="4:4">
      <c r="D875" s="83"/>
    </row>
    <row r="876" spans="4:4">
      <c r="D876" s="83"/>
    </row>
    <row r="877" spans="4:4">
      <c r="D877" s="83"/>
    </row>
    <row r="878" spans="4:4">
      <c r="D878" s="83"/>
    </row>
    <row r="879" spans="4:4">
      <c r="D879" s="83"/>
    </row>
    <row r="880" spans="4:4">
      <c r="D880" s="83"/>
    </row>
    <row r="881" spans="4:4">
      <c r="D881" s="83"/>
    </row>
    <row r="882" spans="4:4">
      <c r="D882" s="83"/>
    </row>
    <row r="883" spans="4:4">
      <c r="D883" s="83"/>
    </row>
    <row r="884" spans="4:4">
      <c r="D884" s="83"/>
    </row>
    <row r="885" spans="4:4">
      <c r="D885" s="83"/>
    </row>
    <row r="886" spans="4:4">
      <c r="D886" s="83"/>
    </row>
    <row r="887" spans="4:4">
      <c r="D887" s="83"/>
    </row>
    <row r="888" spans="4:4">
      <c r="D888" s="83"/>
    </row>
    <row r="889" spans="4:4">
      <c r="D889" s="83"/>
    </row>
    <row r="890" spans="4:4">
      <c r="D890" s="83"/>
    </row>
    <row r="891" spans="4:4">
      <c r="D891" s="83"/>
    </row>
    <row r="892" spans="4:4">
      <c r="D892" s="83"/>
    </row>
    <row r="893" spans="4:4">
      <c r="D893" s="83"/>
    </row>
    <row r="894" spans="4:4">
      <c r="D894" s="83"/>
    </row>
    <row r="895" spans="4:4">
      <c r="D895" s="83"/>
    </row>
    <row r="896" spans="4:4">
      <c r="D896" s="83"/>
    </row>
    <row r="897" spans="4:4">
      <c r="D897" s="83"/>
    </row>
    <row r="898" spans="4:4">
      <c r="D898" s="83"/>
    </row>
    <row r="899" spans="4:4">
      <c r="D899" s="83"/>
    </row>
    <row r="900" spans="4:4">
      <c r="D900" s="83"/>
    </row>
    <row r="901" spans="4:4">
      <c r="D901" s="83"/>
    </row>
    <row r="902" spans="4:4">
      <c r="D902" s="83"/>
    </row>
    <row r="903" spans="4:4">
      <c r="D903" s="83"/>
    </row>
    <row r="904" spans="4:4">
      <c r="D904" s="83"/>
    </row>
    <row r="905" spans="4:4">
      <c r="D905" s="83"/>
    </row>
    <row r="906" spans="4:4">
      <c r="D906" s="83"/>
    </row>
    <row r="907" spans="4:4">
      <c r="D907" s="83"/>
    </row>
    <row r="908" spans="4:4">
      <c r="D908" s="83"/>
    </row>
    <row r="909" spans="4:4">
      <c r="D909" s="83"/>
    </row>
    <row r="910" spans="4:4">
      <c r="D910" s="83"/>
    </row>
    <row r="911" spans="4:4">
      <c r="D911" s="83"/>
    </row>
    <row r="912" spans="4:4">
      <c r="D912" s="83"/>
    </row>
    <row r="913" spans="4:4">
      <c r="D913" s="83"/>
    </row>
    <row r="914" spans="4:4">
      <c r="D914" s="83"/>
    </row>
    <row r="915" spans="4:4">
      <c r="D915" s="83"/>
    </row>
    <row r="916" spans="4:4">
      <c r="D916" s="83"/>
    </row>
    <row r="917" spans="4:4">
      <c r="D917" s="83"/>
    </row>
    <row r="918" spans="4:4">
      <c r="D918" s="83"/>
    </row>
    <row r="919" spans="4:4">
      <c r="D919" s="83"/>
    </row>
    <row r="920" spans="4:4">
      <c r="D920" s="83"/>
    </row>
    <row r="921" spans="4:4">
      <c r="D921" s="83"/>
    </row>
    <row r="922" spans="4:4">
      <c r="D922" s="83"/>
    </row>
    <row r="923" spans="4:4">
      <c r="D923" s="83"/>
    </row>
    <row r="924" spans="4:4">
      <c r="D924" s="83"/>
    </row>
    <row r="925" spans="4:4">
      <c r="D925" s="83"/>
    </row>
    <row r="926" spans="4:4">
      <c r="D926" s="83"/>
    </row>
    <row r="927" spans="4:4">
      <c r="D927" s="83"/>
    </row>
    <row r="928" spans="4:4">
      <c r="D928" s="83"/>
    </row>
    <row r="929" spans="4:4">
      <c r="D929" s="83"/>
    </row>
    <row r="930" spans="4:4">
      <c r="D930" s="83"/>
    </row>
    <row r="931" spans="4:4">
      <c r="D931" s="83"/>
    </row>
    <row r="932" spans="4:4">
      <c r="D932" s="83"/>
    </row>
    <row r="933" spans="4:4">
      <c r="D933" s="83"/>
    </row>
    <row r="934" spans="4:4">
      <c r="D934" s="83"/>
    </row>
    <row r="935" spans="4:4">
      <c r="D935" s="83"/>
    </row>
    <row r="936" spans="4:4">
      <c r="D936" s="83"/>
    </row>
    <row r="937" spans="4:4">
      <c r="D937" s="83"/>
    </row>
    <row r="938" spans="4:4">
      <c r="D938" s="83"/>
    </row>
    <row r="939" spans="4:4">
      <c r="D939" s="83"/>
    </row>
    <row r="940" spans="4:4">
      <c r="D940" s="83"/>
    </row>
    <row r="941" spans="4:4">
      <c r="D941" s="83"/>
    </row>
    <row r="942" spans="4:4">
      <c r="D942" s="83"/>
    </row>
    <row r="943" spans="4:4">
      <c r="D943" s="83"/>
    </row>
    <row r="944" spans="4:4">
      <c r="D944" s="83"/>
    </row>
    <row r="945" spans="4:4">
      <c r="D945" s="83"/>
    </row>
    <row r="946" spans="4:4">
      <c r="D946" s="83"/>
    </row>
    <row r="947" spans="4:4">
      <c r="D947" s="83"/>
    </row>
    <row r="948" spans="4:4">
      <c r="D948" s="83"/>
    </row>
    <row r="949" spans="4:4">
      <c r="D949" s="83"/>
    </row>
    <row r="950" spans="4:4">
      <c r="D950" s="83"/>
    </row>
    <row r="951" spans="4:4">
      <c r="D951" s="83"/>
    </row>
    <row r="952" spans="4:4">
      <c r="D952" s="83"/>
    </row>
    <row r="953" spans="4:4">
      <c r="D953" s="83"/>
    </row>
    <row r="954" spans="4:4">
      <c r="D954" s="83"/>
    </row>
    <row r="955" spans="4:4">
      <c r="D955" s="83"/>
    </row>
    <row r="956" spans="4:4">
      <c r="D956" s="83"/>
    </row>
    <row r="957" spans="4:4">
      <c r="D957" s="83"/>
    </row>
    <row r="958" spans="4:4">
      <c r="D958" s="83"/>
    </row>
    <row r="959" spans="4:4">
      <c r="D959" s="83"/>
    </row>
    <row r="960" spans="4:4">
      <c r="D960" s="83"/>
    </row>
    <row r="961" spans="4:4">
      <c r="D961" s="83"/>
    </row>
    <row r="962" spans="4:4">
      <c r="D962" s="83"/>
    </row>
    <row r="963" spans="4:4">
      <c r="D963" s="83"/>
    </row>
    <row r="964" spans="4:4">
      <c r="D964" s="83"/>
    </row>
    <row r="965" spans="4:4">
      <c r="D965" s="83"/>
    </row>
    <row r="966" spans="4:4">
      <c r="D966" s="83"/>
    </row>
    <row r="967" spans="4:4">
      <c r="D967" s="83"/>
    </row>
    <row r="968" spans="4:4">
      <c r="D968" s="83"/>
    </row>
    <row r="969" spans="4:4">
      <c r="D969" s="83"/>
    </row>
    <row r="970" spans="4:4">
      <c r="D970" s="83"/>
    </row>
    <row r="971" spans="4:4">
      <c r="D971" s="83"/>
    </row>
    <row r="972" spans="4:4">
      <c r="D972" s="83"/>
    </row>
    <row r="973" spans="4:4">
      <c r="D973" s="83"/>
    </row>
    <row r="974" spans="4:4">
      <c r="D974" s="83"/>
    </row>
    <row r="975" spans="4:4">
      <c r="D975" s="83"/>
    </row>
    <row r="976" spans="4:4">
      <c r="D976" s="83"/>
    </row>
    <row r="977" spans="4:4">
      <c r="D977" s="83"/>
    </row>
    <row r="978" spans="4:4">
      <c r="D978" s="83"/>
    </row>
    <row r="979" spans="4:4">
      <c r="D979" s="83"/>
    </row>
    <row r="980" spans="4:4">
      <c r="D980" s="83"/>
    </row>
    <row r="981" spans="4:4">
      <c r="D981" s="83"/>
    </row>
    <row r="982" spans="4:4">
      <c r="D982" s="83"/>
    </row>
    <row r="983" spans="4:4">
      <c r="D983" s="83"/>
    </row>
    <row r="984" spans="4:4">
      <c r="D984" s="83"/>
    </row>
    <row r="985" spans="4:4">
      <c r="D985" s="83"/>
    </row>
    <row r="986" spans="4:4">
      <c r="D986" s="83"/>
    </row>
    <row r="987" spans="4:4">
      <c r="D987" s="83"/>
    </row>
    <row r="988" spans="4:4">
      <c r="D988" s="83"/>
    </row>
    <row r="989" spans="4:4">
      <c r="D989" s="83"/>
    </row>
    <row r="990" spans="4:4">
      <c r="D990" s="83"/>
    </row>
    <row r="991" spans="4:4">
      <c r="D991" s="83"/>
    </row>
    <row r="992" spans="4:4">
      <c r="D992" s="83"/>
    </row>
    <row r="993" spans="4:4">
      <c r="D993" s="83"/>
    </row>
    <row r="994" spans="4:4">
      <c r="D994" s="83"/>
    </row>
    <row r="995" spans="4:4">
      <c r="D995" s="83"/>
    </row>
    <row r="996" spans="4:4">
      <c r="D996" s="83"/>
    </row>
    <row r="997" spans="4:4">
      <c r="D997" s="83"/>
    </row>
    <row r="998" spans="4:4">
      <c r="D998" s="83"/>
    </row>
    <row r="999" spans="4:4">
      <c r="D999" s="83"/>
    </row>
    <row r="1000" spans="4:4">
      <c r="D1000" s="83"/>
    </row>
    <row r="1001" spans="4:4">
      <c r="D1001" s="83"/>
    </row>
    <row r="1002" spans="4:4">
      <c r="D1002" s="83"/>
    </row>
    <row r="1003" spans="4:4">
      <c r="D1003" s="83"/>
    </row>
    <row r="1004" spans="4:4">
      <c r="D1004" s="83"/>
    </row>
    <row r="1005" spans="4:4">
      <c r="D1005" s="83"/>
    </row>
    <row r="1006" spans="4:4">
      <c r="D1006" s="83"/>
    </row>
    <row r="1007" spans="4:4">
      <c r="D1007" s="83"/>
    </row>
    <row r="1008" spans="4:4">
      <c r="D1008" s="83"/>
    </row>
    <row r="1009" spans="4:4">
      <c r="D1009" s="83"/>
    </row>
    <row r="1010" spans="4:4">
      <c r="D1010" s="83"/>
    </row>
    <row r="1011" spans="4:4">
      <c r="D1011" s="83"/>
    </row>
    <row r="1012" spans="4:4">
      <c r="D1012" s="83"/>
    </row>
    <row r="1013" spans="4:4">
      <c r="D1013" s="83"/>
    </row>
    <row r="1014" spans="4:4">
      <c r="D1014" s="83"/>
    </row>
    <row r="1015" spans="4:4">
      <c r="D1015" s="83"/>
    </row>
    <row r="1016" spans="4:4">
      <c r="D1016" s="83"/>
    </row>
    <row r="1017" spans="4:4">
      <c r="D1017" s="83"/>
    </row>
    <row r="1018" spans="4:4">
      <c r="D1018" s="83"/>
    </row>
    <row r="1019" spans="4:4">
      <c r="D1019" s="83"/>
    </row>
    <row r="1020" spans="4:4">
      <c r="D1020" s="83"/>
    </row>
    <row r="1021" spans="4:4">
      <c r="D1021" s="83"/>
    </row>
    <row r="1022" spans="4:4">
      <c r="D1022" s="83"/>
    </row>
    <row r="1023" spans="4:4">
      <c r="D1023" s="83"/>
    </row>
    <row r="1024" spans="4:4">
      <c r="D1024" s="83"/>
    </row>
    <row r="1025" spans="4:4">
      <c r="D1025" s="83"/>
    </row>
    <row r="1026" spans="4:4">
      <c r="D1026" s="83"/>
    </row>
    <row r="1027" spans="4:4">
      <c r="D1027" s="83"/>
    </row>
    <row r="1028" spans="4:4">
      <c r="D1028" s="83"/>
    </row>
    <row r="1029" spans="4:4">
      <c r="D1029" s="83"/>
    </row>
    <row r="1030" spans="4:4">
      <c r="D1030" s="83"/>
    </row>
    <row r="1031" spans="4:4">
      <c r="D1031" s="83"/>
    </row>
    <row r="1032" spans="4:4">
      <c r="D1032" s="83"/>
    </row>
    <row r="1033" spans="4:4">
      <c r="D1033" s="83"/>
    </row>
    <row r="1034" spans="4:4">
      <c r="D1034" s="83"/>
    </row>
    <row r="1035" spans="4:4">
      <c r="D1035" s="83"/>
    </row>
    <row r="1036" spans="4:4">
      <c r="D1036" s="83"/>
    </row>
    <row r="1037" spans="4:4">
      <c r="D1037" s="83"/>
    </row>
    <row r="1038" spans="4:4">
      <c r="D1038" s="83"/>
    </row>
    <row r="1039" spans="4:4">
      <c r="D1039" s="83"/>
    </row>
    <row r="1040" spans="4:4">
      <c r="D1040" s="83"/>
    </row>
    <row r="1041" spans="4:4">
      <c r="D1041" s="83"/>
    </row>
    <row r="1042" spans="4:4">
      <c r="D1042" s="83"/>
    </row>
    <row r="1043" spans="4:4">
      <c r="D1043" s="83"/>
    </row>
    <row r="1044" spans="4:4">
      <c r="D1044" s="83"/>
    </row>
    <row r="1045" spans="4:4">
      <c r="D1045" s="83"/>
    </row>
    <row r="1046" spans="4:4">
      <c r="D1046" s="83"/>
    </row>
    <row r="1047" spans="4:4">
      <c r="D1047" s="83"/>
    </row>
    <row r="1048" spans="4:4">
      <c r="D1048" s="83"/>
    </row>
    <row r="1049" spans="4:4">
      <c r="D1049" s="83"/>
    </row>
    <row r="1050" spans="4:4">
      <c r="D1050" s="83"/>
    </row>
    <row r="1051" spans="4:4">
      <c r="D1051" s="83"/>
    </row>
    <row r="1052" spans="4:4">
      <c r="D1052" s="83"/>
    </row>
    <row r="1053" spans="4:4">
      <c r="D1053" s="83"/>
    </row>
    <row r="1054" spans="4:4">
      <c r="D1054" s="83"/>
    </row>
    <row r="1055" spans="4:4">
      <c r="D1055" s="83"/>
    </row>
    <row r="1056" spans="4:4">
      <c r="D1056" s="83"/>
    </row>
    <row r="1057" spans="4:4">
      <c r="D1057" s="83"/>
    </row>
    <row r="1058" spans="4:4">
      <c r="D1058" s="83"/>
    </row>
    <row r="1059" spans="4:4">
      <c r="D1059" s="83"/>
    </row>
    <row r="1060" spans="4:4">
      <c r="D1060" s="83"/>
    </row>
    <row r="1061" spans="4:4">
      <c r="D1061" s="83"/>
    </row>
    <row r="1062" spans="4:4">
      <c r="D1062" s="83"/>
    </row>
    <row r="1063" spans="4:4">
      <c r="D1063" s="83"/>
    </row>
    <row r="1064" spans="4:4">
      <c r="D1064" s="83"/>
    </row>
    <row r="1065" spans="4:4">
      <c r="D1065" s="83"/>
    </row>
    <row r="1066" spans="4:4">
      <c r="D1066" s="83"/>
    </row>
    <row r="1067" spans="4:4">
      <c r="D1067" s="83"/>
    </row>
    <row r="1068" spans="4:4">
      <c r="D1068" s="83"/>
    </row>
    <row r="1069" spans="4:4">
      <c r="D1069" s="83"/>
    </row>
    <row r="1070" spans="4:4">
      <c r="D1070" s="83"/>
    </row>
    <row r="1071" spans="4:4">
      <c r="D1071" s="83"/>
    </row>
    <row r="1072" spans="4:4">
      <c r="D1072" s="83"/>
    </row>
    <row r="1073" spans="4:4">
      <c r="D1073" s="83"/>
    </row>
    <row r="1074" spans="4:4">
      <c r="D1074" s="83"/>
    </row>
    <row r="1075" spans="4:4">
      <c r="D1075" s="83"/>
    </row>
    <row r="1076" spans="4:4">
      <c r="D1076" s="83"/>
    </row>
    <row r="1077" spans="4:4">
      <c r="D1077" s="83"/>
    </row>
    <row r="1078" spans="4:4">
      <c r="D1078" s="83"/>
    </row>
    <row r="1079" spans="4:4">
      <c r="D1079" s="83"/>
    </row>
    <row r="1080" spans="4:4">
      <c r="D1080" s="83"/>
    </row>
    <row r="1081" spans="4:4">
      <c r="D1081" s="83"/>
    </row>
    <row r="1082" spans="4:4">
      <c r="D1082" s="83"/>
    </row>
    <row r="1083" spans="4:4">
      <c r="D1083" s="83"/>
    </row>
    <row r="1084" spans="4:4">
      <c r="D1084" s="83"/>
    </row>
    <row r="1085" spans="4:4">
      <c r="D1085" s="83"/>
    </row>
    <row r="1086" spans="4:4">
      <c r="D1086" s="83"/>
    </row>
    <row r="1087" spans="4:4">
      <c r="D1087" s="83"/>
    </row>
    <row r="1088" spans="4:4">
      <c r="D1088" s="83"/>
    </row>
    <row r="1089" spans="4:4">
      <c r="D1089" s="83"/>
    </row>
    <row r="1090" spans="4:4">
      <c r="D1090" s="83"/>
    </row>
    <row r="1091" spans="4:4">
      <c r="D1091" s="83"/>
    </row>
    <row r="1092" spans="4:4">
      <c r="D1092" s="83"/>
    </row>
    <row r="1093" spans="4:4">
      <c r="D1093" s="83"/>
    </row>
    <row r="1094" spans="4:4">
      <c r="D1094" s="83"/>
    </row>
    <row r="1095" spans="4:4">
      <c r="D1095" s="83"/>
    </row>
    <row r="1096" spans="4:4">
      <c r="D1096" s="83"/>
    </row>
    <row r="1097" spans="4:4">
      <c r="D1097" s="83"/>
    </row>
    <row r="1098" spans="4:4">
      <c r="D1098" s="83"/>
    </row>
    <row r="1099" spans="4:4">
      <c r="D1099" s="83"/>
    </row>
    <row r="1100" spans="4:4">
      <c r="D1100" s="83"/>
    </row>
    <row r="1101" spans="4:4">
      <c r="D1101" s="83"/>
    </row>
    <row r="1102" spans="4:4">
      <c r="D1102" s="83"/>
    </row>
    <row r="1103" spans="4:4">
      <c r="D1103" s="83"/>
    </row>
    <row r="1104" spans="4:4">
      <c r="D1104" s="83"/>
    </row>
    <row r="1105" spans="4:4">
      <c r="D1105" s="83"/>
    </row>
    <row r="1106" spans="4:4">
      <c r="D1106" s="83"/>
    </row>
    <row r="1107" spans="4:4">
      <c r="D1107" s="83"/>
    </row>
    <row r="1108" spans="4:4">
      <c r="D1108" s="83"/>
    </row>
    <row r="1109" spans="4:4">
      <c r="D1109" s="83"/>
    </row>
    <row r="1110" spans="4:4">
      <c r="D1110" s="83"/>
    </row>
    <row r="1111" spans="4:4">
      <c r="D1111" s="83"/>
    </row>
    <row r="1112" spans="4:4">
      <c r="D1112" s="83"/>
    </row>
    <row r="1113" spans="4:4">
      <c r="D1113" s="83"/>
    </row>
    <row r="1114" spans="4:4">
      <c r="D1114" s="83"/>
    </row>
    <row r="1115" spans="4:4">
      <c r="D1115" s="83"/>
    </row>
    <row r="1116" spans="4:4">
      <c r="D1116" s="83"/>
    </row>
    <row r="1117" spans="4:4">
      <c r="D1117" s="83"/>
    </row>
    <row r="1118" spans="4:4">
      <c r="D1118" s="83"/>
    </row>
    <row r="1119" spans="4:4">
      <c r="D1119" s="83"/>
    </row>
    <row r="1120" spans="4:4">
      <c r="D1120" s="83"/>
    </row>
    <row r="1121" spans="4:4">
      <c r="D1121" s="83"/>
    </row>
    <row r="1122" spans="4:4">
      <c r="D1122" s="83"/>
    </row>
    <row r="1123" spans="4:4">
      <c r="D1123" s="83"/>
    </row>
    <row r="1124" spans="4:4">
      <c r="D1124" s="83"/>
    </row>
    <row r="1125" spans="4:4">
      <c r="D1125" s="83"/>
    </row>
    <row r="1126" spans="4:4">
      <c r="D1126" s="83"/>
    </row>
    <row r="1127" spans="4:4">
      <c r="D1127" s="83"/>
    </row>
    <row r="1128" spans="4:4">
      <c r="D1128" s="83"/>
    </row>
    <row r="1129" spans="4:4">
      <c r="D1129" s="83"/>
    </row>
    <row r="1130" spans="4:4">
      <c r="D1130" s="83"/>
    </row>
    <row r="1131" spans="4:4">
      <c r="D1131" s="83"/>
    </row>
    <row r="1132" spans="4:4">
      <c r="D1132" s="83"/>
    </row>
    <row r="1133" spans="4:4">
      <c r="D1133" s="83"/>
    </row>
    <row r="1134" spans="4:4">
      <c r="D1134" s="83"/>
    </row>
    <row r="1135" spans="4:4">
      <c r="D1135" s="83"/>
    </row>
    <row r="1136" spans="4:4">
      <c r="D1136" s="83"/>
    </row>
    <row r="1137" spans="4:4">
      <c r="D1137" s="83"/>
    </row>
    <row r="1138" spans="4:4">
      <c r="D1138" s="83"/>
    </row>
    <row r="1139" spans="4:4">
      <c r="D1139" s="83"/>
    </row>
    <row r="1140" spans="4:4">
      <c r="D1140" s="83"/>
    </row>
    <row r="1141" spans="4:4">
      <c r="D1141" s="83"/>
    </row>
    <row r="1142" spans="4:4">
      <c r="D1142" s="83"/>
    </row>
    <row r="1143" spans="4:4">
      <c r="D1143" s="83"/>
    </row>
    <row r="1144" spans="4:4">
      <c r="D1144" s="83"/>
    </row>
    <row r="1145" spans="4:4">
      <c r="D1145" s="83"/>
    </row>
    <row r="1146" spans="4:4">
      <c r="D1146" s="83"/>
    </row>
    <row r="1147" spans="4:4">
      <c r="D1147" s="83"/>
    </row>
    <row r="1148" spans="4:4">
      <c r="D1148" s="83"/>
    </row>
    <row r="1149" spans="4:4">
      <c r="D1149" s="83"/>
    </row>
    <row r="1150" spans="4:4">
      <c r="D1150" s="83"/>
    </row>
    <row r="1151" spans="4:4">
      <c r="D1151" s="83"/>
    </row>
    <row r="1152" spans="4:4">
      <c r="D1152" s="83"/>
    </row>
    <row r="1153" spans="4:4">
      <c r="D1153" s="83"/>
    </row>
    <row r="1154" spans="4:4">
      <c r="D1154" s="83"/>
    </row>
    <row r="1155" spans="4:4">
      <c r="D1155" s="83"/>
    </row>
    <row r="1156" spans="4:4">
      <c r="D1156" s="83"/>
    </row>
    <row r="1157" spans="4:4">
      <c r="D1157" s="83"/>
    </row>
    <row r="1158" spans="4:4">
      <c r="D1158" s="83"/>
    </row>
    <row r="1159" spans="4:4">
      <c r="D1159" s="83"/>
    </row>
    <row r="1160" spans="4:4">
      <c r="D1160" s="83"/>
    </row>
    <row r="1161" spans="4:4">
      <c r="D1161" s="83"/>
    </row>
    <row r="1162" spans="4:4">
      <c r="D1162" s="83"/>
    </row>
    <row r="1163" spans="4:4">
      <c r="D1163" s="83"/>
    </row>
    <row r="1164" spans="4:4">
      <c r="D1164" s="83"/>
    </row>
    <row r="1165" spans="4:4">
      <c r="D1165" s="83"/>
    </row>
    <row r="1166" spans="4:4">
      <c r="D1166" s="83"/>
    </row>
    <row r="1167" spans="4:4">
      <c r="D1167" s="83"/>
    </row>
    <row r="1168" spans="4:4">
      <c r="D1168" s="83"/>
    </row>
    <row r="1169" spans="4:4">
      <c r="D1169" s="83"/>
    </row>
    <row r="1170" spans="4:4">
      <c r="D1170" s="83"/>
    </row>
    <row r="1171" spans="4:4">
      <c r="D1171" s="83"/>
    </row>
    <row r="1172" spans="4:4">
      <c r="D1172" s="83"/>
    </row>
    <row r="1173" spans="4:4">
      <c r="D1173" s="83"/>
    </row>
    <row r="1174" spans="4:4">
      <c r="D1174" s="83"/>
    </row>
    <row r="1175" spans="4:4">
      <c r="D1175" s="83"/>
    </row>
    <row r="1176" spans="4:4">
      <c r="D1176" s="83"/>
    </row>
    <row r="1177" spans="4:4">
      <c r="D1177" s="83"/>
    </row>
    <row r="1178" spans="4:4">
      <c r="D1178" s="83"/>
    </row>
    <row r="1179" spans="4:4">
      <c r="D1179" s="83"/>
    </row>
    <row r="1180" spans="4:4">
      <c r="D1180" s="83"/>
    </row>
    <row r="1181" spans="4:4">
      <c r="D1181" s="83"/>
    </row>
    <row r="1182" spans="4:4">
      <c r="D1182" s="83"/>
    </row>
    <row r="1183" spans="4:4">
      <c r="D1183" s="83"/>
    </row>
    <row r="1184" spans="4:4">
      <c r="D1184" s="83"/>
    </row>
    <row r="1185" spans="4:4">
      <c r="D1185" s="83"/>
    </row>
    <row r="1186" spans="4:4">
      <c r="D1186" s="83"/>
    </row>
    <row r="1187" spans="4:4">
      <c r="D1187" s="83"/>
    </row>
    <row r="1188" spans="4:4">
      <c r="D1188" s="83"/>
    </row>
    <row r="1189" spans="4:4">
      <c r="D1189" s="83"/>
    </row>
    <row r="1190" spans="4:4">
      <c r="D1190" s="83"/>
    </row>
    <row r="1191" spans="4:4">
      <c r="D1191" s="83"/>
    </row>
    <row r="1192" spans="4:4">
      <c r="D1192" s="83"/>
    </row>
    <row r="1193" spans="4:4">
      <c r="D1193" s="83"/>
    </row>
    <row r="1194" spans="4:4">
      <c r="D1194" s="83"/>
    </row>
    <row r="1195" spans="4:4">
      <c r="D1195" s="83"/>
    </row>
    <row r="1196" spans="4:4">
      <c r="D1196" s="83"/>
    </row>
    <row r="1197" spans="4:4">
      <c r="D1197" s="83"/>
    </row>
    <row r="1198" spans="4:4">
      <c r="D1198" s="83"/>
    </row>
    <row r="1199" spans="4:4">
      <c r="D1199" s="83"/>
    </row>
    <row r="1200" spans="4:4">
      <c r="D1200" s="83"/>
    </row>
    <row r="1201" spans="4:4">
      <c r="D1201" s="83"/>
    </row>
    <row r="1202" spans="4:4">
      <c r="D1202" s="83"/>
    </row>
    <row r="1203" spans="4:4">
      <c r="D1203" s="83"/>
    </row>
    <row r="1204" spans="4:4">
      <c r="D1204" s="83"/>
    </row>
    <row r="1205" spans="4:4">
      <c r="D1205" s="83"/>
    </row>
    <row r="1206" spans="4:4">
      <c r="D1206" s="83"/>
    </row>
    <row r="1207" spans="4:4">
      <c r="D1207" s="83"/>
    </row>
    <row r="1208" spans="4:4">
      <c r="D1208" s="83"/>
    </row>
    <row r="1209" spans="4:4">
      <c r="D1209" s="83"/>
    </row>
    <row r="1210" spans="4:4">
      <c r="D1210" s="83"/>
    </row>
    <row r="1211" spans="4:4">
      <c r="D1211" s="83"/>
    </row>
    <row r="1212" spans="4:4">
      <c r="D1212" s="83"/>
    </row>
    <row r="1213" spans="4:4">
      <c r="D1213" s="83"/>
    </row>
    <row r="1214" spans="4:4">
      <c r="D1214" s="83"/>
    </row>
    <row r="1215" spans="4:4">
      <c r="D1215" s="83"/>
    </row>
    <row r="1216" spans="4:4">
      <c r="D1216" s="83"/>
    </row>
    <row r="1217" spans="4:4">
      <c r="D1217" s="83"/>
    </row>
    <row r="1218" spans="4:4">
      <c r="D1218" s="83"/>
    </row>
    <row r="1219" spans="4:4">
      <c r="D1219" s="83"/>
    </row>
    <row r="1220" spans="4:4">
      <c r="D1220" s="83"/>
    </row>
    <row r="1221" spans="4:4">
      <c r="D1221" s="83"/>
    </row>
    <row r="1222" spans="4:4">
      <c r="D1222" s="83"/>
    </row>
    <row r="1223" spans="4:4">
      <c r="D1223" s="83"/>
    </row>
    <row r="1224" spans="4:4">
      <c r="D1224" s="83"/>
    </row>
    <row r="1225" spans="4:4">
      <c r="D1225" s="83"/>
    </row>
    <row r="1226" spans="4:4">
      <c r="D1226" s="83"/>
    </row>
    <row r="1227" spans="4:4">
      <c r="D1227" s="83"/>
    </row>
    <row r="1228" spans="4:4">
      <c r="D1228" s="83"/>
    </row>
    <row r="1229" spans="4:4">
      <c r="D1229" s="83"/>
    </row>
    <row r="1230" spans="4:4">
      <c r="D1230" s="83"/>
    </row>
    <row r="1231" spans="4:4">
      <c r="D1231" s="83"/>
    </row>
    <row r="1232" spans="4:4">
      <c r="D1232" s="83"/>
    </row>
    <row r="1233" spans="4:4">
      <c r="D1233" s="83"/>
    </row>
    <row r="1234" spans="4:4">
      <c r="D1234" s="83"/>
    </row>
    <row r="1235" spans="4:4">
      <c r="D1235" s="83"/>
    </row>
    <row r="1236" spans="4:4">
      <c r="D1236" s="83"/>
    </row>
    <row r="1237" spans="4:4">
      <c r="D1237" s="83"/>
    </row>
    <row r="1238" spans="4:4">
      <c r="D1238" s="83"/>
    </row>
    <row r="1239" spans="4:4">
      <c r="D1239" s="83"/>
    </row>
    <row r="1240" spans="4:4">
      <c r="D1240" s="83"/>
    </row>
    <row r="1241" spans="4:4">
      <c r="D1241" s="83"/>
    </row>
    <row r="1242" spans="4:4">
      <c r="D1242" s="83"/>
    </row>
    <row r="1243" spans="4:4">
      <c r="D1243" s="83"/>
    </row>
    <row r="1244" spans="4:4">
      <c r="D1244" s="83"/>
    </row>
    <row r="1245" spans="4:4">
      <c r="D1245" s="83"/>
    </row>
    <row r="1246" spans="4:4">
      <c r="D1246" s="83"/>
    </row>
    <row r="1247" spans="4:4">
      <c r="D1247" s="83"/>
    </row>
    <row r="1248" spans="4:4">
      <c r="D1248" s="83"/>
    </row>
    <row r="1249" spans="4:4">
      <c r="D1249" s="83"/>
    </row>
    <row r="1250" spans="4:4">
      <c r="D1250" s="83"/>
    </row>
    <row r="1251" spans="4:4">
      <c r="D1251" s="83"/>
    </row>
    <row r="1252" spans="4:4">
      <c r="D1252" s="83"/>
    </row>
    <row r="1253" spans="4:4">
      <c r="D1253" s="83"/>
    </row>
    <row r="1254" spans="4:4">
      <c r="D1254" s="83"/>
    </row>
    <row r="1255" spans="4:4">
      <c r="D1255" s="83"/>
    </row>
    <row r="1256" spans="4:4">
      <c r="D1256" s="83"/>
    </row>
    <row r="1257" spans="4:4">
      <c r="D1257" s="83"/>
    </row>
    <row r="1258" spans="4:4">
      <c r="D1258" s="83"/>
    </row>
    <row r="1259" spans="4:4">
      <c r="D1259" s="83"/>
    </row>
    <row r="1260" spans="4:4">
      <c r="D1260" s="83"/>
    </row>
    <row r="1261" spans="4:4">
      <c r="D1261" s="83"/>
    </row>
    <row r="1262" spans="4:4">
      <c r="D1262" s="83"/>
    </row>
    <row r="1263" spans="4:4">
      <c r="D1263" s="83"/>
    </row>
    <row r="1264" spans="4:4">
      <c r="D1264" s="83"/>
    </row>
    <row r="1265" spans="4:4">
      <c r="D1265" s="83"/>
    </row>
    <row r="1266" spans="4:4">
      <c r="D1266" s="83"/>
    </row>
    <row r="1267" spans="4:4">
      <c r="D1267" s="83"/>
    </row>
    <row r="1268" spans="4:4">
      <c r="D1268" s="83"/>
    </row>
    <row r="1269" spans="4:4">
      <c r="D1269" s="83"/>
    </row>
    <row r="1270" spans="4:4">
      <c r="D1270" s="83"/>
    </row>
    <row r="1271" spans="4:4">
      <c r="D1271" s="83"/>
    </row>
    <row r="1272" spans="4:4">
      <c r="D1272" s="83"/>
    </row>
    <row r="1273" spans="4:4">
      <c r="D1273" s="83"/>
    </row>
    <row r="1274" spans="4:4">
      <c r="D1274" s="83"/>
    </row>
    <row r="1275" spans="4:4">
      <c r="D1275" s="83"/>
    </row>
    <row r="1276" spans="4:4">
      <c r="D1276" s="83"/>
    </row>
    <row r="1277" spans="4:4">
      <c r="D1277" s="83"/>
    </row>
    <row r="1278" spans="4:4">
      <c r="D1278" s="83"/>
    </row>
    <row r="1279" spans="4:4">
      <c r="D1279" s="83"/>
    </row>
    <row r="1280" spans="4:4">
      <c r="D1280" s="83"/>
    </row>
    <row r="1281" spans="4:4">
      <c r="D1281" s="83"/>
    </row>
    <row r="1282" spans="4:4">
      <c r="D1282" s="83"/>
    </row>
    <row r="1283" spans="4:4">
      <c r="D1283" s="83"/>
    </row>
    <row r="1284" spans="4:4">
      <c r="D1284" s="83"/>
    </row>
    <row r="1285" spans="4:4">
      <c r="D1285" s="83"/>
    </row>
    <row r="1286" spans="4:4">
      <c r="D1286" s="83"/>
    </row>
    <row r="1287" spans="4:4">
      <c r="D1287" s="83"/>
    </row>
    <row r="1288" spans="4:4">
      <c r="D1288" s="83"/>
    </row>
    <row r="1289" spans="4:4">
      <c r="D1289" s="83"/>
    </row>
    <row r="1290" spans="4:4">
      <c r="D1290" s="83"/>
    </row>
    <row r="1291" spans="4:4">
      <c r="D1291" s="83"/>
    </row>
    <row r="1292" spans="4:4">
      <c r="D1292" s="83"/>
    </row>
    <row r="1293" spans="4:4">
      <c r="D1293" s="83"/>
    </row>
    <row r="1294" spans="4:4">
      <c r="D1294" s="83"/>
    </row>
    <row r="1295" spans="4:4">
      <c r="D1295" s="83"/>
    </row>
    <row r="1296" spans="4:4">
      <c r="D1296" s="83"/>
    </row>
    <row r="1297" spans="4:4">
      <c r="D1297" s="83"/>
    </row>
    <row r="1298" spans="4:4">
      <c r="D1298" s="83"/>
    </row>
    <row r="1299" spans="4:4">
      <c r="D1299" s="83"/>
    </row>
    <row r="1300" spans="4:4">
      <c r="D1300" s="83"/>
    </row>
    <row r="1301" spans="4:4">
      <c r="D1301" s="83"/>
    </row>
    <row r="1302" spans="4:4">
      <c r="D1302" s="83"/>
    </row>
    <row r="1303" spans="4:4">
      <c r="D1303" s="83"/>
    </row>
    <row r="1304" spans="4:4">
      <c r="D1304" s="83"/>
    </row>
    <row r="1305" spans="4:4">
      <c r="D1305" s="83"/>
    </row>
    <row r="1306" spans="4:4">
      <c r="D1306" s="83"/>
    </row>
    <row r="1307" spans="4:4">
      <c r="D1307" s="83"/>
    </row>
    <row r="1308" spans="4:4">
      <c r="D1308" s="83"/>
    </row>
    <row r="1309" spans="4:4">
      <c r="D1309" s="83"/>
    </row>
    <row r="1310" spans="4:4">
      <c r="D1310" s="83"/>
    </row>
    <row r="1311" spans="4:4">
      <c r="D1311" s="83"/>
    </row>
    <row r="1312" spans="4:4">
      <c r="D1312" s="83"/>
    </row>
    <row r="1313" spans="4:4">
      <c r="D1313" s="83"/>
    </row>
    <row r="1314" spans="4:4">
      <c r="D1314" s="83"/>
    </row>
    <row r="1315" spans="4:4">
      <c r="D1315" s="83"/>
    </row>
    <row r="1316" spans="4:4">
      <c r="D1316" s="83"/>
    </row>
    <row r="1317" spans="4:4">
      <c r="D1317" s="83"/>
    </row>
    <row r="1318" spans="4:4">
      <c r="D1318" s="83"/>
    </row>
    <row r="1319" spans="4:4">
      <c r="D1319" s="83"/>
    </row>
    <row r="1320" spans="4:4">
      <c r="D1320" s="83"/>
    </row>
    <row r="1321" spans="4:4">
      <c r="D1321" s="83"/>
    </row>
    <row r="1322" spans="4:4">
      <c r="D1322" s="83"/>
    </row>
    <row r="1323" spans="4:4">
      <c r="D1323" s="83"/>
    </row>
    <row r="1324" spans="4:4">
      <c r="D1324" s="83"/>
    </row>
    <row r="1325" spans="4:4">
      <c r="D1325" s="83"/>
    </row>
    <row r="1326" spans="4:4">
      <c r="D1326" s="83"/>
    </row>
    <row r="1327" spans="4:4">
      <c r="D1327" s="83"/>
    </row>
    <row r="1328" spans="4:4">
      <c r="D1328" s="83"/>
    </row>
    <row r="1329" spans="4:4">
      <c r="D1329" s="83"/>
    </row>
    <row r="1330" spans="4:4">
      <c r="D1330" s="83"/>
    </row>
    <row r="1331" spans="4:4">
      <c r="D1331" s="83"/>
    </row>
    <row r="1332" spans="4:4">
      <c r="D1332" s="83"/>
    </row>
    <row r="1333" spans="4:4">
      <c r="D1333" s="83"/>
    </row>
    <row r="1334" spans="4:4">
      <c r="D1334" s="83"/>
    </row>
    <row r="1335" spans="4:4">
      <c r="D1335" s="83"/>
    </row>
    <row r="1336" spans="4:4">
      <c r="D1336" s="83"/>
    </row>
    <row r="1337" spans="4:4">
      <c r="D1337" s="83"/>
    </row>
    <row r="1338" spans="4:4">
      <c r="D1338" s="83"/>
    </row>
    <row r="1339" spans="4:4">
      <c r="D1339" s="83"/>
    </row>
    <row r="1340" spans="4:4">
      <c r="D1340" s="83"/>
    </row>
    <row r="1341" spans="4:4">
      <c r="D1341" s="83"/>
    </row>
    <row r="1342" spans="4:4">
      <c r="D1342" s="83"/>
    </row>
    <row r="1343" spans="4:4">
      <c r="D1343" s="83"/>
    </row>
    <row r="1344" spans="4:4">
      <c r="D1344" s="83"/>
    </row>
    <row r="1345" spans="4:4">
      <c r="D1345" s="83"/>
    </row>
    <row r="1346" spans="4:4">
      <c r="D1346" s="83"/>
    </row>
    <row r="1347" spans="4:4">
      <c r="D1347" s="83"/>
    </row>
    <row r="1348" spans="4:4">
      <c r="D1348" s="83"/>
    </row>
    <row r="1349" spans="4:4">
      <c r="D1349" s="83"/>
    </row>
    <row r="1350" spans="4:4">
      <c r="D1350" s="83"/>
    </row>
    <row r="1351" spans="4:4">
      <c r="D1351" s="83"/>
    </row>
    <row r="1352" spans="4:4">
      <c r="D1352" s="83"/>
    </row>
    <row r="1353" spans="4:4">
      <c r="D1353" s="83"/>
    </row>
    <row r="1354" spans="4:4">
      <c r="D1354" s="83"/>
    </row>
    <row r="1355" spans="4:4">
      <c r="D1355" s="83"/>
    </row>
    <row r="1356" spans="4:4">
      <c r="D1356" s="83"/>
    </row>
    <row r="1357" spans="4:4">
      <c r="D1357" s="83"/>
    </row>
    <row r="1358" spans="4:4">
      <c r="D1358" s="83"/>
    </row>
    <row r="1359" spans="4:4">
      <c r="D1359" s="83"/>
    </row>
    <row r="1360" spans="4:4">
      <c r="D1360" s="83"/>
    </row>
    <row r="1361" spans="4:4">
      <c r="D1361" s="83"/>
    </row>
    <row r="1362" spans="4:4">
      <c r="D1362" s="83"/>
    </row>
    <row r="1363" spans="4:4">
      <c r="D1363" s="83"/>
    </row>
    <row r="1364" spans="4:4">
      <c r="D1364" s="83"/>
    </row>
    <row r="1365" spans="4:4">
      <c r="D1365" s="83"/>
    </row>
    <row r="1366" spans="4:4">
      <c r="D1366" s="83"/>
    </row>
    <row r="1367" spans="4:4">
      <c r="D1367" s="83"/>
    </row>
    <row r="1368" spans="4:4">
      <c r="D1368" s="83"/>
    </row>
    <row r="1369" spans="4:4">
      <c r="D1369" s="83"/>
    </row>
    <row r="1370" spans="4:4">
      <c r="D1370" s="83"/>
    </row>
    <row r="1371" spans="4:4">
      <c r="D1371" s="83"/>
    </row>
    <row r="1372" spans="4:4">
      <c r="D1372" s="83"/>
    </row>
    <row r="1373" spans="4:4">
      <c r="D1373" s="83"/>
    </row>
    <row r="1374" spans="4:4">
      <c r="D1374" s="83"/>
    </row>
    <row r="1375" spans="4:4">
      <c r="D1375" s="83"/>
    </row>
    <row r="1376" spans="4:4">
      <c r="D1376" s="83"/>
    </row>
    <row r="1377" spans="4:4">
      <c r="D1377" s="83"/>
    </row>
    <row r="1378" spans="4:4">
      <c r="D1378" s="83"/>
    </row>
    <row r="1379" spans="4:4">
      <c r="D1379" s="83"/>
    </row>
    <row r="1380" spans="4:4">
      <c r="D1380" s="83"/>
    </row>
    <row r="1381" spans="4:4">
      <c r="D1381" s="83"/>
    </row>
    <row r="1382" spans="4:4">
      <c r="D1382" s="83"/>
    </row>
    <row r="1383" spans="4:4">
      <c r="D1383" s="83"/>
    </row>
    <row r="1384" spans="4:4">
      <c r="D1384" s="83"/>
    </row>
    <row r="1385" spans="4:4">
      <c r="D1385" s="83"/>
    </row>
    <row r="1386" spans="4:4">
      <c r="D1386" s="83"/>
    </row>
    <row r="1387" spans="4:4">
      <c r="D1387" s="83"/>
    </row>
    <row r="1388" spans="4:4">
      <c r="D1388" s="83"/>
    </row>
    <row r="1389" spans="4:4">
      <c r="D1389" s="83"/>
    </row>
    <row r="1390" spans="4:4">
      <c r="D1390" s="83"/>
    </row>
    <row r="1391" spans="4:4">
      <c r="D1391" s="83"/>
    </row>
    <row r="1392" spans="4:4">
      <c r="D1392" s="83"/>
    </row>
    <row r="1393" spans="4:4">
      <c r="D1393" s="83"/>
    </row>
    <row r="1394" spans="4:4">
      <c r="D1394" s="83"/>
    </row>
    <row r="1395" spans="4:4">
      <c r="D1395" s="83"/>
    </row>
    <row r="1396" spans="4:4">
      <c r="D1396" s="83"/>
    </row>
    <row r="1397" spans="4:4">
      <c r="D1397" s="83"/>
    </row>
    <row r="1398" spans="4:4">
      <c r="D1398" s="83"/>
    </row>
    <row r="1399" spans="4:4">
      <c r="D1399" s="83"/>
    </row>
    <row r="1400" spans="4:4">
      <c r="D1400" s="83"/>
    </row>
    <row r="1401" spans="4:4">
      <c r="D1401" s="83"/>
    </row>
    <row r="1402" spans="4:4">
      <c r="D1402" s="83"/>
    </row>
    <row r="1403" spans="4:4">
      <c r="D1403" s="83"/>
    </row>
    <row r="1404" spans="4:4">
      <c r="D1404" s="83"/>
    </row>
    <row r="1405" spans="4:4">
      <c r="D1405" s="83"/>
    </row>
    <row r="1406" spans="4:4">
      <c r="D1406" s="83"/>
    </row>
    <row r="1407" spans="4:4">
      <c r="D1407" s="83"/>
    </row>
    <row r="1408" spans="4:4">
      <c r="D1408" s="83"/>
    </row>
    <row r="1409" spans="4:4">
      <c r="D1409" s="83"/>
    </row>
    <row r="1410" spans="4:4">
      <c r="D1410" s="83"/>
    </row>
    <row r="1411" spans="4:4">
      <c r="D1411" s="83"/>
    </row>
    <row r="1412" spans="4:4">
      <c r="D1412" s="83"/>
    </row>
    <row r="1413" spans="4:4">
      <c r="D1413" s="83"/>
    </row>
    <row r="1414" spans="4:4">
      <c r="D1414" s="83"/>
    </row>
    <row r="1415" spans="4:4">
      <c r="D1415" s="83"/>
    </row>
    <row r="1416" spans="4:4">
      <c r="D1416" s="83"/>
    </row>
    <row r="1417" spans="4:4">
      <c r="D1417" s="83"/>
    </row>
    <row r="1418" spans="4:4">
      <c r="D1418" s="83"/>
    </row>
    <row r="1419" spans="4:4">
      <c r="D1419" s="83"/>
    </row>
    <row r="1420" spans="4:4">
      <c r="D1420" s="83"/>
    </row>
    <row r="1421" spans="4:4">
      <c r="D1421" s="83"/>
    </row>
    <row r="1422" spans="4:4">
      <c r="D1422" s="83"/>
    </row>
    <row r="1423" spans="4:4">
      <c r="D1423" s="83"/>
    </row>
    <row r="1424" spans="4:4">
      <c r="D1424" s="83"/>
    </row>
    <row r="1425" spans="4:4">
      <c r="D1425" s="83"/>
    </row>
    <row r="1426" spans="4:4">
      <c r="D1426" s="83"/>
    </row>
    <row r="1427" spans="4:4">
      <c r="D1427" s="83"/>
    </row>
    <row r="1428" spans="4:4">
      <c r="D1428" s="83"/>
    </row>
    <row r="1429" spans="4:4">
      <c r="D1429" s="83"/>
    </row>
    <row r="1430" spans="4:4">
      <c r="D1430" s="83"/>
    </row>
    <row r="1431" spans="4:4">
      <c r="D1431" s="83"/>
    </row>
    <row r="1432" spans="4:4">
      <c r="D1432" s="83"/>
    </row>
    <row r="1433" spans="4:4">
      <c r="D1433" s="83"/>
    </row>
    <row r="1434" spans="4:4">
      <c r="D1434" s="83"/>
    </row>
    <row r="1435" spans="4:4">
      <c r="D1435" s="83"/>
    </row>
    <row r="1436" spans="4:4">
      <c r="D1436" s="83"/>
    </row>
    <row r="1437" spans="4:4">
      <c r="D1437" s="83"/>
    </row>
    <row r="1438" spans="4:4">
      <c r="D1438" s="83"/>
    </row>
    <row r="1439" spans="4:4">
      <c r="D1439" s="83"/>
    </row>
    <row r="1440" spans="4:4">
      <c r="D1440" s="83"/>
    </row>
    <row r="1441" spans="4:4">
      <c r="D1441" s="83"/>
    </row>
    <row r="1442" spans="4:4">
      <c r="D1442" s="83"/>
    </row>
    <row r="1443" spans="4:4">
      <c r="D1443" s="83"/>
    </row>
    <row r="1444" spans="4:4">
      <c r="D1444" s="83"/>
    </row>
    <row r="1445" spans="4:4">
      <c r="D1445" s="83"/>
    </row>
    <row r="1446" spans="4:4">
      <c r="D1446" s="83"/>
    </row>
    <row r="1447" spans="4:4">
      <c r="D1447" s="83"/>
    </row>
    <row r="1448" spans="4:4">
      <c r="D1448" s="83"/>
    </row>
    <row r="1449" spans="4:4">
      <c r="D1449" s="83"/>
    </row>
    <row r="1450" spans="4:4">
      <c r="D1450" s="83"/>
    </row>
    <row r="1451" spans="4:4">
      <c r="D1451" s="83"/>
    </row>
    <row r="1452" spans="4:4">
      <c r="D1452" s="83"/>
    </row>
    <row r="1453" spans="4:4">
      <c r="D1453" s="83"/>
    </row>
    <row r="1454" spans="4:4">
      <c r="D1454" s="83"/>
    </row>
    <row r="1455" spans="4:4">
      <c r="D1455" s="83"/>
    </row>
    <row r="1456" spans="4:4">
      <c r="D1456" s="83"/>
    </row>
    <row r="1457" spans="4:4">
      <c r="D1457" s="83"/>
    </row>
    <row r="1458" spans="4:4">
      <c r="D1458" s="83"/>
    </row>
    <row r="1459" spans="4:4">
      <c r="D1459" s="83"/>
    </row>
    <row r="1460" spans="4:4">
      <c r="D1460" s="83"/>
    </row>
    <row r="1461" spans="4:4">
      <c r="D1461" s="83"/>
    </row>
    <row r="1462" spans="4:4">
      <c r="D1462" s="83"/>
    </row>
    <row r="1463" spans="4:4">
      <c r="D1463" s="83"/>
    </row>
    <row r="1464" spans="4:4">
      <c r="D1464" s="83"/>
    </row>
    <row r="1465" spans="4:4">
      <c r="D1465" s="83"/>
    </row>
    <row r="1466" spans="4:4">
      <c r="D1466" s="83"/>
    </row>
    <row r="1467" spans="4:4">
      <c r="D1467" s="83"/>
    </row>
    <row r="1468" spans="4:4">
      <c r="D1468" s="83"/>
    </row>
    <row r="1469" spans="4:4">
      <c r="D1469" s="83"/>
    </row>
    <row r="1470" spans="4:4">
      <c r="D1470" s="83"/>
    </row>
    <row r="1471" spans="4:4">
      <c r="D1471" s="83"/>
    </row>
    <row r="1472" spans="4:4">
      <c r="D1472" s="83"/>
    </row>
    <row r="1473" spans="4:4">
      <c r="D1473" s="83"/>
    </row>
    <row r="1474" spans="4:4">
      <c r="D1474" s="83"/>
    </row>
    <row r="1475" spans="4:4">
      <c r="D1475" s="83"/>
    </row>
    <row r="1476" spans="4:4">
      <c r="D1476" s="83"/>
    </row>
    <row r="1477" spans="4:4">
      <c r="D1477" s="83"/>
    </row>
    <row r="1478" spans="4:4">
      <c r="D1478" s="83"/>
    </row>
    <row r="1479" spans="4:4">
      <c r="D1479" s="83"/>
    </row>
    <row r="1480" spans="4:4">
      <c r="D1480" s="83"/>
    </row>
    <row r="1481" spans="4:4">
      <c r="D1481" s="83"/>
    </row>
    <row r="1482" spans="4:4">
      <c r="D1482" s="83"/>
    </row>
    <row r="1483" spans="4:4">
      <c r="D1483" s="83"/>
    </row>
    <row r="1484" spans="4:4">
      <c r="D1484" s="83"/>
    </row>
    <row r="1485" spans="4:4">
      <c r="D1485" s="83"/>
    </row>
    <row r="1486" spans="4:4">
      <c r="D1486" s="83"/>
    </row>
    <row r="1487" spans="4:4">
      <c r="D1487" s="83"/>
    </row>
    <row r="1488" spans="4:4">
      <c r="D1488" s="83"/>
    </row>
    <row r="1489" spans="4:4">
      <c r="D1489" s="83"/>
    </row>
    <row r="1490" spans="4:4">
      <c r="D1490" s="83"/>
    </row>
    <row r="1491" spans="4:4">
      <c r="D1491" s="83"/>
    </row>
    <row r="1492" spans="4:4">
      <c r="D1492" s="83"/>
    </row>
    <row r="1493" spans="4:4">
      <c r="D1493" s="83"/>
    </row>
    <row r="1494" spans="4:4">
      <c r="D1494" s="83"/>
    </row>
    <row r="1495" spans="4:4">
      <c r="D1495" s="83"/>
    </row>
    <row r="1496" spans="4:4">
      <c r="D1496" s="83"/>
    </row>
    <row r="1497" spans="4:4">
      <c r="D1497" s="83"/>
    </row>
    <row r="1498" spans="4:4">
      <c r="D1498" s="83"/>
    </row>
    <row r="1499" spans="4:4">
      <c r="D1499" s="83"/>
    </row>
    <row r="1500" spans="4:4">
      <c r="D1500" s="83"/>
    </row>
    <row r="1501" spans="4:4">
      <c r="D1501" s="83"/>
    </row>
    <row r="1502" spans="4:4">
      <c r="D1502" s="83"/>
    </row>
    <row r="1503" spans="4:4">
      <c r="D1503" s="83"/>
    </row>
    <row r="1504" spans="4:4">
      <c r="D1504" s="83"/>
    </row>
    <row r="1505" spans="4:4">
      <c r="D1505" s="83"/>
    </row>
    <row r="1506" spans="4:4">
      <c r="D1506" s="83"/>
    </row>
    <row r="1507" spans="4:4">
      <c r="D1507" s="83"/>
    </row>
    <row r="1508" spans="4:4">
      <c r="D1508" s="83"/>
    </row>
    <row r="1509" spans="4:4">
      <c r="D1509" s="83"/>
    </row>
    <row r="1510" spans="4:4">
      <c r="D1510" s="83"/>
    </row>
    <row r="1511" spans="4:4">
      <c r="D1511" s="83"/>
    </row>
    <row r="1512" spans="4:4">
      <c r="D1512" s="83"/>
    </row>
    <row r="1513" spans="4:4">
      <c r="D1513" s="83"/>
    </row>
    <row r="1514" spans="4:4">
      <c r="D1514" s="83"/>
    </row>
    <row r="1515" spans="4:4">
      <c r="D1515" s="83"/>
    </row>
    <row r="1516" spans="4:4">
      <c r="D1516" s="83"/>
    </row>
    <row r="1517" spans="4:4">
      <c r="D1517" s="83"/>
    </row>
    <row r="1518" spans="4:4">
      <c r="D1518" s="83"/>
    </row>
    <row r="1519" spans="4:4">
      <c r="D1519" s="83"/>
    </row>
    <row r="1520" spans="4:4">
      <c r="D1520" s="83"/>
    </row>
    <row r="1521" spans="4:4">
      <c r="D1521" s="83"/>
    </row>
    <row r="1522" spans="4:4">
      <c r="D1522" s="83"/>
    </row>
    <row r="1523" spans="4:4">
      <c r="D1523" s="83"/>
    </row>
    <row r="1524" spans="4:4">
      <c r="D1524" s="83"/>
    </row>
    <row r="1525" spans="4:4">
      <c r="D1525" s="83"/>
    </row>
    <row r="1526" spans="4:4">
      <c r="D1526" s="83"/>
    </row>
    <row r="1527" spans="4:4">
      <c r="D1527" s="83"/>
    </row>
    <row r="1528" spans="4:4">
      <c r="D1528" s="83"/>
    </row>
    <row r="1529" spans="4:4">
      <c r="D1529" s="83"/>
    </row>
    <row r="1530" spans="4:4">
      <c r="D1530" s="83"/>
    </row>
    <row r="1531" spans="4:4">
      <c r="D1531" s="83"/>
    </row>
    <row r="1532" spans="4:4">
      <c r="D1532" s="83"/>
    </row>
    <row r="1533" spans="4:4">
      <c r="D1533" s="83"/>
    </row>
    <row r="1534" spans="4:4">
      <c r="D1534" s="83"/>
    </row>
    <row r="1535" spans="4:4">
      <c r="D1535" s="83"/>
    </row>
    <row r="1536" spans="4:4">
      <c r="D1536" s="83"/>
    </row>
    <row r="1537" spans="4:4">
      <c r="D1537" s="83"/>
    </row>
    <row r="1538" spans="4:4">
      <c r="D1538" s="83"/>
    </row>
    <row r="1539" spans="4:4">
      <c r="D1539" s="83"/>
    </row>
    <row r="1540" spans="4:4">
      <c r="D1540" s="83"/>
    </row>
    <row r="1541" spans="4:4">
      <c r="D1541" s="83"/>
    </row>
    <row r="1542" spans="4:4">
      <c r="D1542" s="83"/>
    </row>
    <row r="1543" spans="4:4">
      <c r="D1543" s="83"/>
    </row>
    <row r="1544" spans="4:4">
      <c r="D1544" s="83"/>
    </row>
    <row r="1545" spans="4:4">
      <c r="D1545" s="83"/>
    </row>
    <row r="1546" spans="4:4">
      <c r="D1546" s="83"/>
    </row>
    <row r="1547" spans="4:4">
      <c r="D1547" s="83"/>
    </row>
    <row r="1548" spans="4:4">
      <c r="D1548" s="83"/>
    </row>
    <row r="1549" spans="4:4">
      <c r="D1549" s="83"/>
    </row>
    <row r="1550" spans="4:4">
      <c r="D1550" s="83"/>
    </row>
    <row r="1551" spans="4:4">
      <c r="D1551" s="83"/>
    </row>
    <row r="1552" spans="4:4">
      <c r="D1552" s="83"/>
    </row>
    <row r="1553" spans="4:4">
      <c r="D1553" s="83"/>
    </row>
    <row r="1554" spans="4:4">
      <c r="D1554" s="83"/>
    </row>
    <row r="1555" spans="4:4">
      <c r="D1555" s="83"/>
    </row>
    <row r="1556" spans="4:4">
      <c r="D1556" s="83"/>
    </row>
    <row r="1557" spans="4:4">
      <c r="D1557" s="83"/>
    </row>
    <row r="1558" spans="4:4">
      <c r="D1558" s="83"/>
    </row>
    <row r="1559" spans="4:4">
      <c r="D1559" s="83"/>
    </row>
    <row r="1560" spans="4:4">
      <c r="D1560" s="83"/>
    </row>
    <row r="1561" spans="4:4">
      <c r="D1561" s="83"/>
    </row>
    <row r="1562" spans="4:4">
      <c r="D1562" s="83"/>
    </row>
    <row r="1563" spans="4:4">
      <c r="D1563" s="83"/>
    </row>
    <row r="1564" spans="4:4">
      <c r="D1564" s="83"/>
    </row>
    <row r="1565" spans="4:4">
      <c r="D1565" s="83"/>
    </row>
    <row r="1566" spans="4:4">
      <c r="D1566" s="83"/>
    </row>
    <row r="1567" spans="4:4">
      <c r="D1567" s="83"/>
    </row>
    <row r="1568" spans="4:4">
      <c r="D1568" s="83"/>
    </row>
    <row r="1569" spans="4:4">
      <c r="D1569" s="83"/>
    </row>
    <row r="1570" spans="4:4">
      <c r="D1570" s="83"/>
    </row>
    <row r="1571" spans="4:4">
      <c r="D1571" s="83"/>
    </row>
    <row r="1572" spans="4:4">
      <c r="D1572" s="83"/>
    </row>
    <row r="1573" spans="4:4">
      <c r="D1573" s="83"/>
    </row>
    <row r="1574" spans="4:4">
      <c r="D1574" s="83"/>
    </row>
    <row r="1575" spans="4:4">
      <c r="D1575" s="83"/>
    </row>
    <row r="1576" spans="4:4">
      <c r="D1576" s="83"/>
    </row>
    <row r="1577" spans="4:4">
      <c r="D1577" s="83"/>
    </row>
    <row r="1578" spans="4:4">
      <c r="D1578" s="83"/>
    </row>
    <row r="1579" spans="4:4">
      <c r="D1579" s="83"/>
    </row>
    <row r="1580" spans="4:4">
      <c r="D1580" s="83"/>
    </row>
    <row r="1581" spans="4:4">
      <c r="D1581" s="83"/>
    </row>
    <row r="1582" spans="4:4">
      <c r="D1582" s="83"/>
    </row>
    <row r="1583" spans="4:4">
      <c r="D1583" s="83"/>
    </row>
    <row r="1584" spans="4:4">
      <c r="D1584" s="83"/>
    </row>
    <row r="1585" spans="4:4">
      <c r="D1585" s="83"/>
    </row>
    <row r="1586" spans="4:4">
      <c r="D1586" s="83"/>
    </row>
    <row r="1587" spans="4:4">
      <c r="D1587" s="83"/>
    </row>
    <row r="1588" spans="4:4">
      <c r="D1588" s="83"/>
    </row>
    <row r="1589" spans="4:4">
      <c r="D1589" s="83"/>
    </row>
    <row r="1590" spans="4:4">
      <c r="D1590" s="83"/>
    </row>
    <row r="1591" spans="4:4">
      <c r="D1591" s="83"/>
    </row>
    <row r="1592" spans="4:4">
      <c r="D1592" s="83"/>
    </row>
    <row r="1593" spans="4:4">
      <c r="D1593" s="83"/>
    </row>
    <row r="1594" spans="4:4">
      <c r="D1594" s="83"/>
    </row>
    <row r="1595" spans="4:4">
      <c r="D1595" s="83"/>
    </row>
    <row r="1596" spans="4:4">
      <c r="D1596" s="83"/>
    </row>
    <row r="1597" spans="4:4">
      <c r="D1597" s="83"/>
    </row>
    <row r="1598" spans="4:4">
      <c r="D1598" s="83"/>
    </row>
    <row r="1599" spans="4:4">
      <c r="D1599" s="83"/>
    </row>
    <row r="1600" spans="4:4">
      <c r="D1600" s="83"/>
    </row>
    <row r="1601" spans="4:4">
      <c r="D1601" s="83"/>
    </row>
    <row r="1602" spans="4:4">
      <c r="D1602" s="83"/>
    </row>
    <row r="1603" spans="4:4">
      <c r="D1603" s="83"/>
    </row>
    <row r="1604" spans="4:4">
      <c r="D1604" s="83"/>
    </row>
    <row r="1605" spans="4:4">
      <c r="D1605" s="83"/>
    </row>
    <row r="1606" spans="4:4">
      <c r="D1606" s="83"/>
    </row>
    <row r="1607" spans="4:4">
      <c r="D1607" s="83"/>
    </row>
    <row r="1608" spans="4:4">
      <c r="D1608" s="83"/>
    </row>
    <row r="1609" spans="4:4">
      <c r="D1609" s="83"/>
    </row>
    <row r="1610" spans="4:4">
      <c r="D1610" s="83"/>
    </row>
    <row r="1611" spans="4:4">
      <c r="D1611" s="83"/>
    </row>
    <row r="1612" spans="4:4">
      <c r="D1612" s="83"/>
    </row>
    <row r="1613" spans="4:4">
      <c r="D1613" s="83"/>
    </row>
    <row r="1614" spans="4:4">
      <c r="D1614" s="83"/>
    </row>
    <row r="1615" spans="4:4">
      <c r="D1615" s="83"/>
    </row>
    <row r="1616" spans="4:4">
      <c r="D1616" s="83"/>
    </row>
    <row r="1617" spans="4:4">
      <c r="D1617" s="83"/>
    </row>
    <row r="1618" spans="4:4">
      <c r="D1618" s="83"/>
    </row>
    <row r="1619" spans="4:4">
      <c r="D1619" s="83"/>
    </row>
    <row r="1620" spans="4:4">
      <c r="D1620" s="83"/>
    </row>
    <row r="1621" spans="4:4">
      <c r="D1621" s="83"/>
    </row>
    <row r="1622" spans="4:4">
      <c r="D1622" s="83"/>
    </row>
    <row r="1623" spans="4:4">
      <c r="D1623" s="83"/>
    </row>
    <row r="1624" spans="4:4">
      <c r="D1624" s="83"/>
    </row>
    <row r="1625" spans="4:4">
      <c r="D1625" s="83"/>
    </row>
    <row r="1626" spans="4:4">
      <c r="D1626" s="83"/>
    </row>
    <row r="1627" spans="4:4">
      <c r="D1627" s="83"/>
    </row>
    <row r="1628" spans="4:4">
      <c r="D1628" s="83"/>
    </row>
    <row r="1629" spans="4:4">
      <c r="D1629" s="83"/>
    </row>
    <row r="1630" spans="4:4">
      <c r="D1630" s="83"/>
    </row>
    <row r="1631" spans="4:4">
      <c r="D1631" s="83"/>
    </row>
    <row r="1632" spans="4:4">
      <c r="D1632" s="83"/>
    </row>
    <row r="1633" spans="4:4">
      <c r="D1633" s="83"/>
    </row>
    <row r="1634" spans="4:4">
      <c r="D1634" s="83"/>
    </row>
    <row r="1635" spans="4:4">
      <c r="D1635" s="83"/>
    </row>
    <row r="1636" spans="4:4">
      <c r="D1636" s="83"/>
    </row>
    <row r="1637" spans="4:4">
      <c r="D1637" s="83"/>
    </row>
    <row r="1638" spans="4:4">
      <c r="D1638" s="83"/>
    </row>
    <row r="1639" spans="4:4">
      <c r="D1639" s="83"/>
    </row>
    <row r="1640" spans="4:4">
      <c r="D1640" s="83"/>
    </row>
    <row r="1641" spans="4:4">
      <c r="D1641" s="83"/>
    </row>
    <row r="1642" spans="4:4">
      <c r="D1642" s="83"/>
    </row>
    <row r="1643" spans="4:4">
      <c r="D1643" s="83"/>
    </row>
    <row r="1644" spans="4:4">
      <c r="D1644" s="83"/>
    </row>
    <row r="1645" spans="4:4">
      <c r="D1645" s="83"/>
    </row>
    <row r="1646" spans="4:4">
      <c r="D1646" s="83"/>
    </row>
    <row r="1647" spans="4:4">
      <c r="D1647" s="83"/>
    </row>
    <row r="1648" spans="4:4">
      <c r="D1648" s="83"/>
    </row>
    <row r="1649" spans="4:4">
      <c r="D1649" s="83"/>
    </row>
    <row r="1650" spans="4:4">
      <c r="D1650" s="83"/>
    </row>
    <row r="1651" spans="4:4">
      <c r="D1651" s="83"/>
    </row>
    <row r="1652" spans="4:4">
      <c r="D1652" s="83"/>
    </row>
    <row r="1653" spans="4:4">
      <c r="D1653" s="83"/>
    </row>
    <row r="1654" spans="4:4">
      <c r="D1654" s="83"/>
    </row>
    <row r="1655" spans="4:4">
      <c r="D1655" s="83"/>
    </row>
    <row r="1656" spans="4:4">
      <c r="D1656" s="83"/>
    </row>
    <row r="1657" spans="4:4">
      <c r="D1657" s="83"/>
    </row>
    <row r="1658" spans="4:4">
      <c r="D1658" s="83"/>
    </row>
    <row r="1659" spans="4:4">
      <c r="D1659" s="83"/>
    </row>
    <row r="1660" spans="4:4">
      <c r="D1660" s="83"/>
    </row>
    <row r="1661" spans="4:4">
      <c r="D1661" s="83"/>
    </row>
    <row r="1662" spans="4:4">
      <c r="D1662" s="83"/>
    </row>
    <row r="1663" spans="4:4">
      <c r="D1663" s="83"/>
    </row>
    <row r="1664" spans="4:4">
      <c r="D1664" s="83"/>
    </row>
    <row r="1665" spans="4:4">
      <c r="D1665" s="83"/>
    </row>
    <row r="1666" spans="4:4">
      <c r="D1666" s="83"/>
    </row>
    <row r="1667" spans="4:4">
      <c r="D1667" s="83"/>
    </row>
    <row r="1668" spans="4:4">
      <c r="D1668" s="83"/>
    </row>
    <row r="1669" spans="4:4">
      <c r="D1669" s="83"/>
    </row>
    <row r="1670" spans="4:4">
      <c r="D1670" s="83"/>
    </row>
    <row r="1671" spans="4:4">
      <c r="D1671" s="83"/>
    </row>
    <row r="1672" spans="4:4">
      <c r="D1672" s="83"/>
    </row>
    <row r="1673" spans="4:4">
      <c r="D1673" s="83"/>
    </row>
    <row r="1674" spans="4:4">
      <c r="D1674" s="83"/>
    </row>
    <row r="1675" spans="4:4">
      <c r="D1675" s="83"/>
    </row>
    <row r="1676" spans="4:4">
      <c r="D1676" s="83"/>
    </row>
    <row r="1677" spans="4:4">
      <c r="D1677" s="83"/>
    </row>
    <row r="1678" spans="4:4">
      <c r="D1678" s="83"/>
    </row>
    <row r="1679" spans="4:4">
      <c r="D1679" s="83"/>
    </row>
    <row r="1680" spans="4:4">
      <c r="D1680" s="83"/>
    </row>
    <row r="1681" spans="4:4">
      <c r="D1681" s="83"/>
    </row>
    <row r="1682" spans="4:4">
      <c r="D1682" s="83"/>
    </row>
    <row r="1683" spans="4:4">
      <c r="D1683" s="83"/>
    </row>
    <row r="1684" spans="4:4">
      <c r="D1684" s="83"/>
    </row>
    <row r="1685" spans="4:4">
      <c r="D1685" s="83"/>
    </row>
    <row r="1686" spans="4:4">
      <c r="D1686" s="83"/>
    </row>
    <row r="1687" spans="4:4">
      <c r="D1687" s="83"/>
    </row>
    <row r="1688" spans="4:4">
      <c r="D1688" s="83"/>
    </row>
    <row r="1689" spans="4:4">
      <c r="D1689" s="83"/>
    </row>
    <row r="1690" spans="4:4">
      <c r="D1690" s="83"/>
    </row>
    <row r="1691" spans="4:4">
      <c r="D1691" s="83"/>
    </row>
    <row r="1692" spans="4:4">
      <c r="D1692" s="83"/>
    </row>
    <row r="1693" spans="4:4">
      <c r="D1693" s="83"/>
    </row>
    <row r="1694" spans="4:4">
      <c r="D1694" s="83"/>
    </row>
    <row r="1695" spans="4:4">
      <c r="D1695" s="83"/>
    </row>
    <row r="1696" spans="4:4">
      <c r="D1696" s="83"/>
    </row>
    <row r="1697" spans="4:4">
      <c r="D1697" s="83"/>
    </row>
    <row r="1698" spans="4:4">
      <c r="D1698" s="83"/>
    </row>
    <row r="1699" spans="4:4">
      <c r="D1699" s="83"/>
    </row>
    <row r="1700" spans="4:4">
      <c r="D1700" s="83"/>
    </row>
    <row r="1701" spans="4:4">
      <c r="D1701" s="83"/>
    </row>
    <row r="1702" spans="4:4">
      <c r="D1702" s="83"/>
    </row>
    <row r="1703" spans="4:4">
      <c r="D1703" s="83"/>
    </row>
    <row r="1704" spans="4:4">
      <c r="D1704" s="83"/>
    </row>
    <row r="1705" spans="4:4">
      <c r="D1705" s="83"/>
    </row>
    <row r="1706" spans="4:4">
      <c r="D1706" s="83"/>
    </row>
    <row r="1707" spans="4:4">
      <c r="D1707" s="83"/>
    </row>
    <row r="1708" spans="4:4">
      <c r="D1708" s="83"/>
    </row>
    <row r="1709" spans="4:4">
      <c r="D1709" s="83"/>
    </row>
    <row r="1710" spans="4:4">
      <c r="D1710" s="83"/>
    </row>
    <row r="1711" spans="4:4">
      <c r="D1711" s="83"/>
    </row>
    <row r="1712" spans="4:4">
      <c r="D1712" s="83"/>
    </row>
    <row r="1713" spans="4:4">
      <c r="D1713" s="83"/>
    </row>
    <row r="1714" spans="4:4">
      <c r="D1714" s="83"/>
    </row>
    <row r="1715" spans="4:4">
      <c r="D1715" s="83"/>
    </row>
    <row r="1716" spans="4:4">
      <c r="D1716" s="83"/>
    </row>
    <row r="1717" spans="4:4">
      <c r="D1717" s="83"/>
    </row>
    <row r="1718" spans="4:4">
      <c r="D1718" s="83"/>
    </row>
    <row r="1719" spans="4:4">
      <c r="D1719" s="83"/>
    </row>
    <row r="1720" spans="4:4">
      <c r="D1720" s="83"/>
    </row>
    <row r="1721" spans="4:4">
      <c r="D1721" s="83"/>
    </row>
    <row r="1722" spans="4:4">
      <c r="D1722" s="83"/>
    </row>
    <row r="1723" spans="4:4">
      <c r="D1723" s="83"/>
    </row>
    <row r="1724" spans="4:4">
      <c r="D1724" s="83"/>
    </row>
    <row r="1725" spans="4:4">
      <c r="D1725" s="83"/>
    </row>
    <row r="1726" spans="4:4">
      <c r="D1726" s="83"/>
    </row>
    <row r="1727" spans="4:4">
      <c r="D1727" s="83"/>
    </row>
    <row r="1728" spans="4:4">
      <c r="D1728" s="83"/>
    </row>
    <row r="1729" spans="4:4">
      <c r="D1729" s="83"/>
    </row>
    <row r="1730" spans="4:4">
      <c r="D1730" s="83"/>
    </row>
    <row r="1731" spans="4:4">
      <c r="D1731" s="83"/>
    </row>
    <row r="1732" spans="4:4">
      <c r="D1732" s="83"/>
    </row>
    <row r="1733" spans="4:4">
      <c r="D1733" s="83"/>
    </row>
    <row r="1734" spans="4:4">
      <c r="D1734" s="83"/>
    </row>
    <row r="1735" spans="4:4">
      <c r="D1735" s="83"/>
    </row>
    <row r="1736" spans="4:4">
      <c r="D1736" s="83"/>
    </row>
    <row r="1737" spans="4:4">
      <c r="D1737" s="83"/>
    </row>
    <row r="1738" spans="4:4">
      <c r="D1738" s="83"/>
    </row>
    <row r="1739" spans="4:4">
      <c r="D1739" s="83"/>
    </row>
    <row r="1740" spans="4:4">
      <c r="D1740" s="83"/>
    </row>
    <row r="1741" spans="4:4">
      <c r="D1741" s="83"/>
    </row>
    <row r="1742" spans="4:4">
      <c r="D1742" s="83"/>
    </row>
    <row r="1743" spans="4:4">
      <c r="D1743" s="83"/>
    </row>
    <row r="1744" spans="4:4">
      <c r="D1744" s="83"/>
    </row>
    <row r="1745" spans="4:4">
      <c r="D1745" s="83"/>
    </row>
    <row r="1746" spans="4:4">
      <c r="D1746" s="83"/>
    </row>
    <row r="1747" spans="4:4">
      <c r="D1747" s="83"/>
    </row>
    <row r="1748" spans="4:4">
      <c r="D1748" s="83"/>
    </row>
    <row r="1749" spans="4:4">
      <c r="D1749" s="83"/>
    </row>
    <row r="1750" spans="4:4">
      <c r="D1750" s="83"/>
    </row>
    <row r="1751" spans="4:4">
      <c r="D1751" s="83"/>
    </row>
    <row r="1752" spans="4:4">
      <c r="D1752" s="83"/>
    </row>
    <row r="1753" spans="4:4">
      <c r="D1753" s="83"/>
    </row>
    <row r="1754" spans="4:4">
      <c r="D1754" s="83"/>
    </row>
    <row r="1755" spans="4:4">
      <c r="D1755" s="83"/>
    </row>
    <row r="1756" spans="4:4">
      <c r="D1756" s="83"/>
    </row>
    <row r="1757" spans="4:4">
      <c r="D1757" s="83"/>
    </row>
    <row r="1758" spans="4:4">
      <c r="D1758" s="83"/>
    </row>
    <row r="1759" spans="4:4">
      <c r="D1759" s="83"/>
    </row>
    <row r="1760" spans="4:4">
      <c r="D1760" s="83"/>
    </row>
    <row r="1761" spans="4:4">
      <c r="D1761" s="83"/>
    </row>
    <row r="1762" spans="4:4">
      <c r="D1762" s="83"/>
    </row>
    <row r="1763" spans="4:4">
      <c r="D1763" s="83"/>
    </row>
    <row r="1764" spans="4:4">
      <c r="D1764" s="83"/>
    </row>
    <row r="1765" spans="4:4">
      <c r="D1765" s="83"/>
    </row>
    <row r="1766" spans="4:4">
      <c r="D1766" s="83"/>
    </row>
    <row r="1767" spans="4:4">
      <c r="D1767" s="83"/>
    </row>
    <row r="1768" spans="4:4">
      <c r="D1768" s="83"/>
    </row>
    <row r="1769" spans="4:4">
      <c r="D1769" s="83"/>
    </row>
    <row r="1770" spans="4:4">
      <c r="D1770" s="83"/>
    </row>
    <row r="1771" spans="4:4">
      <c r="D1771" s="83"/>
    </row>
    <row r="1772" spans="4:4">
      <c r="D1772" s="83"/>
    </row>
    <row r="1773" spans="4:4">
      <c r="D1773" s="83"/>
    </row>
    <row r="1774" spans="4:4">
      <c r="D1774" s="83"/>
    </row>
    <row r="1775" spans="4:4">
      <c r="D1775" s="83"/>
    </row>
    <row r="1776" spans="4:4">
      <c r="D1776" s="83"/>
    </row>
    <row r="1777" spans="4:4">
      <c r="D1777" s="83"/>
    </row>
    <row r="1778" spans="4:4">
      <c r="D1778" s="83"/>
    </row>
    <row r="1779" spans="4:4">
      <c r="D1779" s="83"/>
    </row>
    <row r="1780" spans="4:4">
      <c r="D1780" s="83"/>
    </row>
    <row r="1781" spans="4:4">
      <c r="D1781" s="83"/>
    </row>
    <row r="1782" spans="4:4">
      <c r="D1782" s="83"/>
    </row>
    <row r="1783" spans="4:4">
      <c r="D1783" s="83"/>
    </row>
    <row r="1784" spans="4:4">
      <c r="D1784" s="83"/>
    </row>
    <row r="1785" spans="4:4">
      <c r="D1785" s="83"/>
    </row>
    <row r="1786" spans="4:4">
      <c r="D1786" s="83"/>
    </row>
    <row r="1787" spans="4:4">
      <c r="D1787" s="83"/>
    </row>
    <row r="1788" spans="4:4">
      <c r="D1788" s="83"/>
    </row>
    <row r="1789" spans="4:4">
      <c r="D1789" s="83"/>
    </row>
    <row r="1790" spans="4:4">
      <c r="D1790" s="83"/>
    </row>
    <row r="1791" spans="4:4">
      <c r="D1791" s="83"/>
    </row>
    <row r="1792" spans="4:4">
      <c r="D1792" s="83"/>
    </row>
    <row r="1793" spans="4:4">
      <c r="D1793" s="83"/>
    </row>
    <row r="1794" spans="4:4">
      <c r="D1794" s="83"/>
    </row>
    <row r="1795" spans="4:4">
      <c r="D1795" s="83"/>
    </row>
    <row r="1796" spans="4:4">
      <c r="D1796" s="83"/>
    </row>
    <row r="1797" spans="4:4">
      <c r="D1797" s="83"/>
    </row>
    <row r="1798" spans="4:4">
      <c r="D1798" s="83"/>
    </row>
    <row r="1799" spans="4:4">
      <c r="D1799" s="83"/>
    </row>
    <row r="1800" spans="4:4">
      <c r="D1800" s="83"/>
    </row>
    <row r="1801" spans="4:4">
      <c r="D1801" s="83"/>
    </row>
    <row r="1802" spans="4:4">
      <c r="D1802" s="83"/>
    </row>
    <row r="1803" spans="4:4">
      <c r="D1803" s="83"/>
    </row>
    <row r="1804" spans="4:4">
      <c r="D1804" s="83"/>
    </row>
    <row r="1805" spans="4:4">
      <c r="D1805" s="83"/>
    </row>
    <row r="1806" spans="4:4">
      <c r="D1806" s="83"/>
    </row>
    <row r="1807" spans="4:4">
      <c r="D1807" s="83"/>
    </row>
    <row r="1808" spans="4:4">
      <c r="D1808" s="83"/>
    </row>
    <row r="1809" spans="4:4">
      <c r="D1809" s="83"/>
    </row>
    <row r="1810" spans="4:4">
      <c r="D1810" s="83"/>
    </row>
    <row r="1811" spans="4:4">
      <c r="D1811" s="83"/>
    </row>
    <row r="1812" spans="4:4">
      <c r="D1812" s="83"/>
    </row>
    <row r="1813" spans="4:4">
      <c r="D1813" s="83"/>
    </row>
    <row r="1814" spans="4:4">
      <c r="D1814" s="83"/>
    </row>
    <row r="1815" spans="4:4">
      <c r="D1815" s="83"/>
    </row>
    <row r="1816" spans="4:4">
      <c r="D1816" s="83"/>
    </row>
    <row r="1817" spans="4:4">
      <c r="D1817" s="83"/>
    </row>
    <row r="1818" spans="4:4">
      <c r="D1818" s="83"/>
    </row>
    <row r="1819" spans="4:4">
      <c r="D1819" s="83"/>
    </row>
    <row r="1820" spans="4:4">
      <c r="D1820" s="83"/>
    </row>
    <row r="1821" spans="4:4">
      <c r="D1821" s="83"/>
    </row>
    <row r="1822" spans="4:4">
      <c r="D1822" s="83"/>
    </row>
    <row r="1823" spans="4:4">
      <c r="D1823" s="83"/>
    </row>
    <row r="1824" spans="4:4">
      <c r="D1824" s="83"/>
    </row>
    <row r="1825" spans="4:4">
      <c r="D1825" s="83"/>
    </row>
    <row r="1826" spans="4:4">
      <c r="D1826" s="83"/>
    </row>
    <row r="1827" spans="4:4">
      <c r="D1827" s="83"/>
    </row>
    <row r="1828" spans="4:4">
      <c r="D1828" s="83"/>
    </row>
    <row r="1829" spans="4:4">
      <c r="D1829" s="83"/>
    </row>
    <row r="1830" spans="4:4">
      <c r="D1830" s="83"/>
    </row>
    <row r="1831" spans="4:4">
      <c r="D1831" s="83"/>
    </row>
    <row r="1832" spans="4:4">
      <c r="D1832" s="83"/>
    </row>
    <row r="1833" spans="4:4">
      <c r="D1833" s="83"/>
    </row>
    <row r="1834" spans="4:4">
      <c r="D1834" s="83"/>
    </row>
    <row r="1835" spans="4:4">
      <c r="D1835" s="83"/>
    </row>
    <row r="1836" spans="4:4">
      <c r="D1836" s="83"/>
    </row>
    <row r="1837" spans="4:4">
      <c r="D1837" s="83"/>
    </row>
    <row r="1838" spans="4:4">
      <c r="D1838" s="83"/>
    </row>
    <row r="1839" spans="4:4">
      <c r="D1839" s="83"/>
    </row>
    <row r="1840" spans="4:4">
      <c r="D1840" s="83"/>
    </row>
    <row r="1841" spans="4:4">
      <c r="D1841" s="83"/>
    </row>
    <row r="1842" spans="4:4">
      <c r="D1842" s="83"/>
    </row>
    <row r="1843" spans="4:4">
      <c r="D1843" s="83"/>
    </row>
    <row r="1844" spans="4:4">
      <c r="D1844" s="83"/>
    </row>
    <row r="1845" spans="4:4">
      <c r="D1845" s="83"/>
    </row>
    <row r="1846" spans="4:4">
      <c r="D1846" s="83"/>
    </row>
    <row r="1847" spans="4:4">
      <c r="D1847" s="83"/>
    </row>
    <row r="1848" spans="4:4">
      <c r="D1848" s="83"/>
    </row>
    <row r="1849" spans="4:4">
      <c r="D1849" s="83"/>
    </row>
    <row r="1850" spans="4:4">
      <c r="D1850" s="83"/>
    </row>
    <row r="1851" spans="4:4">
      <c r="D1851" s="83"/>
    </row>
    <row r="1852" spans="4:4">
      <c r="D1852" s="83"/>
    </row>
    <row r="1853" spans="4:4">
      <c r="D1853" s="83"/>
    </row>
    <row r="1854" spans="4:4">
      <c r="D1854" s="83"/>
    </row>
    <row r="1855" spans="4:4">
      <c r="D1855" s="83"/>
    </row>
    <row r="1856" spans="4:4">
      <c r="D1856" s="83"/>
    </row>
    <row r="1857" spans="4:4">
      <c r="D1857" s="83"/>
    </row>
    <row r="1858" spans="4:4">
      <c r="D1858" s="83"/>
    </row>
    <row r="1859" spans="4:4">
      <c r="D1859" s="83"/>
    </row>
    <row r="1860" spans="4:4">
      <c r="D1860" s="83"/>
    </row>
    <row r="1861" spans="4:4">
      <c r="D1861" s="83"/>
    </row>
    <row r="1862" spans="4:4">
      <c r="D1862" s="83"/>
    </row>
    <row r="1863" spans="4:4">
      <c r="D1863" s="83"/>
    </row>
    <row r="1864" spans="4:4">
      <c r="D1864" s="83"/>
    </row>
    <row r="1865" spans="4:4">
      <c r="D1865" s="83"/>
    </row>
    <row r="1866" spans="4:4">
      <c r="D1866" s="83"/>
    </row>
    <row r="1867" spans="4:4">
      <c r="D1867" s="83"/>
    </row>
    <row r="1868" spans="4:4">
      <c r="D1868" s="83"/>
    </row>
    <row r="1869" spans="4:4">
      <c r="D1869" s="83"/>
    </row>
    <row r="1870" spans="4:4">
      <c r="D1870" s="83"/>
    </row>
    <row r="1871" spans="4:4">
      <c r="D1871" s="83"/>
    </row>
    <row r="1872" spans="4:4">
      <c r="D1872" s="83"/>
    </row>
    <row r="1873" spans="4:4">
      <c r="D1873" s="83"/>
    </row>
    <row r="1874" spans="4:4">
      <c r="D1874" s="83"/>
    </row>
    <row r="1875" spans="4:4">
      <c r="D1875" s="83"/>
    </row>
    <row r="1876" spans="4:4">
      <c r="D1876" s="83"/>
    </row>
    <row r="1877" spans="4:4">
      <c r="D1877" s="83"/>
    </row>
    <row r="1878" spans="4:4">
      <c r="D1878" s="83"/>
    </row>
    <row r="1879" spans="4:4">
      <c r="D1879" s="83"/>
    </row>
    <row r="1880" spans="4:4">
      <c r="D1880" s="83"/>
    </row>
    <row r="1881" spans="4:4">
      <c r="D1881" s="83"/>
    </row>
    <row r="1882" spans="4:4">
      <c r="D1882" s="83"/>
    </row>
    <row r="1883" spans="4:4">
      <c r="D1883" s="83"/>
    </row>
    <row r="1884" spans="4:4">
      <c r="D1884" s="83"/>
    </row>
    <row r="1885" spans="4:4">
      <c r="D1885" s="83"/>
    </row>
    <row r="1886" spans="4:4">
      <c r="D1886" s="83"/>
    </row>
    <row r="1887" spans="4:4">
      <c r="D1887" s="83"/>
    </row>
    <row r="1888" spans="4:4">
      <c r="D1888" s="83"/>
    </row>
    <row r="1889" spans="4:4">
      <c r="D1889" s="83"/>
    </row>
    <row r="1890" spans="4:4">
      <c r="D1890" s="83"/>
    </row>
    <row r="1891" spans="4:4">
      <c r="D1891" s="83"/>
    </row>
    <row r="1892" spans="4:4">
      <c r="D1892" s="83"/>
    </row>
    <row r="1893" spans="4:4">
      <c r="D1893" s="83"/>
    </row>
    <row r="1894" spans="4:4">
      <c r="D1894" s="83"/>
    </row>
    <row r="1895" spans="4:4">
      <c r="D1895" s="83"/>
    </row>
    <row r="1896" spans="4:4">
      <c r="D1896" s="83"/>
    </row>
    <row r="1897" spans="4:4">
      <c r="D1897" s="83"/>
    </row>
    <row r="1898" spans="4:4">
      <c r="D1898" s="83"/>
    </row>
    <row r="1899" spans="4:4">
      <c r="D1899" s="83"/>
    </row>
    <row r="1900" spans="4:4">
      <c r="D1900" s="83"/>
    </row>
    <row r="1901" spans="4:4">
      <c r="D1901" s="83"/>
    </row>
    <row r="1902" spans="4:4">
      <c r="D1902" s="83"/>
    </row>
    <row r="1903" spans="4:4">
      <c r="D1903" s="83"/>
    </row>
    <row r="1904" spans="4:4">
      <c r="D1904" s="83"/>
    </row>
    <row r="1905" spans="4:4">
      <c r="D1905" s="83"/>
    </row>
    <row r="1906" spans="4:4">
      <c r="D1906" s="83"/>
    </row>
    <row r="1907" spans="4:4">
      <c r="D1907" s="83"/>
    </row>
    <row r="1908" spans="4:4">
      <c r="D1908" s="83"/>
    </row>
    <row r="1909" spans="4:4">
      <c r="D1909" s="83"/>
    </row>
    <row r="1910" spans="4:4">
      <c r="D1910" s="83"/>
    </row>
    <row r="1911" spans="4:4">
      <c r="D1911" s="83"/>
    </row>
    <row r="1912" spans="4:4">
      <c r="D1912" s="83"/>
    </row>
    <row r="1913" spans="4:4">
      <c r="D1913" s="83"/>
    </row>
    <row r="1914" spans="4:4">
      <c r="D1914" s="83"/>
    </row>
    <row r="1915" spans="4:4">
      <c r="D1915" s="83"/>
    </row>
    <row r="1916" spans="4:4">
      <c r="D1916" s="83"/>
    </row>
    <row r="1917" spans="4:4">
      <c r="D1917" s="83"/>
    </row>
    <row r="1918" spans="4:4">
      <c r="D1918" s="83"/>
    </row>
    <row r="1919" spans="4:4">
      <c r="D1919" s="83"/>
    </row>
    <row r="1920" spans="4:4">
      <c r="D1920" s="83"/>
    </row>
    <row r="1921" spans="4:4">
      <c r="D1921" s="83"/>
    </row>
    <row r="1922" spans="4:4">
      <c r="D1922" s="83"/>
    </row>
    <row r="1923" spans="4:4">
      <c r="D1923" s="83"/>
    </row>
    <row r="1924" spans="4:4">
      <c r="D1924" s="83"/>
    </row>
    <row r="1925" spans="4:4">
      <c r="D1925" s="83"/>
    </row>
    <row r="1926" spans="4:4">
      <c r="D1926" s="83"/>
    </row>
    <row r="1927" spans="4:4">
      <c r="D1927" s="83"/>
    </row>
    <row r="1928" spans="4:4">
      <c r="D1928" s="83"/>
    </row>
    <row r="1929" spans="4:4">
      <c r="D1929" s="83"/>
    </row>
    <row r="1930" spans="4:4">
      <c r="D1930" s="83"/>
    </row>
    <row r="1931" spans="4:4">
      <c r="D1931" s="83"/>
    </row>
    <row r="1932" spans="4:4">
      <c r="D1932" s="83"/>
    </row>
    <row r="1933" spans="4:4">
      <c r="D1933" s="83"/>
    </row>
    <row r="1934" spans="4:4">
      <c r="D1934" s="83"/>
    </row>
    <row r="1935" spans="4:4">
      <c r="D1935" s="83"/>
    </row>
    <row r="1936" spans="4:4">
      <c r="D1936" s="83"/>
    </row>
    <row r="1937" spans="4:4">
      <c r="D1937" s="83"/>
    </row>
    <row r="1938" spans="4:4">
      <c r="D1938" s="83"/>
    </row>
    <row r="1939" spans="4:4">
      <c r="D1939" s="83"/>
    </row>
    <row r="1940" spans="4:4">
      <c r="D1940" s="83"/>
    </row>
    <row r="1941" spans="4:4">
      <c r="D1941" s="83"/>
    </row>
    <row r="1942" spans="4:4">
      <c r="D1942" s="83"/>
    </row>
    <row r="1943" spans="4:4">
      <c r="D1943" s="83"/>
    </row>
    <row r="1944" spans="4:4">
      <c r="D1944" s="83"/>
    </row>
    <row r="1945" spans="4:4">
      <c r="D1945" s="83"/>
    </row>
    <row r="1946" spans="4:4">
      <c r="D1946" s="83"/>
    </row>
    <row r="1947" spans="4:4">
      <c r="D1947" s="83"/>
    </row>
    <row r="1948" spans="4:4">
      <c r="D1948" s="83"/>
    </row>
    <row r="1949" spans="4:4">
      <c r="D1949" s="83"/>
    </row>
    <row r="1950" spans="4:4">
      <c r="D1950" s="83"/>
    </row>
    <row r="1951" spans="4:4">
      <c r="D1951" s="83"/>
    </row>
    <row r="1952" spans="4:4">
      <c r="D1952" s="83"/>
    </row>
    <row r="1953" spans="4:4">
      <c r="D1953" s="83"/>
    </row>
    <row r="1954" spans="4:4">
      <c r="D1954" s="83"/>
    </row>
    <row r="1955" spans="4:4">
      <c r="D1955" s="83"/>
    </row>
    <row r="1956" spans="4:4">
      <c r="D1956" s="83"/>
    </row>
    <row r="1957" spans="4:4">
      <c r="D1957" s="83"/>
    </row>
    <row r="1958" spans="4:4">
      <c r="D1958" s="83"/>
    </row>
    <row r="1959" spans="4:4">
      <c r="D1959" s="83"/>
    </row>
    <row r="1960" spans="4:4">
      <c r="D1960" s="83"/>
    </row>
    <row r="1961" spans="4:4">
      <c r="D1961" s="83"/>
    </row>
    <row r="1962" spans="4:4">
      <c r="D1962" s="83"/>
    </row>
    <row r="1963" spans="4:4">
      <c r="D1963" s="83"/>
    </row>
    <row r="1964" spans="4:4">
      <c r="D1964" s="83"/>
    </row>
    <row r="1965" spans="4:4">
      <c r="D1965" s="83"/>
    </row>
    <row r="1966" spans="4:4">
      <c r="D1966" s="83"/>
    </row>
    <row r="1967" spans="4:4">
      <c r="D1967" s="83"/>
    </row>
    <row r="1968" spans="4:4">
      <c r="D1968" s="83"/>
    </row>
    <row r="1969" spans="4:4">
      <c r="D1969" s="83"/>
    </row>
    <row r="1970" spans="4:4">
      <c r="D1970" s="83"/>
    </row>
    <row r="1971" spans="4:4">
      <c r="D1971" s="83"/>
    </row>
    <row r="1972" spans="4:4">
      <c r="D1972" s="83"/>
    </row>
    <row r="1973" spans="4:4">
      <c r="D1973" s="83"/>
    </row>
    <row r="1974" spans="4:4">
      <c r="D1974" s="83"/>
    </row>
    <row r="1975" spans="4:4">
      <c r="D1975" s="83"/>
    </row>
    <row r="1976" spans="4:4">
      <c r="D1976" s="83"/>
    </row>
    <row r="1977" spans="4:4">
      <c r="D1977" s="83"/>
    </row>
    <row r="1978" spans="4:4">
      <c r="D1978" s="83"/>
    </row>
    <row r="1979" spans="4:4">
      <c r="D1979" s="83"/>
    </row>
    <row r="1980" spans="4:4">
      <c r="D1980" s="83"/>
    </row>
    <row r="1981" spans="4:4">
      <c r="D1981" s="83"/>
    </row>
    <row r="1982" spans="4:4">
      <c r="D1982" s="83"/>
    </row>
    <row r="1983" spans="4:4">
      <c r="D1983" s="83"/>
    </row>
    <row r="1984" spans="4:4">
      <c r="D1984" s="83"/>
    </row>
    <row r="1985" spans="4:4">
      <c r="D1985" s="83"/>
    </row>
    <row r="1986" spans="4:4">
      <c r="D1986" s="83"/>
    </row>
    <row r="1987" spans="4:4">
      <c r="D1987" s="83"/>
    </row>
    <row r="1988" spans="4:4">
      <c r="D1988" s="83"/>
    </row>
    <row r="1989" spans="4:4">
      <c r="D1989" s="83"/>
    </row>
    <row r="1990" spans="4:4">
      <c r="D1990" s="83"/>
    </row>
    <row r="1991" spans="4:4">
      <c r="D1991" s="83"/>
    </row>
    <row r="1992" spans="4:4">
      <c r="D1992" s="83"/>
    </row>
    <row r="1993" spans="4:4">
      <c r="D1993" s="83"/>
    </row>
    <row r="1994" spans="4:4">
      <c r="D1994" s="83"/>
    </row>
    <row r="1995" spans="4:4">
      <c r="D1995" s="83"/>
    </row>
    <row r="1996" spans="4:4">
      <c r="D1996" s="83"/>
    </row>
    <row r="1997" spans="4:4">
      <c r="D1997" s="83"/>
    </row>
    <row r="1998" spans="4:4">
      <c r="D1998" s="83"/>
    </row>
    <row r="1999" spans="4:4">
      <c r="D1999" s="83"/>
    </row>
    <row r="2000" spans="4:4">
      <c r="D2000" s="83"/>
    </row>
    <row r="2001" spans="4:4">
      <c r="D2001" s="83"/>
    </row>
    <row r="2002" spans="4:4">
      <c r="D2002" s="83"/>
    </row>
    <row r="2003" spans="4:4">
      <c r="D2003" s="83"/>
    </row>
    <row r="2004" spans="4:4">
      <c r="D2004" s="83"/>
    </row>
    <row r="2005" spans="4:4">
      <c r="D2005" s="83"/>
    </row>
    <row r="2006" spans="4:4">
      <c r="D2006" s="83"/>
    </row>
    <row r="2007" spans="4:4">
      <c r="D2007" s="83"/>
    </row>
    <row r="2008" spans="4:4">
      <c r="D2008" s="83"/>
    </row>
    <row r="2009" spans="4:4">
      <c r="D2009" s="83"/>
    </row>
    <row r="2010" spans="4:4">
      <c r="D2010" s="83"/>
    </row>
  </sheetData>
  <mergeCells count="88">
    <mergeCell ref="D92:E92"/>
    <mergeCell ref="F92:G92"/>
    <mergeCell ref="H92:I92"/>
    <mergeCell ref="A5:A8"/>
    <mergeCell ref="B5:B8"/>
    <mergeCell ref="C5:C8"/>
    <mergeCell ref="D5:E6"/>
    <mergeCell ref="F5:G6"/>
    <mergeCell ref="H5:I6"/>
    <mergeCell ref="D90:E90"/>
    <mergeCell ref="F90:G90"/>
    <mergeCell ref="H90:I90"/>
    <mergeCell ref="D91:E91"/>
    <mergeCell ref="F91:G91"/>
    <mergeCell ref="H91:I91"/>
    <mergeCell ref="D88:E88"/>
    <mergeCell ref="F88:G88"/>
    <mergeCell ref="H88:I88"/>
    <mergeCell ref="D89:E89"/>
    <mergeCell ref="F89:G89"/>
    <mergeCell ref="H89:I89"/>
    <mergeCell ref="D86:E86"/>
    <mergeCell ref="F86:G86"/>
    <mergeCell ref="H86:I86"/>
    <mergeCell ref="D87:E87"/>
    <mergeCell ref="F87:G87"/>
    <mergeCell ref="H87:I87"/>
    <mergeCell ref="D84:E84"/>
    <mergeCell ref="F84:G84"/>
    <mergeCell ref="H84:I84"/>
    <mergeCell ref="D85:E85"/>
    <mergeCell ref="F85:G85"/>
    <mergeCell ref="H85:I85"/>
    <mergeCell ref="D82:E82"/>
    <mergeCell ref="F82:G82"/>
    <mergeCell ref="H82:I82"/>
    <mergeCell ref="D83:E83"/>
    <mergeCell ref="F83:G83"/>
    <mergeCell ref="H83:I83"/>
    <mergeCell ref="D80:E80"/>
    <mergeCell ref="F80:G80"/>
    <mergeCell ref="H80:I80"/>
    <mergeCell ref="D81:E81"/>
    <mergeCell ref="F81:G81"/>
    <mergeCell ref="H81:I81"/>
    <mergeCell ref="D78:E78"/>
    <mergeCell ref="F78:G78"/>
    <mergeCell ref="H78:I78"/>
    <mergeCell ref="D79:E79"/>
    <mergeCell ref="F79:G79"/>
    <mergeCell ref="H79:I79"/>
    <mergeCell ref="D76:E76"/>
    <mergeCell ref="F76:G76"/>
    <mergeCell ref="H76:I76"/>
    <mergeCell ref="D77:E77"/>
    <mergeCell ref="F77:G77"/>
    <mergeCell ref="H77:I77"/>
    <mergeCell ref="D74:E74"/>
    <mergeCell ref="F74:G74"/>
    <mergeCell ref="H74:I74"/>
    <mergeCell ref="D75:E75"/>
    <mergeCell ref="F75:G75"/>
    <mergeCell ref="H75:I75"/>
    <mergeCell ref="D72:E72"/>
    <mergeCell ref="F72:G72"/>
    <mergeCell ref="H72:I72"/>
    <mergeCell ref="D73:E73"/>
    <mergeCell ref="F73:G73"/>
    <mergeCell ref="H73:I73"/>
    <mergeCell ref="D70:E70"/>
    <mergeCell ref="F70:G70"/>
    <mergeCell ref="H70:I70"/>
    <mergeCell ref="D71:E71"/>
    <mergeCell ref="F71:G71"/>
    <mergeCell ref="H71:I71"/>
    <mergeCell ref="D68:E68"/>
    <mergeCell ref="F68:G68"/>
    <mergeCell ref="H68:I68"/>
    <mergeCell ref="D69:E69"/>
    <mergeCell ref="F69:G69"/>
    <mergeCell ref="H69:I69"/>
    <mergeCell ref="B1:I1"/>
    <mergeCell ref="B2:I2"/>
    <mergeCell ref="D3:G3"/>
    <mergeCell ref="B4:I4"/>
    <mergeCell ref="D67:E67"/>
    <mergeCell ref="F67:G67"/>
    <mergeCell ref="H67:I67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S2012"/>
  <sheetViews>
    <sheetView topLeftCell="A13" zoomScale="85" zoomScaleNormal="85" workbookViewId="0">
      <selection activeCell="B2" sqref="B2:I2"/>
    </sheetView>
  </sheetViews>
  <sheetFormatPr defaultColWidth="17.140625" defaultRowHeight="15.75"/>
  <cols>
    <col min="1" max="1" width="7.7109375" style="48" customWidth="1"/>
    <col min="2" max="2" width="32.42578125" style="49" customWidth="1"/>
    <col min="3" max="3" width="14.28515625" style="92" customWidth="1"/>
    <col min="4" max="4" width="10.140625" style="48" customWidth="1"/>
    <col min="5" max="5" width="11.140625" style="48" customWidth="1"/>
    <col min="6" max="6" width="12.28515625" style="92" customWidth="1"/>
    <col min="7" max="7" width="12" style="48" customWidth="1"/>
    <col min="8" max="8" width="13.140625" style="92" customWidth="1"/>
    <col min="9" max="9" width="12.42578125" style="48" customWidth="1"/>
    <col min="10" max="15" width="17.140625" style="48" customWidth="1"/>
    <col min="16" max="20" width="17.140625" style="49" customWidth="1"/>
    <col min="21" max="16384" width="17.140625" style="49"/>
  </cols>
  <sheetData>
    <row r="1" spans="1:19" ht="30">
      <c r="B1" s="174" t="s">
        <v>27</v>
      </c>
      <c r="C1" s="174"/>
      <c r="D1" s="174"/>
      <c r="E1" s="174"/>
      <c r="F1" s="174"/>
      <c r="G1" s="174"/>
      <c r="H1" s="174"/>
      <c r="I1" s="174"/>
    </row>
    <row r="2" spans="1:19" ht="20.25">
      <c r="B2" s="175" t="s">
        <v>150</v>
      </c>
      <c r="C2" s="175"/>
      <c r="D2" s="175"/>
      <c r="E2" s="175"/>
      <c r="F2" s="175"/>
      <c r="G2" s="175"/>
      <c r="H2" s="175"/>
      <c r="I2" s="175"/>
    </row>
    <row r="3" spans="1:19" ht="33.75" customHeight="1">
      <c r="B3" s="51"/>
      <c r="C3" s="51"/>
      <c r="D3" s="196" t="s">
        <v>151</v>
      </c>
      <c r="E3" s="196"/>
      <c r="F3" s="196"/>
      <c r="G3" s="196"/>
      <c r="H3" s="51"/>
      <c r="I3" s="51"/>
    </row>
    <row r="4" spans="1:19" ht="20.25">
      <c r="B4" s="177" t="s">
        <v>152</v>
      </c>
      <c r="C4" s="177"/>
      <c r="D4" s="177"/>
      <c r="E4" s="177"/>
      <c r="F4" s="177"/>
      <c r="G4" s="177"/>
      <c r="H4" s="177"/>
      <c r="I4" s="177"/>
      <c r="O4" s="197" t="s">
        <v>153</v>
      </c>
      <c r="P4" s="197"/>
      <c r="Q4" s="197"/>
      <c r="R4" s="197"/>
      <c r="S4" s="197"/>
    </row>
    <row r="5" spans="1:19" ht="15.75" customHeight="1">
      <c r="A5" s="184" t="s">
        <v>30</v>
      </c>
      <c r="B5" s="184" t="s">
        <v>31</v>
      </c>
      <c r="C5" s="187" t="s">
        <v>32</v>
      </c>
      <c r="D5" s="190"/>
      <c r="E5" s="191"/>
      <c r="F5" s="190"/>
      <c r="G5" s="191"/>
      <c r="H5" s="190"/>
      <c r="I5" s="194"/>
      <c r="J5" s="198" t="s">
        <v>154</v>
      </c>
      <c r="K5" s="199"/>
      <c r="L5" s="199"/>
      <c r="M5" s="199"/>
      <c r="N5" s="199"/>
      <c r="O5" s="202" t="s">
        <v>155</v>
      </c>
      <c r="P5" s="202"/>
      <c r="Q5" s="202"/>
      <c r="R5" s="202"/>
      <c r="S5" s="202"/>
    </row>
    <row r="6" spans="1:19" ht="15.75" customHeight="1">
      <c r="A6" s="185"/>
      <c r="B6" s="185"/>
      <c r="C6" s="188"/>
      <c r="D6" s="192"/>
      <c r="E6" s="193"/>
      <c r="F6" s="192"/>
      <c r="G6" s="193"/>
      <c r="H6" s="192"/>
      <c r="I6" s="195"/>
      <c r="J6" s="200"/>
      <c r="K6" s="201"/>
      <c r="L6" s="201"/>
      <c r="M6" s="201"/>
      <c r="N6" s="201"/>
      <c r="O6" s="203"/>
      <c r="P6" s="203"/>
      <c r="Q6" s="203"/>
      <c r="R6" s="203"/>
      <c r="S6" s="203"/>
    </row>
    <row r="7" spans="1:19" ht="15.75" customHeight="1">
      <c r="A7" s="185"/>
      <c r="B7" s="185"/>
      <c r="C7" s="188"/>
      <c r="D7" s="93" t="s">
        <v>156</v>
      </c>
      <c r="E7" s="93" t="s">
        <v>156</v>
      </c>
      <c r="F7" s="93" t="s">
        <v>157</v>
      </c>
      <c r="G7" s="93" t="s">
        <v>157</v>
      </c>
      <c r="H7" s="93" t="s">
        <v>158</v>
      </c>
      <c r="I7" s="93" t="s">
        <v>156</v>
      </c>
      <c r="J7" s="93" t="s">
        <v>156</v>
      </c>
      <c r="K7" s="93" t="s">
        <v>157</v>
      </c>
      <c r="L7" s="93" t="s">
        <v>157</v>
      </c>
      <c r="M7" s="93" t="s">
        <v>158</v>
      </c>
      <c r="N7" s="93" t="s">
        <v>156</v>
      </c>
      <c r="O7" s="93" t="s">
        <v>156</v>
      </c>
      <c r="P7" s="93" t="s">
        <v>157</v>
      </c>
      <c r="Q7" s="93" t="s">
        <v>159</v>
      </c>
      <c r="R7" s="93" t="s">
        <v>158</v>
      </c>
    </row>
    <row r="8" spans="1:19">
      <c r="A8" s="186"/>
      <c r="B8" s="186"/>
      <c r="C8" s="189"/>
      <c r="D8" s="108" t="s">
        <v>33</v>
      </c>
      <c r="E8" s="109" t="s">
        <v>34</v>
      </c>
      <c r="F8" s="95" t="s">
        <v>35</v>
      </c>
      <c r="G8" s="110" t="s">
        <v>36</v>
      </c>
      <c r="H8" s="96" t="s">
        <v>37</v>
      </c>
      <c r="I8" s="108" t="s">
        <v>33</v>
      </c>
      <c r="J8" s="109" t="s">
        <v>160</v>
      </c>
      <c r="K8" s="95" t="s">
        <v>161</v>
      </c>
      <c r="L8" s="110" t="s">
        <v>36</v>
      </c>
      <c r="M8" s="96" t="s">
        <v>162</v>
      </c>
      <c r="N8" s="108" t="s">
        <v>33</v>
      </c>
      <c r="O8" s="109" t="s">
        <v>160</v>
      </c>
      <c r="P8" s="95" t="s">
        <v>161</v>
      </c>
      <c r="Q8" s="110" t="s">
        <v>36</v>
      </c>
      <c r="R8" s="96" t="s">
        <v>162</v>
      </c>
    </row>
    <row r="9" spans="1:19">
      <c r="A9" s="55"/>
      <c r="B9" s="55"/>
      <c r="C9" s="94"/>
      <c r="D9" s="97">
        <v>12.5</v>
      </c>
      <c r="E9" s="132">
        <v>12.5</v>
      </c>
      <c r="F9" s="97">
        <v>15</v>
      </c>
      <c r="G9" s="132">
        <v>15</v>
      </c>
      <c r="H9" s="97">
        <v>15</v>
      </c>
      <c r="O9" s="49"/>
    </row>
    <row r="10" spans="1:19">
      <c r="A10" s="55"/>
      <c r="B10" s="55"/>
      <c r="C10" s="94"/>
      <c r="D10" s="97"/>
      <c r="E10" s="132"/>
      <c r="F10" s="97"/>
      <c r="G10" s="132"/>
      <c r="H10" s="97"/>
      <c r="O10" s="49"/>
    </row>
    <row r="11" spans="1:19">
      <c r="A11" s="56">
        <v>1</v>
      </c>
      <c r="B11" s="98" t="s">
        <v>38</v>
      </c>
      <c r="C11" s="133" t="s">
        <v>39</v>
      </c>
      <c r="D11" s="134">
        <v>12</v>
      </c>
      <c r="E11" s="134">
        <v>12</v>
      </c>
      <c r="F11" s="134">
        <v>12</v>
      </c>
      <c r="G11" s="134">
        <v>12</v>
      </c>
      <c r="H11" s="134">
        <v>12</v>
      </c>
      <c r="I11" s="136">
        <f>D11/0.2</f>
        <v>60</v>
      </c>
      <c r="J11" s="136">
        <f>E11/0.2</f>
        <v>60</v>
      </c>
      <c r="K11" s="136">
        <f>F11/0.2</f>
        <v>60</v>
      </c>
      <c r="L11" s="136">
        <f>G11/0.2</f>
        <v>60</v>
      </c>
      <c r="M11" s="136">
        <f>H11/0.2</f>
        <v>60</v>
      </c>
      <c r="N11" s="113" t="str">
        <f>IF(I11&lt;60,"N","Y")</f>
        <v>Y</v>
      </c>
      <c r="O11" s="113" t="str">
        <f>IF(J11&lt;60,"N","Y")</f>
        <v>Y</v>
      </c>
      <c r="P11" s="113" t="str">
        <f>IF(K11&lt;60,"N","Y")</f>
        <v>Y</v>
      </c>
      <c r="Q11" s="113" t="str">
        <f>IF(L11&lt;60,"N","Y")</f>
        <v>Y</v>
      </c>
      <c r="R11" s="113" t="str">
        <f>IF(M11&lt;60,"N","Y")</f>
        <v>Y</v>
      </c>
    </row>
    <row r="12" spans="1:19">
      <c r="A12" s="56">
        <v>2</v>
      </c>
      <c r="B12" s="101" t="s">
        <v>40</v>
      </c>
      <c r="C12" s="135" t="s">
        <v>41</v>
      </c>
      <c r="D12" s="134">
        <v>12</v>
      </c>
      <c r="E12" s="134">
        <v>12</v>
      </c>
      <c r="F12" s="134">
        <v>12</v>
      </c>
      <c r="G12" s="134">
        <v>12</v>
      </c>
      <c r="H12" s="134">
        <v>12</v>
      </c>
      <c r="I12" s="136">
        <f t="shared" ref="I12:M66" si="0">D12/0.2</f>
        <v>60</v>
      </c>
      <c r="J12" s="136">
        <f t="shared" si="0"/>
        <v>60</v>
      </c>
      <c r="K12" s="136">
        <f t="shared" si="0"/>
        <v>60</v>
      </c>
      <c r="L12" s="136">
        <f t="shared" si="0"/>
        <v>60</v>
      </c>
      <c r="M12" s="136">
        <f t="shared" si="0"/>
        <v>60</v>
      </c>
      <c r="N12" s="113" t="str">
        <f t="shared" ref="N12:Q66" si="1">IF(I12&lt;60,"N","Y")</f>
        <v>Y</v>
      </c>
      <c r="O12" s="113" t="str">
        <f t="shared" si="1"/>
        <v>Y</v>
      </c>
      <c r="P12" s="113" t="str">
        <f t="shared" si="1"/>
        <v>Y</v>
      </c>
      <c r="Q12" s="113" t="str">
        <f t="shared" si="1"/>
        <v>Y</v>
      </c>
      <c r="R12" s="113" t="str">
        <f t="shared" ref="R12:R67" si="2">IF(M12&lt;60,"N","Y")</f>
        <v>Y</v>
      </c>
    </row>
    <row r="13" spans="1:19">
      <c r="A13" s="56">
        <v>3</v>
      </c>
      <c r="B13" s="101" t="s">
        <v>42</v>
      </c>
      <c r="C13" s="135" t="s">
        <v>43</v>
      </c>
      <c r="D13" s="134">
        <v>12</v>
      </c>
      <c r="E13" s="134">
        <v>12</v>
      </c>
      <c r="F13" s="134">
        <v>12</v>
      </c>
      <c r="G13" s="134">
        <v>12</v>
      </c>
      <c r="H13" s="134">
        <v>12</v>
      </c>
      <c r="I13" s="136">
        <f t="shared" si="0"/>
        <v>60</v>
      </c>
      <c r="J13" s="136">
        <f t="shared" si="0"/>
        <v>60</v>
      </c>
      <c r="K13" s="136">
        <f t="shared" si="0"/>
        <v>60</v>
      </c>
      <c r="L13" s="136">
        <f t="shared" si="0"/>
        <v>60</v>
      </c>
      <c r="M13" s="136">
        <f t="shared" si="0"/>
        <v>60</v>
      </c>
      <c r="N13" s="113" t="str">
        <f t="shared" si="1"/>
        <v>Y</v>
      </c>
      <c r="O13" s="113" t="str">
        <f t="shared" si="1"/>
        <v>Y</v>
      </c>
      <c r="P13" s="113" t="str">
        <f t="shared" si="1"/>
        <v>Y</v>
      </c>
      <c r="Q13" s="113" t="str">
        <f t="shared" si="1"/>
        <v>Y</v>
      </c>
      <c r="R13" s="113" t="str">
        <f t="shared" si="2"/>
        <v>Y</v>
      </c>
    </row>
    <row r="14" spans="1:19">
      <c r="A14" s="56">
        <v>4</v>
      </c>
      <c r="B14" s="101" t="s">
        <v>44</v>
      </c>
      <c r="C14" s="135" t="s">
        <v>45</v>
      </c>
      <c r="D14" s="134">
        <v>13</v>
      </c>
      <c r="E14" s="134">
        <v>13</v>
      </c>
      <c r="F14" s="134">
        <v>13</v>
      </c>
      <c r="G14" s="134">
        <v>13</v>
      </c>
      <c r="H14" s="134">
        <v>13</v>
      </c>
      <c r="I14" s="136">
        <f t="shared" si="0"/>
        <v>65</v>
      </c>
      <c r="J14" s="136">
        <f t="shared" si="0"/>
        <v>65</v>
      </c>
      <c r="K14" s="136">
        <f t="shared" si="0"/>
        <v>65</v>
      </c>
      <c r="L14" s="136">
        <f t="shared" si="0"/>
        <v>65</v>
      </c>
      <c r="M14" s="136">
        <f t="shared" si="0"/>
        <v>65</v>
      </c>
      <c r="N14" s="113" t="str">
        <f t="shared" si="1"/>
        <v>Y</v>
      </c>
      <c r="O14" s="113" t="str">
        <f t="shared" si="1"/>
        <v>Y</v>
      </c>
      <c r="P14" s="113" t="str">
        <f t="shared" si="1"/>
        <v>Y</v>
      </c>
      <c r="Q14" s="113" t="str">
        <f t="shared" si="1"/>
        <v>Y</v>
      </c>
      <c r="R14" s="113" t="str">
        <f t="shared" si="2"/>
        <v>Y</v>
      </c>
    </row>
    <row r="15" spans="1:19">
      <c r="A15" s="56">
        <v>5</v>
      </c>
      <c r="B15" s="101" t="s">
        <v>46</v>
      </c>
      <c r="C15" s="135" t="s">
        <v>47</v>
      </c>
      <c r="D15" s="134">
        <v>12</v>
      </c>
      <c r="E15" s="134">
        <v>12</v>
      </c>
      <c r="F15" s="134">
        <v>12</v>
      </c>
      <c r="G15" s="134">
        <v>12</v>
      </c>
      <c r="H15" s="134">
        <v>12</v>
      </c>
      <c r="I15" s="136">
        <f t="shared" si="0"/>
        <v>60</v>
      </c>
      <c r="J15" s="136">
        <f t="shared" si="0"/>
        <v>60</v>
      </c>
      <c r="K15" s="136">
        <f t="shared" si="0"/>
        <v>60</v>
      </c>
      <c r="L15" s="136">
        <f t="shared" si="0"/>
        <v>60</v>
      </c>
      <c r="M15" s="136">
        <f t="shared" si="0"/>
        <v>60</v>
      </c>
      <c r="N15" s="113" t="str">
        <f t="shared" si="1"/>
        <v>Y</v>
      </c>
      <c r="O15" s="113" t="str">
        <f t="shared" si="1"/>
        <v>Y</v>
      </c>
      <c r="P15" s="113" t="str">
        <f t="shared" si="1"/>
        <v>Y</v>
      </c>
      <c r="Q15" s="113" t="str">
        <f t="shared" si="1"/>
        <v>Y</v>
      </c>
      <c r="R15" s="113" t="str">
        <f t="shared" si="2"/>
        <v>Y</v>
      </c>
    </row>
    <row r="16" spans="1:19">
      <c r="A16" s="56">
        <v>6</v>
      </c>
      <c r="B16" s="101" t="s">
        <v>48</v>
      </c>
      <c r="C16" s="135" t="s">
        <v>49</v>
      </c>
      <c r="D16" s="134">
        <v>20</v>
      </c>
      <c r="E16" s="134">
        <v>20</v>
      </c>
      <c r="F16" s="134">
        <v>20</v>
      </c>
      <c r="G16" s="134">
        <v>20</v>
      </c>
      <c r="H16" s="134">
        <v>20</v>
      </c>
      <c r="I16" s="136">
        <f t="shared" si="0"/>
        <v>100</v>
      </c>
      <c r="J16" s="136">
        <f t="shared" si="0"/>
        <v>100</v>
      </c>
      <c r="K16" s="136">
        <f t="shared" si="0"/>
        <v>100</v>
      </c>
      <c r="L16" s="136">
        <f t="shared" si="0"/>
        <v>100</v>
      </c>
      <c r="M16" s="136">
        <f t="shared" si="0"/>
        <v>100</v>
      </c>
      <c r="N16" s="113" t="str">
        <f t="shared" si="1"/>
        <v>Y</v>
      </c>
      <c r="O16" s="113" t="str">
        <f t="shared" si="1"/>
        <v>Y</v>
      </c>
      <c r="P16" s="113" t="str">
        <f t="shared" si="1"/>
        <v>Y</v>
      </c>
      <c r="Q16" s="113" t="str">
        <f t="shared" si="1"/>
        <v>Y</v>
      </c>
      <c r="R16" s="113" t="str">
        <f t="shared" si="2"/>
        <v>Y</v>
      </c>
    </row>
    <row r="17" spans="1:18">
      <c r="A17" s="56">
        <v>7</v>
      </c>
      <c r="B17" s="101" t="s">
        <v>50</v>
      </c>
      <c r="C17" s="135" t="s">
        <v>51</v>
      </c>
      <c r="D17" s="120">
        <v>14</v>
      </c>
      <c r="E17" s="120">
        <v>14</v>
      </c>
      <c r="F17" s="120">
        <v>14</v>
      </c>
      <c r="G17" s="120">
        <v>14</v>
      </c>
      <c r="H17" s="120">
        <v>14</v>
      </c>
      <c r="I17" s="137">
        <f t="shared" si="0"/>
        <v>70</v>
      </c>
      <c r="J17" s="136">
        <f t="shared" si="0"/>
        <v>70</v>
      </c>
      <c r="K17" s="136">
        <f t="shared" si="0"/>
        <v>70</v>
      </c>
      <c r="L17" s="136">
        <f t="shared" si="0"/>
        <v>70</v>
      </c>
      <c r="M17" s="136">
        <f t="shared" si="0"/>
        <v>70</v>
      </c>
      <c r="N17" s="113" t="str">
        <f t="shared" si="1"/>
        <v>Y</v>
      </c>
      <c r="O17" s="113" t="str">
        <f t="shared" si="1"/>
        <v>Y</v>
      </c>
      <c r="P17" s="113" t="str">
        <f t="shared" si="1"/>
        <v>Y</v>
      </c>
      <c r="Q17" s="113" t="str">
        <f t="shared" si="1"/>
        <v>Y</v>
      </c>
      <c r="R17" s="113" t="str">
        <f t="shared" si="2"/>
        <v>Y</v>
      </c>
    </row>
    <row r="18" spans="1:18">
      <c r="A18" s="56">
        <v>9</v>
      </c>
      <c r="B18" s="101" t="s">
        <v>52</v>
      </c>
      <c r="C18" s="135" t="s">
        <v>53</v>
      </c>
      <c r="D18" s="134">
        <v>15</v>
      </c>
      <c r="E18" s="134">
        <v>15</v>
      </c>
      <c r="F18" s="134">
        <v>15</v>
      </c>
      <c r="G18" s="134">
        <v>15</v>
      </c>
      <c r="H18" s="134">
        <v>15</v>
      </c>
      <c r="I18" s="136">
        <f t="shared" si="0"/>
        <v>75</v>
      </c>
      <c r="J18" s="136">
        <f t="shared" si="0"/>
        <v>75</v>
      </c>
      <c r="K18" s="136">
        <f t="shared" si="0"/>
        <v>75</v>
      </c>
      <c r="L18" s="136">
        <f t="shared" si="0"/>
        <v>75</v>
      </c>
      <c r="M18" s="136">
        <f t="shared" si="0"/>
        <v>75</v>
      </c>
      <c r="N18" s="113" t="str">
        <f t="shared" si="1"/>
        <v>Y</v>
      </c>
      <c r="O18" s="113" t="str">
        <f t="shared" si="1"/>
        <v>Y</v>
      </c>
      <c r="P18" s="113" t="str">
        <f t="shared" si="1"/>
        <v>Y</v>
      </c>
      <c r="Q18" s="113" t="str">
        <f t="shared" si="1"/>
        <v>Y</v>
      </c>
      <c r="R18" s="113" t="str">
        <f t="shared" si="2"/>
        <v>Y</v>
      </c>
    </row>
    <row r="19" spans="1:18">
      <c r="A19" s="56">
        <v>10</v>
      </c>
      <c r="B19" s="103" t="s">
        <v>54</v>
      </c>
      <c r="C19" s="135" t="s">
        <v>55</v>
      </c>
      <c r="D19" s="134">
        <v>12</v>
      </c>
      <c r="E19" s="134">
        <v>12</v>
      </c>
      <c r="F19" s="134">
        <v>12</v>
      </c>
      <c r="G19" s="134">
        <v>12</v>
      </c>
      <c r="H19" s="134">
        <v>12</v>
      </c>
      <c r="I19" s="136">
        <f t="shared" si="0"/>
        <v>60</v>
      </c>
      <c r="J19" s="136">
        <f t="shared" si="0"/>
        <v>60</v>
      </c>
      <c r="K19" s="136">
        <f t="shared" si="0"/>
        <v>60</v>
      </c>
      <c r="L19" s="136">
        <f t="shared" si="0"/>
        <v>60</v>
      </c>
      <c r="M19" s="136">
        <f t="shared" si="0"/>
        <v>60</v>
      </c>
      <c r="N19" s="113" t="str">
        <f t="shared" si="1"/>
        <v>Y</v>
      </c>
      <c r="O19" s="113" t="str">
        <f t="shared" si="1"/>
        <v>Y</v>
      </c>
      <c r="P19" s="113" t="str">
        <f t="shared" si="1"/>
        <v>Y</v>
      </c>
      <c r="Q19" s="113" t="str">
        <f t="shared" si="1"/>
        <v>Y</v>
      </c>
      <c r="R19" s="113" t="str">
        <f t="shared" si="2"/>
        <v>Y</v>
      </c>
    </row>
    <row r="20" spans="1:18">
      <c r="A20" s="56">
        <v>11</v>
      </c>
      <c r="B20" s="103" t="s">
        <v>56</v>
      </c>
      <c r="C20" s="135" t="s">
        <v>57</v>
      </c>
      <c r="D20" s="134">
        <v>13</v>
      </c>
      <c r="E20" s="134">
        <v>13</v>
      </c>
      <c r="F20" s="134">
        <v>13</v>
      </c>
      <c r="G20" s="134">
        <v>13</v>
      </c>
      <c r="H20" s="134">
        <v>13</v>
      </c>
      <c r="I20" s="136">
        <f t="shared" si="0"/>
        <v>65</v>
      </c>
      <c r="J20" s="136">
        <f t="shared" si="0"/>
        <v>65</v>
      </c>
      <c r="K20" s="136">
        <f t="shared" si="0"/>
        <v>65</v>
      </c>
      <c r="L20" s="136">
        <f t="shared" si="0"/>
        <v>65</v>
      </c>
      <c r="M20" s="136">
        <f t="shared" si="0"/>
        <v>65</v>
      </c>
      <c r="N20" s="113" t="str">
        <f t="shared" si="1"/>
        <v>Y</v>
      </c>
      <c r="O20" s="113" t="str">
        <f t="shared" si="1"/>
        <v>Y</v>
      </c>
      <c r="P20" s="113" t="str">
        <f t="shared" si="1"/>
        <v>Y</v>
      </c>
      <c r="Q20" s="113" t="str">
        <f t="shared" si="1"/>
        <v>Y</v>
      </c>
      <c r="R20" s="113" t="str">
        <f t="shared" si="2"/>
        <v>Y</v>
      </c>
    </row>
    <row r="21" spans="1:18">
      <c r="A21" s="56">
        <v>12</v>
      </c>
      <c r="B21" s="103" t="s">
        <v>58</v>
      </c>
      <c r="C21" s="135" t="s">
        <v>59</v>
      </c>
      <c r="D21" s="134">
        <v>13</v>
      </c>
      <c r="E21" s="134">
        <v>13</v>
      </c>
      <c r="F21" s="134">
        <v>13</v>
      </c>
      <c r="G21" s="134">
        <v>13</v>
      </c>
      <c r="H21" s="134">
        <v>13</v>
      </c>
      <c r="I21" s="136">
        <f t="shared" si="0"/>
        <v>65</v>
      </c>
      <c r="J21" s="136">
        <f t="shared" si="0"/>
        <v>65</v>
      </c>
      <c r="K21" s="136">
        <f t="shared" si="0"/>
        <v>65</v>
      </c>
      <c r="L21" s="136">
        <f t="shared" si="0"/>
        <v>65</v>
      </c>
      <c r="M21" s="136">
        <f t="shared" si="0"/>
        <v>65</v>
      </c>
      <c r="N21" s="113" t="str">
        <f t="shared" si="1"/>
        <v>Y</v>
      </c>
      <c r="O21" s="113" t="str">
        <f t="shared" si="1"/>
        <v>Y</v>
      </c>
      <c r="P21" s="113" t="str">
        <f t="shared" si="1"/>
        <v>Y</v>
      </c>
      <c r="Q21" s="113" t="str">
        <f t="shared" si="1"/>
        <v>Y</v>
      </c>
      <c r="R21" s="113" t="str">
        <f t="shared" si="2"/>
        <v>Y</v>
      </c>
    </row>
    <row r="22" spans="1:18">
      <c r="A22" s="56">
        <v>13</v>
      </c>
      <c r="B22" s="103" t="s">
        <v>60</v>
      </c>
      <c r="C22" s="135" t="s">
        <v>61</v>
      </c>
      <c r="D22" s="134">
        <v>14</v>
      </c>
      <c r="E22" s="134">
        <v>14</v>
      </c>
      <c r="F22" s="134">
        <v>14</v>
      </c>
      <c r="G22" s="134">
        <v>14</v>
      </c>
      <c r="H22" s="134">
        <v>14</v>
      </c>
      <c r="I22" s="136">
        <f t="shared" si="0"/>
        <v>70</v>
      </c>
      <c r="J22" s="136">
        <f t="shared" si="0"/>
        <v>70</v>
      </c>
      <c r="K22" s="136">
        <f t="shared" si="0"/>
        <v>70</v>
      </c>
      <c r="L22" s="136">
        <f t="shared" si="0"/>
        <v>70</v>
      </c>
      <c r="M22" s="136">
        <f t="shared" si="0"/>
        <v>70</v>
      </c>
      <c r="N22" s="113" t="str">
        <f t="shared" si="1"/>
        <v>Y</v>
      </c>
      <c r="O22" s="113" t="str">
        <f t="shared" si="1"/>
        <v>Y</v>
      </c>
      <c r="P22" s="113" t="str">
        <f t="shared" si="1"/>
        <v>Y</v>
      </c>
      <c r="Q22" s="113" t="str">
        <f t="shared" si="1"/>
        <v>Y</v>
      </c>
      <c r="R22" s="113" t="str">
        <f t="shared" si="2"/>
        <v>Y</v>
      </c>
    </row>
    <row r="23" spans="1:18">
      <c r="A23" s="56">
        <v>14</v>
      </c>
      <c r="B23" s="103" t="s">
        <v>62</v>
      </c>
      <c r="C23" s="135" t="s">
        <v>63</v>
      </c>
      <c r="D23" s="134">
        <v>17</v>
      </c>
      <c r="E23" s="134">
        <v>17</v>
      </c>
      <c r="F23" s="134">
        <v>17</v>
      </c>
      <c r="G23" s="134">
        <v>17</v>
      </c>
      <c r="H23" s="134">
        <v>17</v>
      </c>
      <c r="I23" s="136">
        <f t="shared" si="0"/>
        <v>85</v>
      </c>
      <c r="J23" s="136">
        <f t="shared" si="0"/>
        <v>85</v>
      </c>
      <c r="K23" s="136">
        <f t="shared" si="0"/>
        <v>85</v>
      </c>
      <c r="L23" s="136">
        <f t="shared" si="0"/>
        <v>85</v>
      </c>
      <c r="M23" s="136">
        <f t="shared" si="0"/>
        <v>85</v>
      </c>
      <c r="N23" s="113" t="str">
        <f t="shared" si="1"/>
        <v>Y</v>
      </c>
      <c r="O23" s="113" t="str">
        <f t="shared" si="1"/>
        <v>Y</v>
      </c>
      <c r="P23" s="113" t="str">
        <f t="shared" si="1"/>
        <v>Y</v>
      </c>
      <c r="Q23" s="113" t="str">
        <f t="shared" si="1"/>
        <v>Y</v>
      </c>
      <c r="R23" s="113" t="str">
        <f t="shared" si="2"/>
        <v>Y</v>
      </c>
    </row>
    <row r="24" spans="1:18">
      <c r="A24" s="56">
        <v>15</v>
      </c>
      <c r="B24" s="103" t="s">
        <v>64</v>
      </c>
      <c r="C24" s="135" t="s">
        <v>65</v>
      </c>
      <c r="D24" s="134">
        <v>12</v>
      </c>
      <c r="E24" s="134">
        <v>12</v>
      </c>
      <c r="F24" s="134">
        <v>12</v>
      </c>
      <c r="G24" s="134">
        <v>12</v>
      </c>
      <c r="H24" s="134">
        <v>12</v>
      </c>
      <c r="I24" s="136">
        <f t="shared" si="0"/>
        <v>60</v>
      </c>
      <c r="J24" s="136">
        <f t="shared" si="0"/>
        <v>60</v>
      </c>
      <c r="K24" s="136">
        <f t="shared" si="0"/>
        <v>60</v>
      </c>
      <c r="L24" s="136">
        <f t="shared" si="0"/>
        <v>60</v>
      </c>
      <c r="M24" s="136">
        <f t="shared" si="0"/>
        <v>60</v>
      </c>
      <c r="N24" s="113" t="str">
        <f t="shared" si="1"/>
        <v>Y</v>
      </c>
      <c r="O24" s="113" t="str">
        <f t="shared" si="1"/>
        <v>Y</v>
      </c>
      <c r="P24" s="113" t="str">
        <f t="shared" si="1"/>
        <v>Y</v>
      </c>
      <c r="Q24" s="113" t="str">
        <f t="shared" si="1"/>
        <v>Y</v>
      </c>
      <c r="R24" s="113" t="str">
        <f t="shared" si="2"/>
        <v>Y</v>
      </c>
    </row>
    <row r="25" spans="1:18">
      <c r="A25" s="56">
        <v>16</v>
      </c>
      <c r="B25" s="103" t="s">
        <v>66</v>
      </c>
      <c r="C25" s="135" t="s">
        <v>67</v>
      </c>
      <c r="D25" s="134">
        <v>18</v>
      </c>
      <c r="E25" s="134">
        <v>18</v>
      </c>
      <c r="F25" s="134">
        <v>18</v>
      </c>
      <c r="G25" s="134">
        <v>18</v>
      </c>
      <c r="H25" s="134">
        <v>18</v>
      </c>
      <c r="I25" s="136">
        <f t="shared" si="0"/>
        <v>90</v>
      </c>
      <c r="J25" s="136">
        <f t="shared" si="0"/>
        <v>90</v>
      </c>
      <c r="K25" s="136">
        <f t="shared" si="0"/>
        <v>90</v>
      </c>
      <c r="L25" s="136">
        <f t="shared" si="0"/>
        <v>90</v>
      </c>
      <c r="M25" s="136">
        <f t="shared" si="0"/>
        <v>90</v>
      </c>
      <c r="N25" s="113" t="str">
        <f t="shared" si="1"/>
        <v>Y</v>
      </c>
      <c r="O25" s="113" t="str">
        <f t="shared" si="1"/>
        <v>Y</v>
      </c>
      <c r="P25" s="113" t="str">
        <f t="shared" si="1"/>
        <v>Y</v>
      </c>
      <c r="Q25" s="113" t="str">
        <f t="shared" si="1"/>
        <v>Y</v>
      </c>
      <c r="R25" s="113" t="str">
        <f t="shared" si="2"/>
        <v>Y</v>
      </c>
    </row>
    <row r="26" spans="1:18">
      <c r="A26" s="56">
        <v>17</v>
      </c>
      <c r="B26" s="103" t="s">
        <v>68</v>
      </c>
      <c r="C26" s="135" t="s">
        <v>69</v>
      </c>
      <c r="D26" s="134">
        <v>14</v>
      </c>
      <c r="E26" s="134">
        <v>14</v>
      </c>
      <c r="F26" s="134">
        <v>14</v>
      </c>
      <c r="G26" s="134">
        <v>14</v>
      </c>
      <c r="H26" s="134">
        <v>14</v>
      </c>
      <c r="I26" s="136">
        <f t="shared" si="0"/>
        <v>70</v>
      </c>
      <c r="J26" s="136">
        <f t="shared" si="0"/>
        <v>70</v>
      </c>
      <c r="K26" s="136">
        <f t="shared" si="0"/>
        <v>70</v>
      </c>
      <c r="L26" s="136">
        <f t="shared" si="0"/>
        <v>70</v>
      </c>
      <c r="M26" s="136">
        <f t="shared" si="0"/>
        <v>70</v>
      </c>
      <c r="N26" s="113" t="str">
        <f t="shared" si="1"/>
        <v>Y</v>
      </c>
      <c r="O26" s="113" t="str">
        <f t="shared" si="1"/>
        <v>Y</v>
      </c>
      <c r="P26" s="113" t="str">
        <f t="shared" si="1"/>
        <v>Y</v>
      </c>
      <c r="Q26" s="113" t="str">
        <f t="shared" si="1"/>
        <v>Y</v>
      </c>
      <c r="R26" s="113" t="str">
        <f t="shared" si="2"/>
        <v>Y</v>
      </c>
    </row>
    <row r="27" spans="1:18">
      <c r="A27" s="56">
        <v>18</v>
      </c>
      <c r="B27" s="103" t="s">
        <v>70</v>
      </c>
      <c r="C27" s="135" t="s">
        <v>71</v>
      </c>
      <c r="D27" s="134">
        <v>15</v>
      </c>
      <c r="E27" s="134">
        <v>15</v>
      </c>
      <c r="F27" s="134">
        <v>15</v>
      </c>
      <c r="G27" s="134">
        <v>15</v>
      </c>
      <c r="H27" s="134">
        <v>15</v>
      </c>
      <c r="I27" s="136">
        <f t="shared" si="0"/>
        <v>75</v>
      </c>
      <c r="J27" s="136">
        <f t="shared" si="0"/>
        <v>75</v>
      </c>
      <c r="K27" s="136">
        <f t="shared" si="0"/>
        <v>75</v>
      </c>
      <c r="L27" s="136">
        <f t="shared" si="0"/>
        <v>75</v>
      </c>
      <c r="M27" s="136">
        <f t="shared" si="0"/>
        <v>75</v>
      </c>
      <c r="N27" s="113" t="str">
        <f t="shared" si="1"/>
        <v>Y</v>
      </c>
      <c r="O27" s="113" t="str">
        <f t="shared" si="1"/>
        <v>Y</v>
      </c>
      <c r="P27" s="113" t="str">
        <f t="shared" si="1"/>
        <v>Y</v>
      </c>
      <c r="Q27" s="113" t="str">
        <f t="shared" si="1"/>
        <v>Y</v>
      </c>
      <c r="R27" s="113" t="str">
        <f t="shared" si="2"/>
        <v>Y</v>
      </c>
    </row>
    <row r="28" spans="1:18">
      <c r="A28" s="56">
        <v>19</v>
      </c>
      <c r="B28" s="103" t="s">
        <v>72</v>
      </c>
      <c r="C28" s="135" t="s">
        <v>73</v>
      </c>
      <c r="D28" s="134">
        <v>12</v>
      </c>
      <c r="E28" s="134">
        <v>12</v>
      </c>
      <c r="F28" s="134">
        <v>12</v>
      </c>
      <c r="G28" s="134">
        <v>12</v>
      </c>
      <c r="H28" s="134">
        <v>12</v>
      </c>
      <c r="I28" s="136">
        <f t="shared" si="0"/>
        <v>60</v>
      </c>
      <c r="J28" s="136">
        <f t="shared" si="0"/>
        <v>60</v>
      </c>
      <c r="K28" s="136">
        <f t="shared" si="0"/>
        <v>60</v>
      </c>
      <c r="L28" s="136">
        <f t="shared" si="0"/>
        <v>60</v>
      </c>
      <c r="M28" s="136">
        <f t="shared" si="0"/>
        <v>60</v>
      </c>
      <c r="N28" s="113" t="str">
        <f t="shared" si="1"/>
        <v>Y</v>
      </c>
      <c r="O28" s="113" t="str">
        <f t="shared" si="1"/>
        <v>Y</v>
      </c>
      <c r="P28" s="113" t="str">
        <f t="shared" si="1"/>
        <v>Y</v>
      </c>
      <c r="Q28" s="113" t="str">
        <f t="shared" si="1"/>
        <v>Y</v>
      </c>
      <c r="R28" s="113" t="str">
        <f t="shared" si="2"/>
        <v>Y</v>
      </c>
    </row>
    <row r="29" spans="1:18">
      <c r="A29" s="56">
        <v>20</v>
      </c>
      <c r="B29" s="103" t="s">
        <v>74</v>
      </c>
      <c r="C29" s="135" t="s">
        <v>75</v>
      </c>
      <c r="D29" s="134">
        <v>12</v>
      </c>
      <c r="E29" s="134">
        <v>12</v>
      </c>
      <c r="F29" s="134">
        <v>12</v>
      </c>
      <c r="G29" s="134">
        <v>12</v>
      </c>
      <c r="H29" s="134">
        <v>12</v>
      </c>
      <c r="I29" s="136">
        <f t="shared" si="0"/>
        <v>60</v>
      </c>
      <c r="J29" s="136">
        <f t="shared" si="0"/>
        <v>60</v>
      </c>
      <c r="K29" s="136">
        <f t="shared" si="0"/>
        <v>60</v>
      </c>
      <c r="L29" s="136">
        <f t="shared" si="0"/>
        <v>60</v>
      </c>
      <c r="M29" s="136">
        <f t="shared" si="0"/>
        <v>60</v>
      </c>
      <c r="N29" s="113" t="str">
        <f t="shared" si="1"/>
        <v>Y</v>
      </c>
      <c r="O29" s="113" t="str">
        <f t="shared" si="1"/>
        <v>Y</v>
      </c>
      <c r="P29" s="113" t="str">
        <f t="shared" si="1"/>
        <v>Y</v>
      </c>
      <c r="Q29" s="113" t="str">
        <f t="shared" si="1"/>
        <v>Y</v>
      </c>
      <c r="R29" s="113" t="str">
        <f t="shared" si="2"/>
        <v>Y</v>
      </c>
    </row>
    <row r="30" spans="1:18">
      <c r="A30" s="56">
        <v>21</v>
      </c>
      <c r="B30" s="103" t="s">
        <v>76</v>
      </c>
      <c r="C30" s="135" t="s">
        <v>77</v>
      </c>
      <c r="D30" s="134">
        <v>18</v>
      </c>
      <c r="E30" s="134">
        <v>18</v>
      </c>
      <c r="F30" s="134">
        <v>18</v>
      </c>
      <c r="G30" s="134">
        <v>18</v>
      </c>
      <c r="H30" s="134">
        <v>18</v>
      </c>
      <c r="I30" s="136">
        <f t="shared" si="0"/>
        <v>90</v>
      </c>
      <c r="J30" s="136">
        <f t="shared" si="0"/>
        <v>90</v>
      </c>
      <c r="K30" s="136">
        <f t="shared" si="0"/>
        <v>90</v>
      </c>
      <c r="L30" s="136">
        <f t="shared" si="0"/>
        <v>90</v>
      </c>
      <c r="M30" s="136">
        <f t="shared" si="0"/>
        <v>90</v>
      </c>
      <c r="N30" s="113" t="str">
        <f t="shared" si="1"/>
        <v>Y</v>
      </c>
      <c r="O30" s="113" t="str">
        <f t="shared" si="1"/>
        <v>Y</v>
      </c>
      <c r="P30" s="113" t="str">
        <f t="shared" si="1"/>
        <v>Y</v>
      </c>
      <c r="Q30" s="113" t="str">
        <f t="shared" si="1"/>
        <v>Y</v>
      </c>
      <c r="R30" s="113" t="str">
        <f t="shared" si="2"/>
        <v>Y</v>
      </c>
    </row>
    <row r="31" spans="1:18">
      <c r="A31" s="56">
        <v>22</v>
      </c>
      <c r="B31" s="103" t="s">
        <v>78</v>
      </c>
      <c r="C31" s="135" t="s">
        <v>79</v>
      </c>
      <c r="D31" s="134">
        <v>14</v>
      </c>
      <c r="E31" s="134">
        <v>14</v>
      </c>
      <c r="F31" s="134">
        <v>14</v>
      </c>
      <c r="G31" s="134">
        <v>14</v>
      </c>
      <c r="H31" s="134">
        <v>14</v>
      </c>
      <c r="I31" s="136">
        <f t="shared" si="0"/>
        <v>70</v>
      </c>
      <c r="J31" s="136">
        <f t="shared" si="0"/>
        <v>70</v>
      </c>
      <c r="K31" s="136">
        <f t="shared" si="0"/>
        <v>70</v>
      </c>
      <c r="L31" s="136">
        <f t="shared" si="0"/>
        <v>70</v>
      </c>
      <c r="M31" s="136">
        <f t="shared" si="0"/>
        <v>70</v>
      </c>
      <c r="N31" s="113" t="str">
        <f t="shared" si="1"/>
        <v>Y</v>
      </c>
      <c r="O31" s="113" t="str">
        <f t="shared" si="1"/>
        <v>Y</v>
      </c>
      <c r="P31" s="113" t="str">
        <f t="shared" si="1"/>
        <v>Y</v>
      </c>
      <c r="Q31" s="113" t="str">
        <f t="shared" si="1"/>
        <v>Y</v>
      </c>
      <c r="R31" s="113" t="str">
        <f t="shared" si="2"/>
        <v>Y</v>
      </c>
    </row>
    <row r="32" spans="1:18">
      <c r="A32" s="56">
        <v>23</v>
      </c>
      <c r="B32" s="103" t="s">
        <v>80</v>
      </c>
      <c r="C32" s="135" t="s">
        <v>81</v>
      </c>
      <c r="D32" s="134">
        <v>17</v>
      </c>
      <c r="E32" s="134">
        <v>17</v>
      </c>
      <c r="F32" s="134">
        <v>17</v>
      </c>
      <c r="G32" s="134">
        <v>17</v>
      </c>
      <c r="H32" s="134">
        <v>17</v>
      </c>
      <c r="I32" s="136">
        <f t="shared" si="0"/>
        <v>85</v>
      </c>
      <c r="J32" s="136">
        <f t="shared" si="0"/>
        <v>85</v>
      </c>
      <c r="K32" s="136">
        <f t="shared" si="0"/>
        <v>85</v>
      </c>
      <c r="L32" s="136">
        <f t="shared" si="0"/>
        <v>85</v>
      </c>
      <c r="M32" s="136">
        <f t="shared" si="0"/>
        <v>85</v>
      </c>
      <c r="N32" s="113" t="str">
        <f t="shared" si="1"/>
        <v>Y</v>
      </c>
      <c r="O32" s="113" t="str">
        <f t="shared" si="1"/>
        <v>Y</v>
      </c>
      <c r="P32" s="113" t="str">
        <f t="shared" si="1"/>
        <v>Y</v>
      </c>
      <c r="Q32" s="113" t="str">
        <f t="shared" si="1"/>
        <v>Y</v>
      </c>
      <c r="R32" s="113" t="str">
        <f t="shared" si="2"/>
        <v>Y</v>
      </c>
    </row>
    <row r="33" spans="1:18">
      <c r="A33" s="56">
        <v>24</v>
      </c>
      <c r="B33" s="104" t="s">
        <v>82</v>
      </c>
      <c r="C33" s="135" t="s">
        <v>83</v>
      </c>
      <c r="D33" s="134">
        <v>15</v>
      </c>
      <c r="E33" s="134">
        <v>15</v>
      </c>
      <c r="F33" s="134">
        <v>15</v>
      </c>
      <c r="G33" s="134">
        <v>15</v>
      </c>
      <c r="H33" s="134">
        <v>15</v>
      </c>
      <c r="I33" s="136">
        <f t="shared" si="0"/>
        <v>75</v>
      </c>
      <c r="J33" s="136">
        <f t="shared" si="0"/>
        <v>75</v>
      </c>
      <c r="K33" s="136">
        <f t="shared" si="0"/>
        <v>75</v>
      </c>
      <c r="L33" s="136">
        <f t="shared" si="0"/>
        <v>75</v>
      </c>
      <c r="M33" s="136">
        <f t="shared" si="0"/>
        <v>75</v>
      </c>
      <c r="N33" s="113" t="str">
        <f t="shared" si="1"/>
        <v>Y</v>
      </c>
      <c r="O33" s="113" t="str">
        <f t="shared" si="1"/>
        <v>Y</v>
      </c>
      <c r="P33" s="113" t="str">
        <f t="shared" si="1"/>
        <v>Y</v>
      </c>
      <c r="Q33" s="113" t="str">
        <f t="shared" si="1"/>
        <v>Y</v>
      </c>
      <c r="R33" s="113" t="str">
        <f t="shared" si="2"/>
        <v>Y</v>
      </c>
    </row>
    <row r="34" spans="1:18">
      <c r="A34" s="56">
        <v>25</v>
      </c>
      <c r="B34" s="103" t="s">
        <v>84</v>
      </c>
      <c r="C34" s="135" t="s">
        <v>85</v>
      </c>
      <c r="D34" s="134">
        <v>14</v>
      </c>
      <c r="E34" s="134">
        <v>14</v>
      </c>
      <c r="F34" s="134">
        <v>14</v>
      </c>
      <c r="G34" s="134">
        <v>14</v>
      </c>
      <c r="H34" s="134">
        <v>14</v>
      </c>
      <c r="I34" s="136">
        <f t="shared" si="0"/>
        <v>70</v>
      </c>
      <c r="J34" s="136">
        <f t="shared" si="0"/>
        <v>70</v>
      </c>
      <c r="K34" s="136">
        <f t="shared" si="0"/>
        <v>70</v>
      </c>
      <c r="L34" s="136">
        <f t="shared" si="0"/>
        <v>70</v>
      </c>
      <c r="M34" s="136">
        <f t="shared" si="0"/>
        <v>70</v>
      </c>
      <c r="N34" s="113" t="str">
        <f t="shared" si="1"/>
        <v>Y</v>
      </c>
      <c r="O34" s="113" t="str">
        <f t="shared" si="1"/>
        <v>Y</v>
      </c>
      <c r="P34" s="113" t="str">
        <f t="shared" si="1"/>
        <v>Y</v>
      </c>
      <c r="Q34" s="113" t="str">
        <f t="shared" si="1"/>
        <v>Y</v>
      </c>
      <c r="R34" s="113" t="str">
        <f t="shared" si="2"/>
        <v>Y</v>
      </c>
    </row>
    <row r="35" spans="1:18">
      <c r="A35" s="56">
        <v>26</v>
      </c>
      <c r="B35" s="103" t="s">
        <v>86</v>
      </c>
      <c r="C35" s="135" t="s">
        <v>87</v>
      </c>
      <c r="D35" s="134">
        <v>20</v>
      </c>
      <c r="E35" s="134">
        <v>20</v>
      </c>
      <c r="F35" s="134">
        <v>20</v>
      </c>
      <c r="G35" s="134">
        <v>20</v>
      </c>
      <c r="H35" s="134">
        <v>20</v>
      </c>
      <c r="I35" s="136">
        <f t="shared" si="0"/>
        <v>100</v>
      </c>
      <c r="J35" s="136">
        <f t="shared" si="0"/>
        <v>100</v>
      </c>
      <c r="K35" s="136">
        <f t="shared" si="0"/>
        <v>100</v>
      </c>
      <c r="L35" s="136">
        <f t="shared" si="0"/>
        <v>100</v>
      </c>
      <c r="M35" s="136">
        <f t="shared" si="0"/>
        <v>100</v>
      </c>
      <c r="N35" s="113" t="str">
        <f t="shared" si="1"/>
        <v>Y</v>
      </c>
      <c r="O35" s="113" t="str">
        <f t="shared" si="1"/>
        <v>Y</v>
      </c>
      <c r="P35" s="113" t="str">
        <f t="shared" si="1"/>
        <v>Y</v>
      </c>
      <c r="Q35" s="113" t="str">
        <f t="shared" si="1"/>
        <v>Y</v>
      </c>
      <c r="R35" s="113" t="str">
        <f t="shared" si="2"/>
        <v>Y</v>
      </c>
    </row>
    <row r="36" spans="1:18">
      <c r="A36" s="56">
        <v>27</v>
      </c>
      <c r="B36" s="103" t="s">
        <v>88</v>
      </c>
      <c r="C36" s="135" t="s">
        <v>89</v>
      </c>
      <c r="D36" s="134">
        <v>12</v>
      </c>
      <c r="E36" s="134">
        <v>12</v>
      </c>
      <c r="F36" s="134">
        <v>12</v>
      </c>
      <c r="G36" s="134">
        <v>12</v>
      </c>
      <c r="H36" s="134">
        <v>12</v>
      </c>
      <c r="I36" s="136">
        <f t="shared" si="0"/>
        <v>60</v>
      </c>
      <c r="J36" s="136">
        <f t="shared" si="0"/>
        <v>60</v>
      </c>
      <c r="K36" s="136">
        <f t="shared" si="0"/>
        <v>60</v>
      </c>
      <c r="L36" s="136">
        <f t="shared" si="0"/>
        <v>60</v>
      </c>
      <c r="M36" s="136">
        <f t="shared" si="0"/>
        <v>60</v>
      </c>
      <c r="N36" s="113" t="str">
        <f t="shared" si="1"/>
        <v>Y</v>
      </c>
      <c r="O36" s="113" t="str">
        <f t="shared" si="1"/>
        <v>Y</v>
      </c>
      <c r="P36" s="113" t="str">
        <f t="shared" si="1"/>
        <v>Y</v>
      </c>
      <c r="Q36" s="113" t="str">
        <f t="shared" si="1"/>
        <v>Y</v>
      </c>
      <c r="R36" s="113" t="str">
        <f t="shared" si="2"/>
        <v>Y</v>
      </c>
    </row>
    <row r="37" spans="1:18">
      <c r="A37" s="56">
        <v>28</v>
      </c>
      <c r="B37" s="103" t="s">
        <v>90</v>
      </c>
      <c r="C37" s="135" t="s">
        <v>91</v>
      </c>
      <c r="D37" s="134">
        <v>14</v>
      </c>
      <c r="E37" s="134">
        <v>14</v>
      </c>
      <c r="F37" s="134">
        <v>14</v>
      </c>
      <c r="G37" s="134">
        <v>14</v>
      </c>
      <c r="H37" s="134">
        <v>14</v>
      </c>
      <c r="I37" s="136">
        <f t="shared" si="0"/>
        <v>70</v>
      </c>
      <c r="J37" s="136">
        <f t="shared" si="0"/>
        <v>70</v>
      </c>
      <c r="K37" s="136">
        <f t="shared" si="0"/>
        <v>70</v>
      </c>
      <c r="L37" s="136">
        <f t="shared" si="0"/>
        <v>70</v>
      </c>
      <c r="M37" s="136">
        <f t="shared" si="0"/>
        <v>70</v>
      </c>
      <c r="N37" s="113" t="str">
        <f t="shared" si="1"/>
        <v>Y</v>
      </c>
      <c r="O37" s="113" t="str">
        <f t="shared" si="1"/>
        <v>Y</v>
      </c>
      <c r="P37" s="113" t="str">
        <f t="shared" si="1"/>
        <v>Y</v>
      </c>
      <c r="Q37" s="113" t="str">
        <f t="shared" si="1"/>
        <v>Y</v>
      </c>
      <c r="R37" s="113" t="str">
        <f t="shared" si="2"/>
        <v>Y</v>
      </c>
    </row>
    <row r="38" spans="1:18">
      <c r="A38" s="56">
        <v>29</v>
      </c>
      <c r="B38" s="103" t="s">
        <v>92</v>
      </c>
      <c r="C38" s="135" t="s">
        <v>93</v>
      </c>
      <c r="D38" s="120">
        <v>16</v>
      </c>
      <c r="E38" s="120">
        <v>16</v>
      </c>
      <c r="F38" s="120">
        <v>16</v>
      </c>
      <c r="G38" s="120">
        <v>16</v>
      </c>
      <c r="H38" s="120">
        <v>16</v>
      </c>
      <c r="I38" s="136">
        <f t="shared" si="0"/>
        <v>80</v>
      </c>
      <c r="J38" s="136">
        <f t="shared" si="0"/>
        <v>80</v>
      </c>
      <c r="K38" s="136">
        <f t="shared" si="0"/>
        <v>80</v>
      </c>
      <c r="L38" s="136">
        <f t="shared" si="0"/>
        <v>80</v>
      </c>
      <c r="M38" s="136">
        <f t="shared" si="0"/>
        <v>80</v>
      </c>
      <c r="N38" s="113" t="str">
        <f t="shared" si="1"/>
        <v>Y</v>
      </c>
      <c r="O38" s="113" t="str">
        <f t="shared" si="1"/>
        <v>Y</v>
      </c>
      <c r="P38" s="113" t="str">
        <f t="shared" si="1"/>
        <v>Y</v>
      </c>
      <c r="Q38" s="113" t="str">
        <f t="shared" si="1"/>
        <v>Y</v>
      </c>
      <c r="R38" s="113" t="str">
        <f t="shared" si="2"/>
        <v>Y</v>
      </c>
    </row>
    <row r="39" spans="1:18">
      <c r="A39" s="56">
        <v>30</v>
      </c>
      <c r="B39" s="103" t="s">
        <v>94</v>
      </c>
      <c r="C39" s="135" t="s">
        <v>95</v>
      </c>
      <c r="D39" s="134">
        <v>13</v>
      </c>
      <c r="E39" s="134">
        <v>13</v>
      </c>
      <c r="F39" s="134">
        <v>13</v>
      </c>
      <c r="G39" s="134">
        <v>13</v>
      </c>
      <c r="H39" s="134">
        <v>13</v>
      </c>
      <c r="I39" s="136">
        <f t="shared" si="0"/>
        <v>65</v>
      </c>
      <c r="J39" s="136">
        <f t="shared" si="0"/>
        <v>65</v>
      </c>
      <c r="K39" s="136">
        <f t="shared" si="0"/>
        <v>65</v>
      </c>
      <c r="L39" s="136">
        <f t="shared" si="0"/>
        <v>65</v>
      </c>
      <c r="M39" s="136">
        <f t="shared" si="0"/>
        <v>65</v>
      </c>
      <c r="N39" s="113" t="str">
        <f t="shared" si="1"/>
        <v>Y</v>
      </c>
      <c r="O39" s="113" t="str">
        <f t="shared" si="1"/>
        <v>Y</v>
      </c>
      <c r="P39" s="113" t="str">
        <f t="shared" si="1"/>
        <v>Y</v>
      </c>
      <c r="Q39" s="113" t="str">
        <f t="shared" si="1"/>
        <v>Y</v>
      </c>
      <c r="R39" s="113" t="str">
        <f t="shared" si="2"/>
        <v>Y</v>
      </c>
    </row>
    <row r="40" spans="1:18">
      <c r="A40" s="56">
        <v>31</v>
      </c>
      <c r="B40" s="103" t="s">
        <v>96</v>
      </c>
      <c r="C40" s="135" t="s">
        <v>97</v>
      </c>
      <c r="D40" s="134">
        <v>14</v>
      </c>
      <c r="E40" s="134">
        <v>14</v>
      </c>
      <c r="F40" s="134">
        <v>14</v>
      </c>
      <c r="G40" s="134">
        <v>14</v>
      </c>
      <c r="H40" s="134">
        <v>14</v>
      </c>
      <c r="I40" s="136">
        <f t="shared" si="0"/>
        <v>70</v>
      </c>
      <c r="J40" s="136">
        <f t="shared" si="0"/>
        <v>70</v>
      </c>
      <c r="K40" s="136">
        <f t="shared" si="0"/>
        <v>70</v>
      </c>
      <c r="L40" s="136">
        <f t="shared" si="0"/>
        <v>70</v>
      </c>
      <c r="M40" s="136">
        <f t="shared" si="0"/>
        <v>70</v>
      </c>
      <c r="N40" s="113" t="str">
        <f t="shared" si="1"/>
        <v>Y</v>
      </c>
      <c r="O40" s="113" t="str">
        <f t="shared" si="1"/>
        <v>Y</v>
      </c>
      <c r="P40" s="113" t="str">
        <f t="shared" si="1"/>
        <v>Y</v>
      </c>
      <c r="Q40" s="113" t="str">
        <f t="shared" si="1"/>
        <v>Y</v>
      </c>
      <c r="R40" s="113" t="str">
        <f t="shared" si="2"/>
        <v>Y</v>
      </c>
    </row>
    <row r="41" spans="1:18">
      <c r="A41" s="56">
        <v>32</v>
      </c>
      <c r="B41" s="103" t="s">
        <v>98</v>
      </c>
      <c r="C41" s="135" t="s">
        <v>99</v>
      </c>
      <c r="D41" s="134">
        <v>15</v>
      </c>
      <c r="E41" s="134">
        <v>15</v>
      </c>
      <c r="F41" s="134">
        <v>15</v>
      </c>
      <c r="G41" s="134">
        <v>15</v>
      </c>
      <c r="H41" s="134">
        <v>15</v>
      </c>
      <c r="I41" s="136">
        <f t="shared" si="0"/>
        <v>75</v>
      </c>
      <c r="J41" s="136">
        <f t="shared" si="0"/>
        <v>75</v>
      </c>
      <c r="K41" s="136">
        <f t="shared" si="0"/>
        <v>75</v>
      </c>
      <c r="L41" s="136">
        <f t="shared" si="0"/>
        <v>75</v>
      </c>
      <c r="M41" s="136">
        <f t="shared" si="0"/>
        <v>75</v>
      </c>
      <c r="N41" s="113" t="str">
        <f t="shared" si="1"/>
        <v>Y</v>
      </c>
      <c r="O41" s="113" t="str">
        <f t="shared" si="1"/>
        <v>Y</v>
      </c>
      <c r="P41" s="113" t="str">
        <f t="shared" si="1"/>
        <v>Y</v>
      </c>
      <c r="Q41" s="113" t="str">
        <f t="shared" si="1"/>
        <v>Y</v>
      </c>
      <c r="R41" s="113" t="str">
        <f t="shared" si="2"/>
        <v>Y</v>
      </c>
    </row>
    <row r="42" spans="1:18">
      <c r="A42" s="56">
        <v>33</v>
      </c>
      <c r="B42" s="103" t="s">
        <v>100</v>
      </c>
      <c r="C42" s="135" t="s">
        <v>101</v>
      </c>
      <c r="D42" s="120">
        <v>12</v>
      </c>
      <c r="E42" s="120">
        <v>12</v>
      </c>
      <c r="F42" s="120">
        <v>12</v>
      </c>
      <c r="G42" s="120">
        <v>12</v>
      </c>
      <c r="H42" s="120">
        <v>12</v>
      </c>
      <c r="I42" s="136">
        <f t="shared" si="0"/>
        <v>60</v>
      </c>
      <c r="J42" s="136">
        <f t="shared" si="0"/>
        <v>60</v>
      </c>
      <c r="K42" s="136">
        <f t="shared" si="0"/>
        <v>60</v>
      </c>
      <c r="L42" s="136">
        <f t="shared" si="0"/>
        <v>60</v>
      </c>
      <c r="M42" s="136">
        <f t="shared" si="0"/>
        <v>60</v>
      </c>
      <c r="N42" s="113" t="str">
        <f t="shared" si="1"/>
        <v>Y</v>
      </c>
      <c r="O42" s="113" t="str">
        <f t="shared" si="1"/>
        <v>Y</v>
      </c>
      <c r="P42" s="113" t="str">
        <f t="shared" si="1"/>
        <v>Y</v>
      </c>
      <c r="Q42" s="113" t="str">
        <f t="shared" si="1"/>
        <v>Y</v>
      </c>
      <c r="R42" s="113" t="str">
        <f t="shared" si="2"/>
        <v>Y</v>
      </c>
    </row>
    <row r="43" spans="1:18">
      <c r="A43" s="56">
        <v>34</v>
      </c>
      <c r="B43" s="103" t="s">
        <v>102</v>
      </c>
      <c r="C43" s="135" t="s">
        <v>103</v>
      </c>
      <c r="D43" s="134">
        <v>19</v>
      </c>
      <c r="E43" s="134">
        <v>19</v>
      </c>
      <c r="F43" s="134">
        <v>19</v>
      </c>
      <c r="G43" s="134">
        <v>19</v>
      </c>
      <c r="H43" s="134">
        <v>19</v>
      </c>
      <c r="I43" s="136">
        <f t="shared" si="0"/>
        <v>95</v>
      </c>
      <c r="J43" s="136">
        <f t="shared" si="0"/>
        <v>95</v>
      </c>
      <c r="K43" s="136">
        <f t="shared" si="0"/>
        <v>95</v>
      </c>
      <c r="L43" s="136">
        <f t="shared" si="0"/>
        <v>95</v>
      </c>
      <c r="M43" s="136">
        <f t="shared" si="0"/>
        <v>95</v>
      </c>
      <c r="N43" s="113" t="str">
        <f t="shared" si="1"/>
        <v>Y</v>
      </c>
      <c r="O43" s="113" t="str">
        <f t="shared" si="1"/>
        <v>Y</v>
      </c>
      <c r="P43" s="113" t="str">
        <f t="shared" si="1"/>
        <v>Y</v>
      </c>
      <c r="Q43" s="113" t="str">
        <f t="shared" si="1"/>
        <v>Y</v>
      </c>
      <c r="R43" s="113" t="str">
        <f t="shared" si="2"/>
        <v>Y</v>
      </c>
    </row>
    <row r="44" spans="1:18">
      <c r="A44" s="56">
        <v>35</v>
      </c>
      <c r="B44" s="103" t="s">
        <v>104</v>
      </c>
      <c r="C44" s="135" t="s">
        <v>105</v>
      </c>
      <c r="D44" s="134">
        <v>16</v>
      </c>
      <c r="E44" s="134">
        <v>16</v>
      </c>
      <c r="F44" s="134">
        <v>16</v>
      </c>
      <c r="G44" s="134">
        <v>16</v>
      </c>
      <c r="H44" s="134">
        <v>16</v>
      </c>
      <c r="I44" s="136">
        <f t="shared" si="0"/>
        <v>80</v>
      </c>
      <c r="J44" s="136">
        <f t="shared" si="0"/>
        <v>80</v>
      </c>
      <c r="K44" s="136">
        <f t="shared" si="0"/>
        <v>80</v>
      </c>
      <c r="L44" s="136">
        <f t="shared" si="0"/>
        <v>80</v>
      </c>
      <c r="M44" s="136">
        <f t="shared" si="0"/>
        <v>80</v>
      </c>
      <c r="N44" s="113" t="str">
        <f t="shared" si="1"/>
        <v>Y</v>
      </c>
      <c r="O44" s="113" t="str">
        <f t="shared" si="1"/>
        <v>Y</v>
      </c>
      <c r="P44" s="113" t="str">
        <f t="shared" si="1"/>
        <v>Y</v>
      </c>
      <c r="Q44" s="113" t="str">
        <f t="shared" si="1"/>
        <v>Y</v>
      </c>
      <c r="R44" s="113" t="str">
        <f t="shared" si="2"/>
        <v>Y</v>
      </c>
    </row>
    <row r="45" spans="1:18">
      <c r="A45" s="56">
        <v>36</v>
      </c>
      <c r="B45" s="103" t="s">
        <v>106</v>
      </c>
      <c r="C45" s="135" t="s">
        <v>107</v>
      </c>
      <c r="D45" s="134">
        <v>12</v>
      </c>
      <c r="E45" s="134">
        <v>12</v>
      </c>
      <c r="F45" s="134">
        <v>12</v>
      </c>
      <c r="G45" s="134">
        <v>12</v>
      </c>
      <c r="H45" s="134">
        <v>12</v>
      </c>
      <c r="I45" s="136">
        <f t="shared" si="0"/>
        <v>60</v>
      </c>
      <c r="J45" s="136">
        <f t="shared" si="0"/>
        <v>60</v>
      </c>
      <c r="K45" s="136">
        <f t="shared" si="0"/>
        <v>60</v>
      </c>
      <c r="L45" s="136">
        <f t="shared" si="0"/>
        <v>60</v>
      </c>
      <c r="M45" s="136">
        <f t="shared" si="0"/>
        <v>60</v>
      </c>
      <c r="N45" s="113" t="str">
        <f t="shared" si="1"/>
        <v>Y</v>
      </c>
      <c r="O45" s="113" t="str">
        <f t="shared" si="1"/>
        <v>Y</v>
      </c>
      <c r="P45" s="113" t="str">
        <f t="shared" si="1"/>
        <v>Y</v>
      </c>
      <c r="Q45" s="113" t="str">
        <f t="shared" si="1"/>
        <v>Y</v>
      </c>
      <c r="R45" s="113" t="str">
        <f t="shared" si="2"/>
        <v>Y</v>
      </c>
    </row>
    <row r="46" spans="1:18">
      <c r="A46" s="56">
        <v>37</v>
      </c>
      <c r="B46" s="103" t="s">
        <v>108</v>
      </c>
      <c r="C46" s="135" t="s">
        <v>109</v>
      </c>
      <c r="D46" s="134">
        <v>14</v>
      </c>
      <c r="E46" s="134">
        <v>14</v>
      </c>
      <c r="F46" s="134">
        <v>14</v>
      </c>
      <c r="G46" s="134">
        <v>14</v>
      </c>
      <c r="H46" s="134">
        <v>14</v>
      </c>
      <c r="I46" s="136">
        <f t="shared" si="0"/>
        <v>70</v>
      </c>
      <c r="J46" s="136">
        <f t="shared" si="0"/>
        <v>70</v>
      </c>
      <c r="K46" s="136">
        <f t="shared" si="0"/>
        <v>70</v>
      </c>
      <c r="L46" s="136">
        <f t="shared" si="0"/>
        <v>70</v>
      </c>
      <c r="M46" s="136">
        <f t="shared" si="0"/>
        <v>70</v>
      </c>
      <c r="N46" s="113" t="str">
        <f t="shared" si="1"/>
        <v>Y</v>
      </c>
      <c r="O46" s="113" t="str">
        <f t="shared" si="1"/>
        <v>Y</v>
      </c>
      <c r="P46" s="113" t="str">
        <f t="shared" si="1"/>
        <v>Y</v>
      </c>
      <c r="Q46" s="113" t="str">
        <f t="shared" si="1"/>
        <v>Y</v>
      </c>
      <c r="R46" s="113" t="str">
        <f t="shared" si="2"/>
        <v>Y</v>
      </c>
    </row>
    <row r="47" spans="1:18">
      <c r="A47" s="56">
        <v>38</v>
      </c>
      <c r="B47" s="103" t="s">
        <v>110</v>
      </c>
      <c r="C47" s="135" t="s">
        <v>111</v>
      </c>
      <c r="D47" s="134">
        <v>17</v>
      </c>
      <c r="E47" s="134">
        <v>17</v>
      </c>
      <c r="F47" s="134">
        <v>17</v>
      </c>
      <c r="G47" s="134">
        <v>17</v>
      </c>
      <c r="H47" s="134">
        <v>17</v>
      </c>
      <c r="I47" s="136">
        <f t="shared" si="0"/>
        <v>85</v>
      </c>
      <c r="J47" s="136">
        <f t="shared" si="0"/>
        <v>85</v>
      </c>
      <c r="K47" s="136">
        <f t="shared" si="0"/>
        <v>85</v>
      </c>
      <c r="L47" s="136">
        <f t="shared" si="0"/>
        <v>85</v>
      </c>
      <c r="M47" s="136">
        <f t="shared" ref="M47:M66" si="3">H47/0.2</f>
        <v>85</v>
      </c>
      <c r="N47" s="113" t="str">
        <f t="shared" si="1"/>
        <v>Y</v>
      </c>
      <c r="O47" s="113" t="str">
        <f t="shared" si="1"/>
        <v>Y</v>
      </c>
      <c r="P47" s="113" t="str">
        <f t="shared" si="1"/>
        <v>Y</v>
      </c>
      <c r="Q47" s="113" t="str">
        <f t="shared" ref="Q47:Q66" si="4">IF(L47&lt;60,"N","Y")</f>
        <v>Y</v>
      </c>
      <c r="R47" s="113" t="str">
        <f t="shared" si="2"/>
        <v>Y</v>
      </c>
    </row>
    <row r="48" spans="1:18">
      <c r="A48" s="56">
        <v>39</v>
      </c>
      <c r="B48" s="103" t="s">
        <v>112</v>
      </c>
      <c r="C48" s="135" t="s">
        <v>113</v>
      </c>
      <c r="D48" s="134">
        <v>20</v>
      </c>
      <c r="E48" s="134">
        <v>20</v>
      </c>
      <c r="F48" s="134">
        <v>20</v>
      </c>
      <c r="G48" s="134">
        <v>20</v>
      </c>
      <c r="H48" s="134">
        <v>20</v>
      </c>
      <c r="I48" s="136">
        <f t="shared" si="0"/>
        <v>100</v>
      </c>
      <c r="J48" s="136">
        <f t="shared" si="0"/>
        <v>100</v>
      </c>
      <c r="K48" s="136">
        <f t="shared" si="0"/>
        <v>100</v>
      </c>
      <c r="L48" s="136">
        <f t="shared" si="0"/>
        <v>100</v>
      </c>
      <c r="M48" s="136">
        <f t="shared" si="3"/>
        <v>100</v>
      </c>
      <c r="N48" s="113" t="str">
        <f t="shared" si="1"/>
        <v>Y</v>
      </c>
      <c r="O48" s="113" t="str">
        <f t="shared" si="1"/>
        <v>Y</v>
      </c>
      <c r="P48" s="113" t="str">
        <f t="shared" si="1"/>
        <v>Y</v>
      </c>
      <c r="Q48" s="113" t="str">
        <f t="shared" si="4"/>
        <v>Y</v>
      </c>
      <c r="R48" s="113" t="str">
        <f t="shared" si="2"/>
        <v>Y</v>
      </c>
    </row>
    <row r="49" spans="1:18">
      <c r="A49" s="56">
        <v>40</v>
      </c>
      <c r="B49" s="101" t="s">
        <v>114</v>
      </c>
      <c r="C49" s="135" t="s">
        <v>115</v>
      </c>
      <c r="D49" s="134">
        <v>14</v>
      </c>
      <c r="E49" s="134">
        <v>14</v>
      </c>
      <c r="F49" s="134">
        <v>14</v>
      </c>
      <c r="G49" s="134">
        <v>14</v>
      </c>
      <c r="H49" s="134">
        <v>14</v>
      </c>
      <c r="I49" s="136">
        <f t="shared" si="0"/>
        <v>70</v>
      </c>
      <c r="J49" s="136">
        <f t="shared" si="0"/>
        <v>70</v>
      </c>
      <c r="K49" s="136">
        <f t="shared" si="0"/>
        <v>70</v>
      </c>
      <c r="L49" s="136">
        <f t="shared" si="0"/>
        <v>70</v>
      </c>
      <c r="M49" s="136">
        <f t="shared" si="3"/>
        <v>70</v>
      </c>
      <c r="N49" s="113" t="str">
        <f t="shared" si="1"/>
        <v>Y</v>
      </c>
      <c r="O49" s="113" t="str">
        <f t="shared" si="1"/>
        <v>Y</v>
      </c>
      <c r="P49" s="113" t="str">
        <f t="shared" si="1"/>
        <v>Y</v>
      </c>
      <c r="Q49" s="113" t="str">
        <f t="shared" si="4"/>
        <v>Y</v>
      </c>
      <c r="R49" s="113" t="str">
        <f t="shared" si="2"/>
        <v>Y</v>
      </c>
    </row>
    <row r="50" spans="1:18">
      <c r="A50" s="56">
        <v>41</v>
      </c>
      <c r="B50" s="101" t="s">
        <v>116</v>
      </c>
      <c r="C50" s="135" t="s">
        <v>117</v>
      </c>
      <c r="D50" s="134">
        <v>15</v>
      </c>
      <c r="E50" s="134">
        <v>15</v>
      </c>
      <c r="F50" s="134">
        <v>15</v>
      </c>
      <c r="G50" s="134">
        <v>15</v>
      </c>
      <c r="H50" s="134">
        <v>15</v>
      </c>
      <c r="I50" s="136">
        <f t="shared" si="0"/>
        <v>75</v>
      </c>
      <c r="J50" s="136">
        <f t="shared" si="0"/>
        <v>75</v>
      </c>
      <c r="K50" s="136">
        <f t="shared" si="0"/>
        <v>75</v>
      </c>
      <c r="L50" s="136">
        <f t="shared" si="0"/>
        <v>75</v>
      </c>
      <c r="M50" s="136">
        <f t="shared" si="3"/>
        <v>75</v>
      </c>
      <c r="N50" s="113" t="str">
        <f t="shared" si="1"/>
        <v>Y</v>
      </c>
      <c r="O50" s="113" t="str">
        <f t="shared" si="1"/>
        <v>Y</v>
      </c>
      <c r="P50" s="113" t="str">
        <f t="shared" si="1"/>
        <v>Y</v>
      </c>
      <c r="Q50" s="113" t="str">
        <f t="shared" si="4"/>
        <v>Y</v>
      </c>
      <c r="R50" s="113" t="str">
        <f t="shared" si="2"/>
        <v>Y</v>
      </c>
    </row>
    <row r="51" spans="1:18">
      <c r="A51" s="56">
        <v>42</v>
      </c>
      <c r="B51" s="101" t="s">
        <v>118</v>
      </c>
      <c r="C51" s="135" t="s">
        <v>119</v>
      </c>
      <c r="D51" s="134">
        <v>14</v>
      </c>
      <c r="E51" s="134">
        <v>14</v>
      </c>
      <c r="F51" s="134">
        <v>14</v>
      </c>
      <c r="G51" s="134">
        <v>14</v>
      </c>
      <c r="H51" s="134">
        <v>14</v>
      </c>
      <c r="I51" s="136">
        <f t="shared" si="0"/>
        <v>70</v>
      </c>
      <c r="J51" s="136">
        <f t="shared" si="0"/>
        <v>70</v>
      </c>
      <c r="K51" s="136">
        <f t="shared" si="0"/>
        <v>70</v>
      </c>
      <c r="L51" s="136">
        <f t="shared" si="0"/>
        <v>70</v>
      </c>
      <c r="M51" s="136">
        <f t="shared" si="3"/>
        <v>70</v>
      </c>
      <c r="N51" s="113" t="str">
        <f t="shared" si="1"/>
        <v>Y</v>
      </c>
      <c r="O51" s="113" t="str">
        <f t="shared" si="1"/>
        <v>Y</v>
      </c>
      <c r="P51" s="113" t="str">
        <f t="shared" si="1"/>
        <v>Y</v>
      </c>
      <c r="Q51" s="113" t="str">
        <f t="shared" si="4"/>
        <v>Y</v>
      </c>
      <c r="R51" s="113" t="str">
        <f t="shared" si="2"/>
        <v>Y</v>
      </c>
    </row>
    <row r="52" spans="1:18">
      <c r="A52" s="56">
        <v>43</v>
      </c>
      <c r="B52" s="101" t="s">
        <v>120</v>
      </c>
      <c r="C52" s="135" t="s">
        <v>121</v>
      </c>
      <c r="D52" s="134">
        <v>16</v>
      </c>
      <c r="E52" s="134">
        <v>16</v>
      </c>
      <c r="F52" s="134">
        <v>16</v>
      </c>
      <c r="G52" s="134">
        <v>16</v>
      </c>
      <c r="H52" s="134">
        <v>16</v>
      </c>
      <c r="I52" s="136">
        <f t="shared" si="0"/>
        <v>80</v>
      </c>
      <c r="J52" s="136">
        <f t="shared" si="0"/>
        <v>80</v>
      </c>
      <c r="K52" s="136">
        <f t="shared" si="0"/>
        <v>80</v>
      </c>
      <c r="L52" s="136">
        <f t="shared" si="0"/>
        <v>80</v>
      </c>
      <c r="M52" s="136">
        <f t="shared" si="3"/>
        <v>80</v>
      </c>
      <c r="N52" s="113" t="str">
        <f t="shared" si="1"/>
        <v>Y</v>
      </c>
      <c r="O52" s="113" t="str">
        <f t="shared" si="1"/>
        <v>Y</v>
      </c>
      <c r="P52" s="113" t="str">
        <f t="shared" si="1"/>
        <v>Y</v>
      </c>
      <c r="Q52" s="113" t="str">
        <f t="shared" si="4"/>
        <v>Y</v>
      </c>
      <c r="R52" s="113" t="str">
        <f t="shared" si="2"/>
        <v>Y</v>
      </c>
    </row>
    <row r="53" spans="1:18">
      <c r="A53" s="56">
        <v>44</v>
      </c>
      <c r="B53" s="101" t="s">
        <v>122</v>
      </c>
      <c r="C53" s="135" t="s">
        <v>123</v>
      </c>
      <c r="D53" s="134">
        <v>15</v>
      </c>
      <c r="E53" s="134">
        <v>15</v>
      </c>
      <c r="F53" s="134">
        <v>15</v>
      </c>
      <c r="G53" s="134">
        <v>15</v>
      </c>
      <c r="H53" s="134">
        <v>15</v>
      </c>
      <c r="I53" s="136">
        <f t="shared" si="0"/>
        <v>75</v>
      </c>
      <c r="J53" s="136">
        <f t="shared" si="0"/>
        <v>75</v>
      </c>
      <c r="K53" s="136">
        <f t="shared" si="0"/>
        <v>75</v>
      </c>
      <c r="L53" s="136">
        <f t="shared" si="0"/>
        <v>75</v>
      </c>
      <c r="M53" s="136">
        <f t="shared" si="3"/>
        <v>75</v>
      </c>
      <c r="N53" s="113" t="str">
        <f t="shared" si="1"/>
        <v>Y</v>
      </c>
      <c r="O53" s="113" t="str">
        <f t="shared" si="1"/>
        <v>Y</v>
      </c>
      <c r="P53" s="113" t="str">
        <f t="shared" si="1"/>
        <v>Y</v>
      </c>
      <c r="Q53" s="113" t="str">
        <f t="shared" si="4"/>
        <v>Y</v>
      </c>
      <c r="R53" s="113" t="str">
        <f t="shared" si="2"/>
        <v>Y</v>
      </c>
    </row>
    <row r="54" spans="1:18">
      <c r="A54" s="56">
        <v>45</v>
      </c>
      <c r="B54" s="101" t="s">
        <v>124</v>
      </c>
      <c r="C54" s="135" t="s">
        <v>125</v>
      </c>
      <c r="D54" s="134">
        <v>13</v>
      </c>
      <c r="E54" s="134">
        <v>13</v>
      </c>
      <c r="F54" s="134">
        <v>13</v>
      </c>
      <c r="G54" s="134">
        <v>13</v>
      </c>
      <c r="H54" s="134">
        <v>13</v>
      </c>
      <c r="I54" s="136">
        <f t="shared" si="0"/>
        <v>65</v>
      </c>
      <c r="J54" s="136">
        <f t="shared" si="0"/>
        <v>65</v>
      </c>
      <c r="K54" s="136">
        <f t="shared" si="0"/>
        <v>65</v>
      </c>
      <c r="L54" s="136">
        <f t="shared" si="0"/>
        <v>65</v>
      </c>
      <c r="M54" s="136">
        <f t="shared" si="3"/>
        <v>65</v>
      </c>
      <c r="N54" s="113" t="str">
        <f t="shared" si="1"/>
        <v>Y</v>
      </c>
      <c r="O54" s="113" t="str">
        <f t="shared" si="1"/>
        <v>Y</v>
      </c>
      <c r="P54" s="113" t="str">
        <f t="shared" si="1"/>
        <v>Y</v>
      </c>
      <c r="Q54" s="113" t="str">
        <f t="shared" si="4"/>
        <v>Y</v>
      </c>
      <c r="R54" s="113" t="str">
        <f t="shared" si="2"/>
        <v>Y</v>
      </c>
    </row>
    <row r="55" spans="1:18">
      <c r="A55" s="56">
        <v>46</v>
      </c>
      <c r="B55" s="105" t="s">
        <v>126</v>
      </c>
      <c r="C55" s="135" t="s">
        <v>127</v>
      </c>
      <c r="D55" s="120">
        <v>13</v>
      </c>
      <c r="E55" s="120">
        <v>13</v>
      </c>
      <c r="F55" s="120">
        <v>13</v>
      </c>
      <c r="G55" s="120">
        <v>13</v>
      </c>
      <c r="H55" s="120">
        <v>13</v>
      </c>
      <c r="I55" s="136">
        <f t="shared" si="0"/>
        <v>65</v>
      </c>
      <c r="J55" s="136">
        <f t="shared" si="0"/>
        <v>65</v>
      </c>
      <c r="K55" s="136">
        <f t="shared" si="0"/>
        <v>65</v>
      </c>
      <c r="L55" s="136">
        <f t="shared" si="0"/>
        <v>65</v>
      </c>
      <c r="M55" s="136">
        <f t="shared" si="3"/>
        <v>65</v>
      </c>
      <c r="N55" s="113" t="str">
        <f t="shared" si="1"/>
        <v>Y</v>
      </c>
      <c r="O55" s="113" t="str">
        <f t="shared" si="1"/>
        <v>Y</v>
      </c>
      <c r="P55" s="113" t="str">
        <f t="shared" si="1"/>
        <v>Y</v>
      </c>
      <c r="Q55" s="113" t="str">
        <f t="shared" si="4"/>
        <v>Y</v>
      </c>
      <c r="R55" s="113" t="str">
        <f t="shared" si="2"/>
        <v>Y</v>
      </c>
    </row>
    <row r="56" spans="1:18" s="47" customFormat="1">
      <c r="A56" s="56">
        <v>47</v>
      </c>
      <c r="B56" s="105" t="s">
        <v>128</v>
      </c>
      <c r="C56" s="135" t="s">
        <v>129</v>
      </c>
      <c r="D56" s="134">
        <v>19</v>
      </c>
      <c r="E56" s="134">
        <v>19</v>
      </c>
      <c r="F56" s="134">
        <v>19</v>
      </c>
      <c r="G56" s="134">
        <v>19</v>
      </c>
      <c r="H56" s="134">
        <v>19</v>
      </c>
      <c r="I56" s="136">
        <f t="shared" si="0"/>
        <v>95</v>
      </c>
      <c r="J56" s="136">
        <f t="shared" si="0"/>
        <v>95</v>
      </c>
      <c r="K56" s="136">
        <f t="shared" si="0"/>
        <v>95</v>
      </c>
      <c r="L56" s="136">
        <f t="shared" si="0"/>
        <v>95</v>
      </c>
      <c r="M56" s="136">
        <f t="shared" si="3"/>
        <v>95</v>
      </c>
      <c r="N56" s="113" t="str">
        <f t="shared" si="1"/>
        <v>Y</v>
      </c>
      <c r="O56" s="113" t="str">
        <f t="shared" si="1"/>
        <v>Y</v>
      </c>
      <c r="P56" s="113" t="str">
        <f t="shared" si="1"/>
        <v>Y</v>
      </c>
      <c r="Q56" s="113" t="str">
        <f t="shared" si="4"/>
        <v>Y</v>
      </c>
      <c r="R56" s="113" t="str">
        <f t="shared" si="2"/>
        <v>Y</v>
      </c>
    </row>
    <row r="57" spans="1:18" s="47" customFormat="1">
      <c r="A57" s="56">
        <v>48</v>
      </c>
      <c r="B57" s="105" t="s">
        <v>130</v>
      </c>
      <c r="C57" s="135" t="s">
        <v>131</v>
      </c>
      <c r="D57" s="134">
        <v>13</v>
      </c>
      <c r="E57" s="134">
        <v>13</v>
      </c>
      <c r="F57" s="134">
        <v>13</v>
      </c>
      <c r="G57" s="134">
        <v>13</v>
      </c>
      <c r="H57" s="134">
        <v>13</v>
      </c>
      <c r="I57" s="136">
        <f t="shared" si="0"/>
        <v>65</v>
      </c>
      <c r="J57" s="136">
        <f t="shared" si="0"/>
        <v>65</v>
      </c>
      <c r="K57" s="136">
        <f t="shared" si="0"/>
        <v>65</v>
      </c>
      <c r="L57" s="136">
        <f t="shared" si="0"/>
        <v>65</v>
      </c>
      <c r="M57" s="136">
        <f t="shared" si="3"/>
        <v>65</v>
      </c>
      <c r="N57" s="113" t="str">
        <f t="shared" si="1"/>
        <v>Y</v>
      </c>
      <c r="O57" s="113" t="str">
        <f t="shared" si="1"/>
        <v>Y</v>
      </c>
      <c r="P57" s="113" t="str">
        <f t="shared" si="1"/>
        <v>Y</v>
      </c>
      <c r="Q57" s="113" t="str">
        <f t="shared" si="4"/>
        <v>Y</v>
      </c>
      <c r="R57" s="113" t="str">
        <f t="shared" si="2"/>
        <v>Y</v>
      </c>
    </row>
    <row r="58" spans="1:18" s="47" customFormat="1">
      <c r="A58" s="56">
        <v>49</v>
      </c>
      <c r="B58" s="105" t="s">
        <v>132</v>
      </c>
      <c r="C58" s="135" t="s">
        <v>133</v>
      </c>
      <c r="D58" s="134">
        <v>18</v>
      </c>
      <c r="E58" s="134">
        <v>18</v>
      </c>
      <c r="F58" s="134">
        <v>18</v>
      </c>
      <c r="G58" s="134">
        <v>18</v>
      </c>
      <c r="H58" s="134">
        <v>18</v>
      </c>
      <c r="I58" s="136">
        <f t="shared" si="0"/>
        <v>90</v>
      </c>
      <c r="J58" s="136">
        <f t="shared" si="0"/>
        <v>90</v>
      </c>
      <c r="K58" s="136">
        <f t="shared" si="0"/>
        <v>90</v>
      </c>
      <c r="L58" s="136">
        <f t="shared" si="0"/>
        <v>90</v>
      </c>
      <c r="M58" s="136">
        <f t="shared" si="3"/>
        <v>90</v>
      </c>
      <c r="N58" s="113" t="str">
        <f t="shared" si="1"/>
        <v>Y</v>
      </c>
      <c r="O58" s="113" t="str">
        <f t="shared" si="1"/>
        <v>Y</v>
      </c>
      <c r="P58" s="113" t="str">
        <f t="shared" si="1"/>
        <v>Y</v>
      </c>
      <c r="Q58" s="113" t="str">
        <f t="shared" si="4"/>
        <v>Y</v>
      </c>
      <c r="R58" s="113" t="str">
        <f t="shared" si="2"/>
        <v>Y</v>
      </c>
    </row>
    <row r="59" spans="1:18" s="47" customFormat="1">
      <c r="A59" s="56">
        <v>50</v>
      </c>
      <c r="B59" s="105" t="s">
        <v>134</v>
      </c>
      <c r="C59" s="135" t="s">
        <v>135</v>
      </c>
      <c r="D59" s="134">
        <v>12</v>
      </c>
      <c r="E59" s="134">
        <v>12</v>
      </c>
      <c r="F59" s="134">
        <v>12</v>
      </c>
      <c r="G59" s="134">
        <v>12</v>
      </c>
      <c r="H59" s="134">
        <v>12</v>
      </c>
      <c r="I59" s="136">
        <f t="shared" si="0"/>
        <v>60</v>
      </c>
      <c r="J59" s="136">
        <f t="shared" si="0"/>
        <v>60</v>
      </c>
      <c r="K59" s="136">
        <f t="shared" si="0"/>
        <v>60</v>
      </c>
      <c r="L59" s="136">
        <f t="shared" si="0"/>
        <v>60</v>
      </c>
      <c r="M59" s="136">
        <f t="shared" si="3"/>
        <v>60</v>
      </c>
      <c r="N59" s="113" t="str">
        <f t="shared" si="1"/>
        <v>Y</v>
      </c>
      <c r="O59" s="113" t="str">
        <f t="shared" si="1"/>
        <v>Y</v>
      </c>
      <c r="P59" s="113" t="str">
        <f t="shared" si="1"/>
        <v>Y</v>
      </c>
      <c r="Q59" s="113" t="str">
        <f t="shared" si="4"/>
        <v>Y</v>
      </c>
      <c r="R59" s="113" t="str">
        <f t="shared" si="2"/>
        <v>Y</v>
      </c>
    </row>
    <row r="60" spans="1:18" s="47" customFormat="1">
      <c r="A60" s="56">
        <v>51</v>
      </c>
      <c r="B60" s="105" t="s">
        <v>136</v>
      </c>
      <c r="C60" s="135" t="s">
        <v>137</v>
      </c>
      <c r="D60" s="134">
        <v>12</v>
      </c>
      <c r="E60" s="134">
        <v>12</v>
      </c>
      <c r="F60" s="134">
        <v>12</v>
      </c>
      <c r="G60" s="134">
        <v>12</v>
      </c>
      <c r="H60" s="134">
        <v>12</v>
      </c>
      <c r="I60" s="136">
        <f t="shared" si="0"/>
        <v>60</v>
      </c>
      <c r="J60" s="136">
        <f t="shared" si="0"/>
        <v>60</v>
      </c>
      <c r="K60" s="136">
        <f t="shared" si="0"/>
        <v>60</v>
      </c>
      <c r="L60" s="136">
        <f t="shared" si="0"/>
        <v>60</v>
      </c>
      <c r="M60" s="136">
        <f t="shared" si="3"/>
        <v>60</v>
      </c>
      <c r="N60" s="113" t="str">
        <f t="shared" si="1"/>
        <v>Y</v>
      </c>
      <c r="O60" s="113" t="str">
        <f t="shared" si="1"/>
        <v>Y</v>
      </c>
      <c r="P60" s="113" t="str">
        <f t="shared" si="1"/>
        <v>Y</v>
      </c>
      <c r="Q60" s="113" t="str">
        <f t="shared" si="4"/>
        <v>Y</v>
      </c>
      <c r="R60" s="113" t="str">
        <f t="shared" si="2"/>
        <v>Y</v>
      </c>
    </row>
    <row r="61" spans="1:18">
      <c r="A61" s="56">
        <v>52</v>
      </c>
      <c r="B61" s="105" t="s">
        <v>138</v>
      </c>
      <c r="C61" s="135" t="s">
        <v>139</v>
      </c>
      <c r="D61" s="134">
        <v>12</v>
      </c>
      <c r="E61" s="134">
        <v>12</v>
      </c>
      <c r="F61" s="134">
        <v>12</v>
      </c>
      <c r="G61" s="134">
        <v>12</v>
      </c>
      <c r="H61" s="134">
        <v>12</v>
      </c>
      <c r="I61" s="136">
        <f t="shared" si="0"/>
        <v>60</v>
      </c>
      <c r="J61" s="136">
        <f t="shared" si="0"/>
        <v>60</v>
      </c>
      <c r="K61" s="136">
        <f t="shared" si="0"/>
        <v>60</v>
      </c>
      <c r="L61" s="136">
        <f t="shared" si="0"/>
        <v>60</v>
      </c>
      <c r="M61" s="136">
        <f t="shared" si="3"/>
        <v>60</v>
      </c>
      <c r="N61" s="113" t="str">
        <f t="shared" si="1"/>
        <v>Y</v>
      </c>
      <c r="O61" s="113" t="str">
        <f t="shared" si="1"/>
        <v>Y</v>
      </c>
      <c r="P61" s="113" t="str">
        <f t="shared" si="1"/>
        <v>Y</v>
      </c>
      <c r="Q61" s="113" t="str">
        <f t="shared" si="4"/>
        <v>Y</v>
      </c>
      <c r="R61" s="113" t="str">
        <f t="shared" si="2"/>
        <v>Y</v>
      </c>
    </row>
    <row r="62" spans="1:18">
      <c r="A62" s="56">
        <v>53</v>
      </c>
      <c r="B62" s="105" t="s">
        <v>140</v>
      </c>
      <c r="C62" s="135" t="s">
        <v>141</v>
      </c>
      <c r="D62" s="134">
        <v>16</v>
      </c>
      <c r="E62" s="134">
        <v>16</v>
      </c>
      <c r="F62" s="134">
        <v>16</v>
      </c>
      <c r="G62" s="134">
        <v>16</v>
      </c>
      <c r="H62" s="134">
        <v>16</v>
      </c>
      <c r="I62" s="136">
        <f t="shared" si="0"/>
        <v>80</v>
      </c>
      <c r="J62" s="136">
        <f t="shared" si="0"/>
        <v>80</v>
      </c>
      <c r="K62" s="136">
        <f t="shared" si="0"/>
        <v>80</v>
      </c>
      <c r="L62" s="136">
        <f t="shared" si="0"/>
        <v>80</v>
      </c>
      <c r="M62" s="136">
        <f t="shared" si="3"/>
        <v>80</v>
      </c>
      <c r="N62" s="113" t="str">
        <f t="shared" si="1"/>
        <v>Y</v>
      </c>
      <c r="O62" s="113" t="str">
        <f t="shared" si="1"/>
        <v>Y</v>
      </c>
      <c r="P62" s="113" t="str">
        <f t="shared" si="1"/>
        <v>Y</v>
      </c>
      <c r="Q62" s="113" t="str">
        <f t="shared" si="4"/>
        <v>Y</v>
      </c>
      <c r="R62" s="113" t="str">
        <f t="shared" si="2"/>
        <v>Y</v>
      </c>
    </row>
    <row r="63" spans="1:18">
      <c r="A63" s="56">
        <v>54</v>
      </c>
      <c r="B63" s="105" t="s">
        <v>142</v>
      </c>
      <c r="C63" s="135" t="s">
        <v>143</v>
      </c>
      <c r="D63" s="134">
        <v>17</v>
      </c>
      <c r="E63" s="134">
        <v>17</v>
      </c>
      <c r="F63" s="134">
        <v>17</v>
      </c>
      <c r="G63" s="134">
        <v>17</v>
      </c>
      <c r="H63" s="134">
        <v>17</v>
      </c>
      <c r="I63" s="136">
        <f t="shared" si="0"/>
        <v>85</v>
      </c>
      <c r="J63" s="136">
        <f t="shared" si="0"/>
        <v>85</v>
      </c>
      <c r="K63" s="136">
        <f t="shared" si="0"/>
        <v>85</v>
      </c>
      <c r="L63" s="136">
        <f t="shared" si="0"/>
        <v>85</v>
      </c>
      <c r="M63" s="136">
        <f t="shared" si="3"/>
        <v>85</v>
      </c>
      <c r="N63" s="113" t="str">
        <f t="shared" si="1"/>
        <v>Y</v>
      </c>
      <c r="O63" s="113" t="str">
        <f t="shared" si="1"/>
        <v>Y</v>
      </c>
      <c r="P63" s="113" t="str">
        <f t="shared" si="1"/>
        <v>Y</v>
      </c>
      <c r="Q63" s="113" t="str">
        <f t="shared" si="4"/>
        <v>Y</v>
      </c>
      <c r="R63" s="113" t="str">
        <f t="shared" si="2"/>
        <v>Y</v>
      </c>
    </row>
    <row r="64" spans="1:18">
      <c r="A64" s="56">
        <v>55</v>
      </c>
      <c r="B64" s="105" t="s">
        <v>144</v>
      </c>
      <c r="C64" s="135" t="s">
        <v>145</v>
      </c>
      <c r="D64" s="134">
        <v>19</v>
      </c>
      <c r="E64" s="134">
        <v>19</v>
      </c>
      <c r="F64" s="134">
        <v>19</v>
      </c>
      <c r="G64" s="134">
        <v>19</v>
      </c>
      <c r="H64" s="134">
        <v>19</v>
      </c>
      <c r="I64" s="136">
        <f t="shared" si="0"/>
        <v>95</v>
      </c>
      <c r="J64" s="136">
        <f t="shared" si="0"/>
        <v>95</v>
      </c>
      <c r="K64" s="136">
        <f t="shared" si="0"/>
        <v>95</v>
      </c>
      <c r="L64" s="136">
        <f t="shared" si="0"/>
        <v>95</v>
      </c>
      <c r="M64" s="136">
        <f t="shared" si="3"/>
        <v>95</v>
      </c>
      <c r="N64" s="113" t="str">
        <f t="shared" si="1"/>
        <v>Y</v>
      </c>
      <c r="O64" s="113" t="str">
        <f t="shared" si="1"/>
        <v>Y</v>
      </c>
      <c r="P64" s="113" t="str">
        <f t="shared" si="1"/>
        <v>Y</v>
      </c>
      <c r="Q64" s="113" t="str">
        <f t="shared" si="4"/>
        <v>Y</v>
      </c>
      <c r="R64" s="113" t="str">
        <f t="shared" si="2"/>
        <v>Y</v>
      </c>
    </row>
    <row r="65" spans="1:19">
      <c r="A65" s="56">
        <v>56</v>
      </c>
      <c r="B65" s="105" t="s">
        <v>146</v>
      </c>
      <c r="C65" s="135" t="s">
        <v>147</v>
      </c>
      <c r="D65" s="134">
        <v>12</v>
      </c>
      <c r="E65" s="134">
        <v>12</v>
      </c>
      <c r="F65" s="134">
        <v>12</v>
      </c>
      <c r="G65" s="134">
        <v>12</v>
      </c>
      <c r="H65" s="134">
        <v>12</v>
      </c>
      <c r="I65" s="136">
        <f t="shared" si="0"/>
        <v>60</v>
      </c>
      <c r="J65" s="136">
        <f t="shared" si="0"/>
        <v>60</v>
      </c>
      <c r="K65" s="136">
        <f t="shared" si="0"/>
        <v>60</v>
      </c>
      <c r="L65" s="136">
        <f t="shared" si="0"/>
        <v>60</v>
      </c>
      <c r="M65" s="136">
        <f t="shared" si="3"/>
        <v>60</v>
      </c>
      <c r="N65" s="113" t="str">
        <f t="shared" si="1"/>
        <v>Y</v>
      </c>
      <c r="O65" s="113" t="str">
        <f t="shared" si="1"/>
        <v>Y</v>
      </c>
      <c r="P65" s="113" t="str">
        <f t="shared" si="1"/>
        <v>Y</v>
      </c>
      <c r="Q65" s="113" t="str">
        <f t="shared" si="4"/>
        <v>Y</v>
      </c>
      <c r="R65" s="113" t="str">
        <f t="shared" si="2"/>
        <v>Y</v>
      </c>
    </row>
    <row r="66" spans="1:19">
      <c r="A66" s="114">
        <v>57</v>
      </c>
      <c r="B66" s="115" t="s">
        <v>148</v>
      </c>
      <c r="C66" s="135" t="s">
        <v>149</v>
      </c>
      <c r="D66" s="134">
        <v>15</v>
      </c>
      <c r="E66" s="134">
        <v>15</v>
      </c>
      <c r="F66" s="134">
        <v>15</v>
      </c>
      <c r="G66" s="134">
        <v>15</v>
      </c>
      <c r="H66" s="134">
        <v>15</v>
      </c>
      <c r="I66" s="136">
        <f t="shared" si="0"/>
        <v>75</v>
      </c>
      <c r="J66" s="136">
        <f t="shared" si="0"/>
        <v>75</v>
      </c>
      <c r="K66" s="136">
        <f t="shared" si="0"/>
        <v>75</v>
      </c>
      <c r="L66" s="136">
        <f t="shared" si="0"/>
        <v>75</v>
      </c>
      <c r="M66" s="136">
        <f t="shared" si="3"/>
        <v>75</v>
      </c>
      <c r="N66" s="113" t="str">
        <f t="shared" si="1"/>
        <v>Y</v>
      </c>
      <c r="O66" s="113" t="str">
        <f t="shared" si="1"/>
        <v>Y</v>
      </c>
      <c r="P66" s="113" t="str">
        <f t="shared" si="1"/>
        <v>Y</v>
      </c>
      <c r="Q66" s="113" t="str">
        <f t="shared" si="4"/>
        <v>Y</v>
      </c>
      <c r="R66" s="113" t="str">
        <f t="shared" si="2"/>
        <v>Y</v>
      </c>
    </row>
    <row r="67" spans="1:19">
      <c r="A67" s="56"/>
      <c r="B67" s="138"/>
      <c r="C67" s="139"/>
      <c r="D67" s="134"/>
      <c r="E67" s="134"/>
      <c r="F67" s="134"/>
      <c r="G67" s="134"/>
      <c r="H67" s="134"/>
      <c r="I67" s="136"/>
      <c r="J67" s="136"/>
      <c r="K67" s="136"/>
      <c r="L67" s="136"/>
      <c r="M67" s="136"/>
      <c r="N67" s="113"/>
      <c r="O67" s="113"/>
      <c r="P67" s="113"/>
      <c r="Q67" s="113"/>
      <c r="R67" s="113" t="str">
        <f t="shared" si="2"/>
        <v>N</v>
      </c>
    </row>
    <row r="68" spans="1:19">
      <c r="A68" s="56"/>
      <c r="B68" s="138"/>
      <c r="C68" s="139"/>
      <c r="D68" s="134"/>
      <c r="E68" s="134"/>
      <c r="F68" s="134"/>
      <c r="G68" s="134"/>
      <c r="H68" s="140"/>
      <c r="I68" s="136"/>
      <c r="J68" s="136"/>
      <c r="K68" s="136"/>
      <c r="L68" s="136"/>
      <c r="M68" s="136"/>
      <c r="N68" s="113"/>
      <c r="O68" s="113"/>
      <c r="P68" s="113"/>
      <c r="Q68" s="113"/>
      <c r="R68" s="113"/>
    </row>
    <row r="69" spans="1:19">
      <c r="A69" s="56"/>
      <c r="B69" s="138"/>
      <c r="C69" s="139"/>
      <c r="D69" s="134"/>
      <c r="E69" s="134"/>
      <c r="F69" s="134"/>
      <c r="G69" s="134"/>
      <c r="H69" s="134"/>
      <c r="I69" s="134"/>
      <c r="J69" s="136"/>
      <c r="K69" s="136"/>
      <c r="L69" s="136"/>
      <c r="M69" s="136"/>
      <c r="N69" s="136"/>
      <c r="O69" s="113"/>
      <c r="P69" s="113"/>
      <c r="Q69" s="113"/>
      <c r="R69" s="113"/>
      <c r="S69" s="113"/>
    </row>
    <row r="70" spans="1:19">
      <c r="D70" s="83"/>
    </row>
    <row r="71" spans="1:19">
      <c r="D71" s="83"/>
      <c r="M71" s="48" t="s">
        <v>163</v>
      </c>
      <c r="N71" s="48">
        <f>COUNTIF(N11:N66,"Y")</f>
        <v>56</v>
      </c>
      <c r="O71" s="48">
        <v>56</v>
      </c>
      <c r="P71" s="48">
        <v>56</v>
      </c>
      <c r="Q71" s="48">
        <v>56</v>
      </c>
      <c r="R71" s="48">
        <v>56</v>
      </c>
      <c r="S71" s="48"/>
    </row>
    <row r="72" spans="1:19" ht="20.25">
      <c r="D72" s="83"/>
      <c r="M72" s="130" t="s">
        <v>164</v>
      </c>
      <c r="N72" s="141">
        <v>98</v>
      </c>
      <c r="O72" s="66">
        <v>0.98</v>
      </c>
      <c r="P72" s="66">
        <v>0.98</v>
      </c>
      <c r="Q72" s="66">
        <v>0.98</v>
      </c>
      <c r="R72" s="66">
        <v>0.98</v>
      </c>
      <c r="S72" s="66"/>
    </row>
    <row r="73" spans="1:19">
      <c r="D73" s="83"/>
    </row>
    <row r="74" spans="1:19">
      <c r="D74" s="83"/>
    </row>
    <row r="75" spans="1:19">
      <c r="D75" s="83"/>
    </row>
    <row r="76" spans="1:19">
      <c r="D76" s="83"/>
      <c r="O76" s="48" t="s">
        <v>165</v>
      </c>
      <c r="P76" s="49" t="s">
        <v>34</v>
      </c>
      <c r="Q76" s="49" t="s">
        <v>35</v>
      </c>
      <c r="R76" s="49" t="s">
        <v>36</v>
      </c>
      <c r="S76" s="49" t="s">
        <v>37</v>
      </c>
    </row>
    <row r="77" spans="1:19" ht="32.25">
      <c r="D77" s="83"/>
      <c r="N77" s="65" t="s">
        <v>166</v>
      </c>
      <c r="O77" s="142">
        <v>98</v>
      </c>
      <c r="P77" s="142">
        <v>98</v>
      </c>
      <c r="Q77" s="142">
        <v>98</v>
      </c>
      <c r="R77" s="142">
        <v>98</v>
      </c>
      <c r="S77" s="143">
        <v>98</v>
      </c>
    </row>
    <row r="78" spans="1:19">
      <c r="D78" s="83"/>
    </row>
    <row r="79" spans="1:19">
      <c r="D79" s="83"/>
    </row>
    <row r="80" spans="1:19">
      <c r="D80" s="83"/>
    </row>
    <row r="81" spans="4:4">
      <c r="D81" s="83"/>
    </row>
    <row r="82" spans="4:4">
      <c r="D82" s="83"/>
    </row>
    <row r="83" spans="4:4">
      <c r="D83" s="83"/>
    </row>
    <row r="84" spans="4:4">
      <c r="D84" s="83"/>
    </row>
    <row r="85" spans="4:4">
      <c r="D85" s="83"/>
    </row>
    <row r="86" spans="4:4">
      <c r="D86" s="83"/>
    </row>
    <row r="87" spans="4:4">
      <c r="D87" s="83"/>
    </row>
    <row r="88" spans="4:4">
      <c r="D88" s="83"/>
    </row>
    <row r="89" spans="4:4">
      <c r="D89" s="83"/>
    </row>
    <row r="90" spans="4:4">
      <c r="D90" s="83"/>
    </row>
    <row r="91" spans="4:4">
      <c r="D91" s="83"/>
    </row>
    <row r="92" spans="4:4">
      <c r="D92" s="83"/>
    </row>
    <row r="93" spans="4:4">
      <c r="D93" s="83"/>
    </row>
    <row r="94" spans="4:4">
      <c r="D94" s="83"/>
    </row>
    <row r="95" spans="4:4">
      <c r="D95" s="83"/>
    </row>
    <row r="96" spans="4:4">
      <c r="D96" s="83"/>
    </row>
    <row r="97" spans="4:4">
      <c r="D97" s="83"/>
    </row>
    <row r="98" spans="4:4">
      <c r="D98" s="83"/>
    </row>
    <row r="99" spans="4:4">
      <c r="D99" s="83"/>
    </row>
    <row r="100" spans="4:4">
      <c r="D100" s="83"/>
    </row>
    <row r="101" spans="4:4">
      <c r="D101" s="83"/>
    </row>
    <row r="102" spans="4:4">
      <c r="D102" s="83"/>
    </row>
    <row r="103" spans="4:4">
      <c r="D103" s="83"/>
    </row>
    <row r="104" spans="4:4">
      <c r="D104" s="83"/>
    </row>
    <row r="105" spans="4:4">
      <c r="D105" s="83"/>
    </row>
    <row r="106" spans="4:4">
      <c r="D106" s="83"/>
    </row>
    <row r="107" spans="4:4">
      <c r="D107" s="83"/>
    </row>
    <row r="108" spans="4:4">
      <c r="D108" s="83"/>
    </row>
    <row r="109" spans="4:4">
      <c r="D109" s="83"/>
    </row>
    <row r="110" spans="4:4">
      <c r="D110" s="83"/>
    </row>
    <row r="111" spans="4:4">
      <c r="D111" s="83"/>
    </row>
    <row r="112" spans="4:4">
      <c r="D112" s="83"/>
    </row>
    <row r="113" spans="4:4">
      <c r="D113" s="83"/>
    </row>
    <row r="114" spans="4:4">
      <c r="D114" s="83"/>
    </row>
    <row r="115" spans="4:4">
      <c r="D115" s="83"/>
    </row>
    <row r="116" spans="4:4">
      <c r="D116" s="83"/>
    </row>
    <row r="117" spans="4:4">
      <c r="D117" s="83"/>
    </row>
    <row r="118" spans="4:4">
      <c r="D118" s="83"/>
    </row>
    <row r="119" spans="4:4">
      <c r="D119" s="83"/>
    </row>
    <row r="120" spans="4:4">
      <c r="D120" s="83"/>
    </row>
    <row r="121" spans="4:4">
      <c r="D121" s="83"/>
    </row>
    <row r="122" spans="4:4">
      <c r="D122" s="83"/>
    </row>
    <row r="123" spans="4:4">
      <c r="D123" s="83"/>
    </row>
    <row r="124" spans="4:4">
      <c r="D124" s="83"/>
    </row>
    <row r="125" spans="4:4">
      <c r="D125" s="83"/>
    </row>
    <row r="126" spans="4:4">
      <c r="D126" s="83"/>
    </row>
    <row r="127" spans="4:4">
      <c r="D127" s="83"/>
    </row>
    <row r="128" spans="4:4">
      <c r="D128" s="83"/>
    </row>
    <row r="129" spans="4:4">
      <c r="D129" s="83"/>
    </row>
    <row r="130" spans="4:4">
      <c r="D130" s="83"/>
    </row>
    <row r="131" spans="4:4">
      <c r="D131" s="83"/>
    </row>
    <row r="132" spans="4:4">
      <c r="D132" s="83"/>
    </row>
    <row r="133" spans="4:4">
      <c r="D133" s="83"/>
    </row>
    <row r="134" spans="4:4">
      <c r="D134" s="83"/>
    </row>
    <row r="135" spans="4:4">
      <c r="D135" s="83"/>
    </row>
    <row r="136" spans="4:4">
      <c r="D136" s="83"/>
    </row>
    <row r="137" spans="4:4">
      <c r="D137" s="83"/>
    </row>
    <row r="138" spans="4:4">
      <c r="D138" s="83"/>
    </row>
    <row r="139" spans="4:4">
      <c r="D139" s="83"/>
    </row>
    <row r="140" spans="4:4">
      <c r="D140" s="83"/>
    </row>
    <row r="141" spans="4:4">
      <c r="D141" s="83"/>
    </row>
    <row r="142" spans="4:4">
      <c r="D142" s="83"/>
    </row>
    <row r="143" spans="4:4">
      <c r="D143" s="83"/>
    </row>
    <row r="144" spans="4:4">
      <c r="D144" s="83"/>
    </row>
    <row r="145" spans="4:4">
      <c r="D145" s="83"/>
    </row>
    <row r="146" spans="4:4">
      <c r="D146" s="83"/>
    </row>
    <row r="147" spans="4:4">
      <c r="D147" s="83"/>
    </row>
    <row r="148" spans="4:4">
      <c r="D148" s="83"/>
    </row>
    <row r="149" spans="4:4">
      <c r="D149" s="83"/>
    </row>
    <row r="150" spans="4:4">
      <c r="D150" s="83"/>
    </row>
    <row r="151" spans="4:4">
      <c r="D151" s="83"/>
    </row>
    <row r="152" spans="4:4">
      <c r="D152" s="83"/>
    </row>
    <row r="153" spans="4:4">
      <c r="D153" s="83"/>
    </row>
    <row r="154" spans="4:4">
      <c r="D154" s="83"/>
    </row>
    <row r="155" spans="4:4">
      <c r="D155" s="83"/>
    </row>
    <row r="156" spans="4:4">
      <c r="D156" s="83"/>
    </row>
    <row r="157" spans="4:4">
      <c r="D157" s="83"/>
    </row>
    <row r="158" spans="4:4">
      <c r="D158" s="83"/>
    </row>
    <row r="159" spans="4:4">
      <c r="D159" s="83"/>
    </row>
    <row r="160" spans="4:4">
      <c r="D160" s="83"/>
    </row>
    <row r="161" spans="4:4">
      <c r="D161" s="83"/>
    </row>
    <row r="162" spans="4:4">
      <c r="D162" s="83"/>
    </row>
    <row r="163" spans="4:4">
      <c r="D163" s="83"/>
    </row>
    <row r="164" spans="4:4">
      <c r="D164" s="83"/>
    </row>
    <row r="165" spans="4:4">
      <c r="D165" s="83"/>
    </row>
    <row r="166" spans="4:4">
      <c r="D166" s="83"/>
    </row>
    <row r="167" spans="4:4">
      <c r="D167" s="83"/>
    </row>
    <row r="168" spans="4:4">
      <c r="D168" s="83"/>
    </row>
    <row r="169" spans="4:4">
      <c r="D169" s="83"/>
    </row>
    <row r="170" spans="4:4">
      <c r="D170" s="83"/>
    </row>
    <row r="171" spans="4:4">
      <c r="D171" s="83"/>
    </row>
    <row r="172" spans="4:4">
      <c r="D172" s="83"/>
    </row>
    <row r="173" spans="4:4">
      <c r="D173" s="83"/>
    </row>
    <row r="174" spans="4:4">
      <c r="D174" s="83"/>
    </row>
    <row r="175" spans="4:4">
      <c r="D175" s="83"/>
    </row>
    <row r="176" spans="4:4">
      <c r="D176" s="83"/>
    </row>
    <row r="177" spans="4:4">
      <c r="D177" s="83"/>
    </row>
    <row r="178" spans="4:4">
      <c r="D178" s="83"/>
    </row>
    <row r="179" spans="4:4">
      <c r="D179" s="83"/>
    </row>
    <row r="180" spans="4:4">
      <c r="D180" s="83"/>
    </row>
    <row r="181" spans="4:4">
      <c r="D181" s="83"/>
    </row>
    <row r="182" spans="4:4">
      <c r="D182" s="83"/>
    </row>
    <row r="183" spans="4:4">
      <c r="D183" s="83"/>
    </row>
    <row r="184" spans="4:4">
      <c r="D184" s="83"/>
    </row>
    <row r="185" spans="4:4">
      <c r="D185" s="83"/>
    </row>
    <row r="186" spans="4:4">
      <c r="D186" s="83"/>
    </row>
    <row r="187" spans="4:4">
      <c r="D187" s="83"/>
    </row>
    <row r="188" spans="4:4">
      <c r="D188" s="83"/>
    </row>
    <row r="189" spans="4:4">
      <c r="D189" s="83"/>
    </row>
    <row r="190" spans="4:4">
      <c r="D190" s="83"/>
    </row>
    <row r="191" spans="4:4">
      <c r="D191" s="83"/>
    </row>
    <row r="192" spans="4:4">
      <c r="D192" s="83"/>
    </row>
    <row r="193" spans="4:4">
      <c r="D193" s="83"/>
    </row>
    <row r="194" spans="4:4">
      <c r="D194" s="83"/>
    </row>
    <row r="195" spans="4:4">
      <c r="D195" s="83"/>
    </row>
    <row r="196" spans="4:4">
      <c r="D196" s="83"/>
    </row>
    <row r="197" spans="4:4">
      <c r="D197" s="83"/>
    </row>
    <row r="198" spans="4:4">
      <c r="D198" s="83"/>
    </row>
    <row r="199" spans="4:4">
      <c r="D199" s="83"/>
    </row>
    <row r="200" spans="4:4">
      <c r="D200" s="83"/>
    </row>
    <row r="201" spans="4:4">
      <c r="D201" s="83"/>
    </row>
    <row r="202" spans="4:4">
      <c r="D202" s="83"/>
    </row>
    <row r="203" spans="4:4">
      <c r="D203" s="83"/>
    </row>
    <row r="204" spans="4:4">
      <c r="D204" s="83"/>
    </row>
    <row r="205" spans="4:4">
      <c r="D205" s="83"/>
    </row>
    <row r="206" spans="4:4">
      <c r="D206" s="83"/>
    </row>
    <row r="207" spans="4:4">
      <c r="D207" s="83"/>
    </row>
    <row r="208" spans="4:4">
      <c r="D208" s="83"/>
    </row>
    <row r="209" spans="4:4">
      <c r="D209" s="83"/>
    </row>
    <row r="210" spans="4:4">
      <c r="D210" s="83"/>
    </row>
    <row r="211" spans="4:4">
      <c r="D211" s="83"/>
    </row>
    <row r="212" spans="4:4">
      <c r="D212" s="83"/>
    </row>
    <row r="213" spans="4:4">
      <c r="D213" s="83"/>
    </row>
    <row r="214" spans="4:4">
      <c r="D214" s="83"/>
    </row>
    <row r="215" spans="4:4">
      <c r="D215" s="83"/>
    </row>
    <row r="216" spans="4:4">
      <c r="D216" s="83"/>
    </row>
    <row r="217" spans="4:4">
      <c r="D217" s="83"/>
    </row>
    <row r="218" spans="4:4">
      <c r="D218" s="83"/>
    </row>
    <row r="219" spans="4:4">
      <c r="D219" s="83"/>
    </row>
    <row r="220" spans="4:4">
      <c r="D220" s="83"/>
    </row>
    <row r="221" spans="4:4">
      <c r="D221" s="83"/>
    </row>
    <row r="222" spans="4:4">
      <c r="D222" s="83"/>
    </row>
    <row r="223" spans="4:4">
      <c r="D223" s="83"/>
    </row>
    <row r="224" spans="4:4">
      <c r="D224" s="83"/>
    </row>
    <row r="225" spans="4:4">
      <c r="D225" s="83"/>
    </row>
    <row r="226" spans="4:4">
      <c r="D226" s="83"/>
    </row>
    <row r="227" spans="4:4">
      <c r="D227" s="83"/>
    </row>
    <row r="228" spans="4:4">
      <c r="D228" s="83"/>
    </row>
    <row r="229" spans="4:4">
      <c r="D229" s="83"/>
    </row>
    <row r="230" spans="4:4">
      <c r="D230" s="83"/>
    </row>
    <row r="231" spans="4:4">
      <c r="D231" s="83"/>
    </row>
    <row r="232" spans="4:4">
      <c r="D232" s="83"/>
    </row>
    <row r="233" spans="4:4">
      <c r="D233" s="83"/>
    </row>
    <row r="234" spans="4:4">
      <c r="D234" s="83"/>
    </row>
    <row r="235" spans="4:4">
      <c r="D235" s="83"/>
    </row>
    <row r="236" spans="4:4">
      <c r="D236" s="83"/>
    </row>
    <row r="237" spans="4:4">
      <c r="D237" s="83"/>
    </row>
    <row r="238" spans="4:4">
      <c r="D238" s="83"/>
    </row>
    <row r="239" spans="4:4">
      <c r="D239" s="83"/>
    </row>
    <row r="240" spans="4:4">
      <c r="D240" s="83"/>
    </row>
    <row r="241" spans="4:4">
      <c r="D241" s="83"/>
    </row>
    <row r="242" spans="4:4">
      <c r="D242" s="83"/>
    </row>
    <row r="243" spans="4:4">
      <c r="D243" s="83"/>
    </row>
    <row r="244" spans="4:4">
      <c r="D244" s="83"/>
    </row>
    <row r="245" spans="4:4">
      <c r="D245" s="83"/>
    </row>
    <row r="246" spans="4:4">
      <c r="D246" s="83"/>
    </row>
    <row r="247" spans="4:4">
      <c r="D247" s="83"/>
    </row>
    <row r="248" spans="4:4">
      <c r="D248" s="83"/>
    </row>
    <row r="249" spans="4:4">
      <c r="D249" s="83"/>
    </row>
    <row r="250" spans="4:4">
      <c r="D250" s="83"/>
    </row>
    <row r="251" spans="4:4">
      <c r="D251" s="83"/>
    </row>
    <row r="252" spans="4:4">
      <c r="D252" s="83"/>
    </row>
    <row r="253" spans="4:4">
      <c r="D253" s="83"/>
    </row>
    <row r="254" spans="4:4">
      <c r="D254" s="83"/>
    </row>
    <row r="255" spans="4:4">
      <c r="D255" s="83"/>
    </row>
    <row r="256" spans="4:4">
      <c r="D256" s="83"/>
    </row>
    <row r="257" spans="4:4">
      <c r="D257" s="83"/>
    </row>
    <row r="258" spans="4:4">
      <c r="D258" s="83"/>
    </row>
    <row r="259" spans="4:4">
      <c r="D259" s="83"/>
    </row>
    <row r="260" spans="4:4">
      <c r="D260" s="83"/>
    </row>
    <row r="261" spans="4:4">
      <c r="D261" s="83"/>
    </row>
    <row r="262" spans="4:4">
      <c r="D262" s="83"/>
    </row>
    <row r="263" spans="4:4">
      <c r="D263" s="83"/>
    </row>
    <row r="264" spans="4:4">
      <c r="D264" s="83"/>
    </row>
    <row r="265" spans="4:4">
      <c r="D265" s="83"/>
    </row>
    <row r="266" spans="4:4">
      <c r="D266" s="83"/>
    </row>
    <row r="267" spans="4:4">
      <c r="D267" s="83"/>
    </row>
    <row r="268" spans="4:4">
      <c r="D268" s="83"/>
    </row>
    <row r="269" spans="4:4">
      <c r="D269" s="83"/>
    </row>
    <row r="270" spans="4:4">
      <c r="D270" s="83"/>
    </row>
    <row r="271" spans="4:4">
      <c r="D271" s="83"/>
    </row>
    <row r="272" spans="4:4">
      <c r="D272" s="83"/>
    </row>
    <row r="273" spans="4:4">
      <c r="D273" s="83"/>
    </row>
    <row r="274" spans="4:4">
      <c r="D274" s="83"/>
    </row>
    <row r="275" spans="4:4">
      <c r="D275" s="83"/>
    </row>
    <row r="276" spans="4:4">
      <c r="D276" s="83"/>
    </row>
    <row r="277" spans="4:4">
      <c r="D277" s="83"/>
    </row>
    <row r="278" spans="4:4">
      <c r="D278" s="83"/>
    </row>
    <row r="279" spans="4:4">
      <c r="D279" s="83"/>
    </row>
    <row r="280" spans="4:4">
      <c r="D280" s="83"/>
    </row>
    <row r="281" spans="4:4">
      <c r="D281" s="83"/>
    </row>
    <row r="282" spans="4:4">
      <c r="D282" s="83"/>
    </row>
    <row r="283" spans="4:4">
      <c r="D283" s="83"/>
    </row>
    <row r="284" spans="4:4">
      <c r="D284" s="83"/>
    </row>
    <row r="285" spans="4:4">
      <c r="D285" s="83"/>
    </row>
    <row r="286" spans="4:4">
      <c r="D286" s="83"/>
    </row>
    <row r="287" spans="4:4">
      <c r="D287" s="83"/>
    </row>
    <row r="288" spans="4:4">
      <c r="D288" s="83"/>
    </row>
    <row r="289" spans="4:4">
      <c r="D289" s="83"/>
    </row>
    <row r="290" spans="4:4">
      <c r="D290" s="83"/>
    </row>
    <row r="291" spans="4:4">
      <c r="D291" s="83"/>
    </row>
    <row r="292" spans="4:4">
      <c r="D292" s="83"/>
    </row>
    <row r="293" spans="4:4">
      <c r="D293" s="83"/>
    </row>
    <row r="294" spans="4:4">
      <c r="D294" s="83"/>
    </row>
    <row r="295" spans="4:4">
      <c r="D295" s="83"/>
    </row>
    <row r="296" spans="4:4">
      <c r="D296" s="83"/>
    </row>
    <row r="297" spans="4:4">
      <c r="D297" s="83"/>
    </row>
    <row r="298" spans="4:4">
      <c r="D298" s="83"/>
    </row>
    <row r="299" spans="4:4">
      <c r="D299" s="83"/>
    </row>
    <row r="300" spans="4:4">
      <c r="D300" s="83"/>
    </row>
    <row r="301" spans="4:4">
      <c r="D301" s="83"/>
    </row>
    <row r="302" spans="4:4">
      <c r="D302" s="83"/>
    </row>
    <row r="303" spans="4:4">
      <c r="D303" s="83"/>
    </row>
    <row r="304" spans="4:4">
      <c r="D304" s="83"/>
    </row>
    <row r="305" spans="4:4">
      <c r="D305" s="83"/>
    </row>
    <row r="306" spans="4:4">
      <c r="D306" s="83"/>
    </row>
    <row r="307" spans="4:4">
      <c r="D307" s="83"/>
    </row>
    <row r="308" spans="4:4">
      <c r="D308" s="83"/>
    </row>
    <row r="309" spans="4:4">
      <c r="D309" s="83"/>
    </row>
    <row r="310" spans="4:4">
      <c r="D310" s="83"/>
    </row>
    <row r="311" spans="4:4">
      <c r="D311" s="83"/>
    </row>
    <row r="312" spans="4:4">
      <c r="D312" s="83"/>
    </row>
    <row r="313" spans="4:4">
      <c r="D313" s="83"/>
    </row>
    <row r="314" spans="4:4">
      <c r="D314" s="83"/>
    </row>
    <row r="315" spans="4:4">
      <c r="D315" s="83"/>
    </row>
    <row r="316" spans="4:4">
      <c r="D316" s="83"/>
    </row>
    <row r="317" spans="4:4">
      <c r="D317" s="83"/>
    </row>
    <row r="318" spans="4:4">
      <c r="D318" s="83"/>
    </row>
    <row r="319" spans="4:4">
      <c r="D319" s="83"/>
    </row>
    <row r="320" spans="4:4">
      <c r="D320" s="83"/>
    </row>
    <row r="321" spans="4:4">
      <c r="D321" s="83"/>
    </row>
    <row r="322" spans="4:4">
      <c r="D322" s="83"/>
    </row>
    <row r="323" spans="4:4">
      <c r="D323" s="83"/>
    </row>
    <row r="324" spans="4:4">
      <c r="D324" s="83"/>
    </row>
    <row r="325" spans="4:4">
      <c r="D325" s="83"/>
    </row>
    <row r="326" spans="4:4">
      <c r="D326" s="83"/>
    </row>
    <row r="327" spans="4:4">
      <c r="D327" s="83"/>
    </row>
    <row r="328" spans="4:4">
      <c r="D328" s="83"/>
    </row>
    <row r="329" spans="4:4">
      <c r="D329" s="83"/>
    </row>
    <row r="330" spans="4:4">
      <c r="D330" s="83"/>
    </row>
    <row r="331" spans="4:4">
      <c r="D331" s="83"/>
    </row>
    <row r="332" spans="4:4">
      <c r="D332" s="83"/>
    </row>
    <row r="333" spans="4:4">
      <c r="D333" s="83"/>
    </row>
    <row r="334" spans="4:4">
      <c r="D334" s="83"/>
    </row>
    <row r="335" spans="4:4">
      <c r="D335" s="83"/>
    </row>
    <row r="336" spans="4:4">
      <c r="D336" s="83"/>
    </row>
    <row r="337" spans="4:4">
      <c r="D337" s="83"/>
    </row>
    <row r="338" spans="4:4">
      <c r="D338" s="83"/>
    </row>
    <row r="339" spans="4:4">
      <c r="D339" s="83"/>
    </row>
    <row r="340" spans="4:4">
      <c r="D340" s="83"/>
    </row>
    <row r="341" spans="4:4">
      <c r="D341" s="83"/>
    </row>
    <row r="342" spans="4:4">
      <c r="D342" s="83"/>
    </row>
    <row r="343" spans="4:4">
      <c r="D343" s="83"/>
    </row>
    <row r="344" spans="4:4">
      <c r="D344" s="83"/>
    </row>
    <row r="345" spans="4:4">
      <c r="D345" s="83"/>
    </row>
    <row r="346" spans="4:4">
      <c r="D346" s="83"/>
    </row>
    <row r="347" spans="4:4">
      <c r="D347" s="83"/>
    </row>
    <row r="348" spans="4:4">
      <c r="D348" s="83"/>
    </row>
    <row r="349" spans="4:4">
      <c r="D349" s="83"/>
    </row>
    <row r="350" spans="4:4">
      <c r="D350" s="83"/>
    </row>
    <row r="351" spans="4:4">
      <c r="D351" s="83"/>
    </row>
    <row r="352" spans="4:4">
      <c r="D352" s="83"/>
    </row>
    <row r="353" spans="4:4">
      <c r="D353" s="83"/>
    </row>
    <row r="354" spans="4:4">
      <c r="D354" s="83"/>
    </row>
    <row r="355" spans="4:4">
      <c r="D355" s="83"/>
    </row>
    <row r="356" spans="4:4">
      <c r="D356" s="83"/>
    </row>
    <row r="357" spans="4:4">
      <c r="D357" s="83"/>
    </row>
    <row r="358" spans="4:4">
      <c r="D358" s="83"/>
    </row>
    <row r="359" spans="4:4">
      <c r="D359" s="83"/>
    </row>
    <row r="360" spans="4:4">
      <c r="D360" s="83"/>
    </row>
    <row r="361" spans="4:4">
      <c r="D361" s="83"/>
    </row>
    <row r="362" spans="4:4">
      <c r="D362" s="83"/>
    </row>
    <row r="363" spans="4:4">
      <c r="D363" s="83"/>
    </row>
    <row r="364" spans="4:4">
      <c r="D364" s="83"/>
    </row>
    <row r="365" spans="4:4">
      <c r="D365" s="83"/>
    </row>
    <row r="366" spans="4:4">
      <c r="D366" s="83"/>
    </row>
    <row r="367" spans="4:4">
      <c r="D367" s="83"/>
    </row>
    <row r="368" spans="4:4">
      <c r="D368" s="83"/>
    </row>
    <row r="369" spans="4:4">
      <c r="D369" s="83"/>
    </row>
    <row r="370" spans="4:4">
      <c r="D370" s="83"/>
    </row>
    <row r="371" spans="4:4">
      <c r="D371" s="83"/>
    </row>
    <row r="372" spans="4:4">
      <c r="D372" s="83"/>
    </row>
    <row r="373" spans="4:4">
      <c r="D373" s="83"/>
    </row>
    <row r="374" spans="4:4">
      <c r="D374" s="83"/>
    </row>
    <row r="375" spans="4:4">
      <c r="D375" s="83"/>
    </row>
    <row r="376" spans="4:4">
      <c r="D376" s="83"/>
    </row>
    <row r="377" spans="4:4">
      <c r="D377" s="83"/>
    </row>
    <row r="378" spans="4:4">
      <c r="D378" s="83"/>
    </row>
    <row r="379" spans="4:4">
      <c r="D379" s="83"/>
    </row>
    <row r="380" spans="4:4">
      <c r="D380" s="83"/>
    </row>
    <row r="381" spans="4:4">
      <c r="D381" s="83"/>
    </row>
    <row r="382" spans="4:4">
      <c r="D382" s="83"/>
    </row>
    <row r="383" spans="4:4">
      <c r="D383" s="83"/>
    </row>
    <row r="384" spans="4:4">
      <c r="D384" s="83"/>
    </row>
    <row r="385" spans="4:4">
      <c r="D385" s="83"/>
    </row>
    <row r="386" spans="4:4">
      <c r="D386" s="83"/>
    </row>
    <row r="387" spans="4:4">
      <c r="D387" s="83"/>
    </row>
    <row r="388" spans="4:4">
      <c r="D388" s="83"/>
    </row>
    <row r="389" spans="4:4">
      <c r="D389" s="83"/>
    </row>
    <row r="390" spans="4:4">
      <c r="D390" s="83"/>
    </row>
    <row r="391" spans="4:4">
      <c r="D391" s="83"/>
    </row>
    <row r="392" spans="4:4">
      <c r="D392" s="83"/>
    </row>
    <row r="393" spans="4:4">
      <c r="D393" s="83"/>
    </row>
    <row r="394" spans="4:4">
      <c r="D394" s="83"/>
    </row>
    <row r="395" spans="4:4">
      <c r="D395" s="83"/>
    </row>
    <row r="396" spans="4:4">
      <c r="D396" s="83"/>
    </row>
    <row r="397" spans="4:4">
      <c r="D397" s="83"/>
    </row>
    <row r="398" spans="4:4">
      <c r="D398" s="83"/>
    </row>
    <row r="399" spans="4:4">
      <c r="D399" s="83"/>
    </row>
    <row r="400" spans="4:4">
      <c r="D400" s="83"/>
    </row>
    <row r="401" spans="4:4">
      <c r="D401" s="83"/>
    </row>
    <row r="402" spans="4:4">
      <c r="D402" s="83"/>
    </row>
    <row r="403" spans="4:4">
      <c r="D403" s="83"/>
    </row>
    <row r="404" spans="4:4">
      <c r="D404" s="83"/>
    </row>
    <row r="405" spans="4:4">
      <c r="D405" s="83"/>
    </row>
    <row r="406" spans="4:4">
      <c r="D406" s="83"/>
    </row>
    <row r="407" spans="4:4">
      <c r="D407" s="83"/>
    </row>
    <row r="408" spans="4:4">
      <c r="D408" s="83"/>
    </row>
    <row r="409" spans="4:4">
      <c r="D409" s="83"/>
    </row>
    <row r="410" spans="4:4">
      <c r="D410" s="83"/>
    </row>
    <row r="411" spans="4:4">
      <c r="D411" s="83"/>
    </row>
    <row r="412" spans="4:4">
      <c r="D412" s="83"/>
    </row>
    <row r="413" spans="4:4">
      <c r="D413" s="83"/>
    </row>
    <row r="414" spans="4:4">
      <c r="D414" s="83"/>
    </row>
    <row r="415" spans="4:4">
      <c r="D415" s="83"/>
    </row>
    <row r="416" spans="4:4">
      <c r="D416" s="83"/>
    </row>
    <row r="417" spans="4:4">
      <c r="D417" s="83"/>
    </row>
    <row r="418" spans="4:4">
      <c r="D418" s="83"/>
    </row>
    <row r="419" spans="4:4">
      <c r="D419" s="83"/>
    </row>
    <row r="420" spans="4:4">
      <c r="D420" s="83"/>
    </row>
    <row r="421" spans="4:4">
      <c r="D421" s="83"/>
    </row>
    <row r="422" spans="4:4">
      <c r="D422" s="83"/>
    </row>
    <row r="423" spans="4:4">
      <c r="D423" s="83"/>
    </row>
    <row r="424" spans="4:4">
      <c r="D424" s="83"/>
    </row>
    <row r="425" spans="4:4">
      <c r="D425" s="83"/>
    </row>
    <row r="426" spans="4:4">
      <c r="D426" s="83"/>
    </row>
    <row r="427" spans="4:4">
      <c r="D427" s="83"/>
    </row>
    <row r="428" spans="4:4">
      <c r="D428" s="83"/>
    </row>
    <row r="429" spans="4:4">
      <c r="D429" s="83"/>
    </row>
    <row r="430" spans="4:4">
      <c r="D430" s="83"/>
    </row>
    <row r="431" spans="4:4">
      <c r="D431" s="83"/>
    </row>
    <row r="432" spans="4:4">
      <c r="D432" s="83"/>
    </row>
    <row r="433" spans="4:4">
      <c r="D433" s="83"/>
    </row>
    <row r="434" spans="4:4">
      <c r="D434" s="83"/>
    </row>
    <row r="435" spans="4:4">
      <c r="D435" s="83"/>
    </row>
    <row r="436" spans="4:4">
      <c r="D436" s="83"/>
    </row>
    <row r="437" spans="4:4">
      <c r="D437" s="83"/>
    </row>
    <row r="438" spans="4:4">
      <c r="D438" s="83"/>
    </row>
    <row r="439" spans="4:4">
      <c r="D439" s="83"/>
    </row>
    <row r="440" spans="4:4">
      <c r="D440" s="83"/>
    </row>
    <row r="441" spans="4:4">
      <c r="D441" s="83"/>
    </row>
    <row r="442" spans="4:4">
      <c r="D442" s="83"/>
    </row>
    <row r="443" spans="4:4">
      <c r="D443" s="83"/>
    </row>
    <row r="444" spans="4:4">
      <c r="D444" s="83"/>
    </row>
    <row r="445" spans="4:4">
      <c r="D445" s="83"/>
    </row>
    <row r="446" spans="4:4">
      <c r="D446" s="83"/>
    </row>
    <row r="447" spans="4:4">
      <c r="D447" s="83"/>
    </row>
    <row r="448" spans="4:4">
      <c r="D448" s="83"/>
    </row>
    <row r="449" spans="4:4">
      <c r="D449" s="83"/>
    </row>
    <row r="450" spans="4:4">
      <c r="D450" s="83"/>
    </row>
    <row r="451" spans="4:4">
      <c r="D451" s="83"/>
    </row>
    <row r="452" spans="4:4">
      <c r="D452" s="83"/>
    </row>
    <row r="453" spans="4:4">
      <c r="D453" s="83"/>
    </row>
    <row r="454" spans="4:4">
      <c r="D454" s="83"/>
    </row>
    <row r="455" spans="4:4">
      <c r="D455" s="83"/>
    </row>
    <row r="456" spans="4:4">
      <c r="D456" s="83"/>
    </row>
    <row r="457" spans="4:4">
      <c r="D457" s="83"/>
    </row>
    <row r="458" spans="4:4">
      <c r="D458" s="83"/>
    </row>
    <row r="459" spans="4:4">
      <c r="D459" s="83"/>
    </row>
    <row r="460" spans="4:4">
      <c r="D460" s="83"/>
    </row>
    <row r="461" spans="4:4">
      <c r="D461" s="83"/>
    </row>
    <row r="462" spans="4:4">
      <c r="D462" s="83"/>
    </row>
    <row r="463" spans="4:4">
      <c r="D463" s="83"/>
    </row>
    <row r="464" spans="4:4">
      <c r="D464" s="83"/>
    </row>
    <row r="465" spans="4:4">
      <c r="D465" s="83"/>
    </row>
    <row r="466" spans="4:4">
      <c r="D466" s="83"/>
    </row>
    <row r="467" spans="4:4">
      <c r="D467" s="83"/>
    </row>
    <row r="468" spans="4:4">
      <c r="D468" s="83"/>
    </row>
    <row r="469" spans="4:4">
      <c r="D469" s="83"/>
    </row>
    <row r="470" spans="4:4">
      <c r="D470" s="83"/>
    </row>
    <row r="471" spans="4:4">
      <c r="D471" s="83"/>
    </row>
    <row r="472" spans="4:4">
      <c r="D472" s="83"/>
    </row>
    <row r="473" spans="4:4">
      <c r="D473" s="83"/>
    </row>
    <row r="474" spans="4:4">
      <c r="D474" s="83"/>
    </row>
    <row r="475" spans="4:4">
      <c r="D475" s="83"/>
    </row>
    <row r="476" spans="4:4">
      <c r="D476" s="83"/>
    </row>
    <row r="477" spans="4:4">
      <c r="D477" s="83"/>
    </row>
    <row r="478" spans="4:4">
      <c r="D478" s="83"/>
    </row>
    <row r="479" spans="4:4">
      <c r="D479" s="83"/>
    </row>
    <row r="480" spans="4:4">
      <c r="D480" s="83"/>
    </row>
    <row r="481" spans="4:4">
      <c r="D481" s="83"/>
    </row>
    <row r="482" spans="4:4">
      <c r="D482" s="83"/>
    </row>
    <row r="483" spans="4:4">
      <c r="D483" s="83"/>
    </row>
    <row r="484" spans="4:4">
      <c r="D484" s="83"/>
    </row>
    <row r="485" spans="4:4">
      <c r="D485" s="83"/>
    </row>
    <row r="486" spans="4:4">
      <c r="D486" s="83"/>
    </row>
    <row r="487" spans="4:4">
      <c r="D487" s="83"/>
    </row>
    <row r="488" spans="4:4">
      <c r="D488" s="83"/>
    </row>
    <row r="489" spans="4:4">
      <c r="D489" s="83"/>
    </row>
    <row r="490" spans="4:4">
      <c r="D490" s="83"/>
    </row>
    <row r="491" spans="4:4">
      <c r="D491" s="83"/>
    </row>
    <row r="492" spans="4:4">
      <c r="D492" s="83"/>
    </row>
    <row r="493" spans="4:4">
      <c r="D493" s="83"/>
    </row>
    <row r="494" spans="4:4">
      <c r="D494" s="83"/>
    </row>
    <row r="495" spans="4:4">
      <c r="D495" s="83"/>
    </row>
    <row r="496" spans="4:4">
      <c r="D496" s="83"/>
    </row>
    <row r="497" spans="4:4">
      <c r="D497" s="83"/>
    </row>
    <row r="498" spans="4:4">
      <c r="D498" s="83"/>
    </row>
    <row r="499" spans="4:4">
      <c r="D499" s="83"/>
    </row>
    <row r="500" spans="4:4">
      <c r="D500" s="83"/>
    </row>
    <row r="501" spans="4:4">
      <c r="D501" s="83"/>
    </row>
    <row r="502" spans="4:4">
      <c r="D502" s="83"/>
    </row>
    <row r="503" spans="4:4">
      <c r="D503" s="83"/>
    </row>
    <row r="504" spans="4:4">
      <c r="D504" s="83"/>
    </row>
    <row r="505" spans="4:4">
      <c r="D505" s="83"/>
    </row>
    <row r="506" spans="4:4">
      <c r="D506" s="83"/>
    </row>
    <row r="507" spans="4:4">
      <c r="D507" s="83"/>
    </row>
    <row r="508" spans="4:4">
      <c r="D508" s="83"/>
    </row>
    <row r="509" spans="4:4">
      <c r="D509" s="83"/>
    </row>
    <row r="510" spans="4:4">
      <c r="D510" s="83"/>
    </row>
    <row r="511" spans="4:4">
      <c r="D511" s="83"/>
    </row>
    <row r="512" spans="4:4">
      <c r="D512" s="83"/>
    </row>
    <row r="513" spans="4:4">
      <c r="D513" s="83"/>
    </row>
    <row r="514" spans="4:4">
      <c r="D514" s="83"/>
    </row>
    <row r="515" spans="4:4">
      <c r="D515" s="83"/>
    </row>
    <row r="516" spans="4:4">
      <c r="D516" s="83"/>
    </row>
    <row r="517" spans="4:4">
      <c r="D517" s="83"/>
    </row>
    <row r="518" spans="4:4">
      <c r="D518" s="83"/>
    </row>
    <row r="519" spans="4:4">
      <c r="D519" s="83"/>
    </row>
    <row r="520" spans="4:4">
      <c r="D520" s="83"/>
    </row>
    <row r="521" spans="4:4">
      <c r="D521" s="83"/>
    </row>
    <row r="522" spans="4:4">
      <c r="D522" s="83"/>
    </row>
    <row r="523" spans="4:4">
      <c r="D523" s="83"/>
    </row>
    <row r="524" spans="4:4">
      <c r="D524" s="83"/>
    </row>
    <row r="525" spans="4:4">
      <c r="D525" s="83"/>
    </row>
    <row r="526" spans="4:4">
      <c r="D526" s="83"/>
    </row>
    <row r="527" spans="4:4">
      <c r="D527" s="83"/>
    </row>
    <row r="528" spans="4:4">
      <c r="D528" s="83"/>
    </row>
    <row r="529" spans="4:4">
      <c r="D529" s="83"/>
    </row>
    <row r="530" spans="4:4">
      <c r="D530" s="83"/>
    </row>
    <row r="531" spans="4:4">
      <c r="D531" s="83"/>
    </row>
    <row r="532" spans="4:4">
      <c r="D532" s="83"/>
    </row>
    <row r="533" spans="4:4">
      <c r="D533" s="83"/>
    </row>
    <row r="534" spans="4:4">
      <c r="D534" s="83"/>
    </row>
    <row r="535" spans="4:4">
      <c r="D535" s="83"/>
    </row>
    <row r="536" spans="4:4">
      <c r="D536" s="83"/>
    </row>
    <row r="537" spans="4:4">
      <c r="D537" s="83"/>
    </row>
    <row r="538" spans="4:4">
      <c r="D538" s="83"/>
    </row>
    <row r="539" spans="4:4">
      <c r="D539" s="83"/>
    </row>
    <row r="540" spans="4:4">
      <c r="D540" s="83"/>
    </row>
    <row r="541" spans="4:4">
      <c r="D541" s="83"/>
    </row>
    <row r="542" spans="4:4">
      <c r="D542" s="83"/>
    </row>
    <row r="543" spans="4:4">
      <c r="D543" s="83"/>
    </row>
    <row r="544" spans="4:4">
      <c r="D544" s="83"/>
    </row>
    <row r="545" spans="4:4">
      <c r="D545" s="83"/>
    </row>
    <row r="546" spans="4:4">
      <c r="D546" s="83"/>
    </row>
    <row r="547" spans="4:4">
      <c r="D547" s="83"/>
    </row>
    <row r="548" spans="4:4">
      <c r="D548" s="83"/>
    </row>
    <row r="549" spans="4:4">
      <c r="D549" s="83"/>
    </row>
    <row r="550" spans="4:4">
      <c r="D550" s="83"/>
    </row>
    <row r="551" spans="4:4">
      <c r="D551" s="83"/>
    </row>
    <row r="552" spans="4:4">
      <c r="D552" s="83"/>
    </row>
    <row r="553" spans="4:4">
      <c r="D553" s="83"/>
    </row>
    <row r="554" spans="4:4">
      <c r="D554" s="83"/>
    </row>
    <row r="555" spans="4:4">
      <c r="D555" s="83"/>
    </row>
    <row r="556" spans="4:4">
      <c r="D556" s="83"/>
    </row>
    <row r="557" spans="4:4">
      <c r="D557" s="83"/>
    </row>
    <row r="558" spans="4:4">
      <c r="D558" s="83"/>
    </row>
    <row r="559" spans="4:4">
      <c r="D559" s="83"/>
    </row>
    <row r="560" spans="4:4">
      <c r="D560" s="83"/>
    </row>
    <row r="561" spans="4:4">
      <c r="D561" s="83"/>
    </row>
    <row r="562" spans="4:4">
      <c r="D562" s="83"/>
    </row>
    <row r="563" spans="4:4">
      <c r="D563" s="83"/>
    </row>
    <row r="564" spans="4:4">
      <c r="D564" s="83"/>
    </row>
    <row r="565" spans="4:4">
      <c r="D565" s="83"/>
    </row>
    <row r="566" spans="4:4">
      <c r="D566" s="83"/>
    </row>
    <row r="567" spans="4:4">
      <c r="D567" s="83"/>
    </row>
    <row r="568" spans="4:4">
      <c r="D568" s="83"/>
    </row>
    <row r="569" spans="4:4">
      <c r="D569" s="83"/>
    </row>
    <row r="570" spans="4:4">
      <c r="D570" s="83"/>
    </row>
    <row r="571" spans="4:4">
      <c r="D571" s="83"/>
    </row>
    <row r="572" spans="4:4">
      <c r="D572" s="83"/>
    </row>
    <row r="573" spans="4:4">
      <c r="D573" s="83"/>
    </row>
    <row r="574" spans="4:4">
      <c r="D574" s="83"/>
    </row>
    <row r="575" spans="4:4">
      <c r="D575" s="83"/>
    </row>
    <row r="576" spans="4:4">
      <c r="D576" s="83"/>
    </row>
    <row r="577" spans="4:4">
      <c r="D577" s="83"/>
    </row>
    <row r="578" spans="4:4">
      <c r="D578" s="83"/>
    </row>
    <row r="579" spans="4:4">
      <c r="D579" s="83"/>
    </row>
    <row r="580" spans="4:4">
      <c r="D580" s="83"/>
    </row>
    <row r="581" spans="4:4">
      <c r="D581" s="83"/>
    </row>
    <row r="582" spans="4:4">
      <c r="D582" s="83"/>
    </row>
    <row r="583" spans="4:4">
      <c r="D583" s="83"/>
    </row>
    <row r="584" spans="4:4">
      <c r="D584" s="83"/>
    </row>
    <row r="585" spans="4:4">
      <c r="D585" s="83"/>
    </row>
    <row r="586" spans="4:4">
      <c r="D586" s="83"/>
    </row>
    <row r="587" spans="4:4">
      <c r="D587" s="83"/>
    </row>
    <row r="588" spans="4:4">
      <c r="D588" s="83"/>
    </row>
    <row r="589" spans="4:4">
      <c r="D589" s="83"/>
    </row>
    <row r="590" spans="4:4">
      <c r="D590" s="83"/>
    </row>
    <row r="591" spans="4:4">
      <c r="D591" s="83"/>
    </row>
    <row r="592" spans="4:4">
      <c r="D592" s="83"/>
    </row>
    <row r="593" spans="4:4">
      <c r="D593" s="83"/>
    </row>
    <row r="594" spans="4:4">
      <c r="D594" s="83"/>
    </row>
    <row r="595" spans="4:4">
      <c r="D595" s="83"/>
    </row>
    <row r="596" spans="4:4">
      <c r="D596" s="83"/>
    </row>
    <row r="597" spans="4:4">
      <c r="D597" s="83"/>
    </row>
    <row r="598" spans="4:4">
      <c r="D598" s="83"/>
    </row>
    <row r="599" spans="4:4">
      <c r="D599" s="83"/>
    </row>
    <row r="600" spans="4:4">
      <c r="D600" s="83"/>
    </row>
    <row r="601" spans="4:4">
      <c r="D601" s="83"/>
    </row>
    <row r="602" spans="4:4">
      <c r="D602" s="83"/>
    </row>
    <row r="603" spans="4:4">
      <c r="D603" s="83"/>
    </row>
    <row r="604" spans="4:4">
      <c r="D604" s="83"/>
    </row>
    <row r="605" spans="4:4">
      <c r="D605" s="83"/>
    </row>
    <row r="606" spans="4:4">
      <c r="D606" s="83"/>
    </row>
    <row r="607" spans="4:4">
      <c r="D607" s="83"/>
    </row>
    <row r="608" spans="4:4">
      <c r="D608" s="83"/>
    </row>
    <row r="609" spans="4:4">
      <c r="D609" s="83"/>
    </row>
    <row r="610" spans="4:4">
      <c r="D610" s="83"/>
    </row>
    <row r="611" spans="4:4">
      <c r="D611" s="83"/>
    </row>
    <row r="612" spans="4:4">
      <c r="D612" s="83"/>
    </row>
    <row r="613" spans="4:4">
      <c r="D613" s="83"/>
    </row>
    <row r="614" spans="4:4">
      <c r="D614" s="83"/>
    </row>
    <row r="615" spans="4:4">
      <c r="D615" s="83"/>
    </row>
    <row r="616" spans="4:4">
      <c r="D616" s="83"/>
    </row>
    <row r="617" spans="4:4">
      <c r="D617" s="83"/>
    </row>
    <row r="618" spans="4:4">
      <c r="D618" s="83"/>
    </row>
    <row r="619" spans="4:4">
      <c r="D619" s="83"/>
    </row>
    <row r="620" spans="4:4">
      <c r="D620" s="83"/>
    </row>
    <row r="621" spans="4:4">
      <c r="D621" s="83"/>
    </row>
    <row r="622" spans="4:4">
      <c r="D622" s="83"/>
    </row>
    <row r="623" spans="4:4">
      <c r="D623" s="83"/>
    </row>
    <row r="624" spans="4:4">
      <c r="D624" s="83"/>
    </row>
    <row r="625" spans="4:4">
      <c r="D625" s="83"/>
    </row>
    <row r="626" spans="4:4">
      <c r="D626" s="83"/>
    </row>
    <row r="627" spans="4:4">
      <c r="D627" s="83"/>
    </row>
    <row r="628" spans="4:4">
      <c r="D628" s="83"/>
    </row>
    <row r="629" spans="4:4">
      <c r="D629" s="83"/>
    </row>
    <row r="630" spans="4:4">
      <c r="D630" s="83"/>
    </row>
    <row r="631" spans="4:4">
      <c r="D631" s="83"/>
    </row>
    <row r="632" spans="4:4">
      <c r="D632" s="83"/>
    </row>
    <row r="633" spans="4:4">
      <c r="D633" s="83"/>
    </row>
    <row r="634" spans="4:4">
      <c r="D634" s="83"/>
    </row>
    <row r="635" spans="4:4">
      <c r="D635" s="83"/>
    </row>
    <row r="636" spans="4:4">
      <c r="D636" s="83"/>
    </row>
    <row r="637" spans="4:4">
      <c r="D637" s="83"/>
    </row>
    <row r="638" spans="4:4">
      <c r="D638" s="83"/>
    </row>
    <row r="639" spans="4:4">
      <c r="D639" s="83"/>
    </row>
    <row r="640" spans="4:4">
      <c r="D640" s="83"/>
    </row>
    <row r="641" spans="4:4">
      <c r="D641" s="83"/>
    </row>
    <row r="642" spans="4:4">
      <c r="D642" s="83"/>
    </row>
    <row r="643" spans="4:4">
      <c r="D643" s="83"/>
    </row>
    <row r="644" spans="4:4">
      <c r="D644" s="83"/>
    </row>
    <row r="645" spans="4:4">
      <c r="D645" s="83"/>
    </row>
    <row r="646" spans="4:4">
      <c r="D646" s="83"/>
    </row>
    <row r="647" spans="4:4">
      <c r="D647" s="83"/>
    </row>
    <row r="648" spans="4:4">
      <c r="D648" s="83"/>
    </row>
    <row r="649" spans="4:4">
      <c r="D649" s="83"/>
    </row>
    <row r="650" spans="4:4">
      <c r="D650" s="83"/>
    </row>
    <row r="651" spans="4:4">
      <c r="D651" s="83"/>
    </row>
    <row r="652" spans="4:4">
      <c r="D652" s="83"/>
    </row>
    <row r="653" spans="4:4">
      <c r="D653" s="83"/>
    </row>
    <row r="654" spans="4:4">
      <c r="D654" s="83"/>
    </row>
    <row r="655" spans="4:4">
      <c r="D655" s="83"/>
    </row>
    <row r="656" spans="4:4">
      <c r="D656" s="83"/>
    </row>
    <row r="657" spans="4:4">
      <c r="D657" s="83"/>
    </row>
    <row r="658" spans="4:4">
      <c r="D658" s="83"/>
    </row>
    <row r="659" spans="4:4">
      <c r="D659" s="83"/>
    </row>
    <row r="660" spans="4:4">
      <c r="D660" s="83"/>
    </row>
    <row r="661" spans="4:4">
      <c r="D661" s="83"/>
    </row>
    <row r="662" spans="4:4">
      <c r="D662" s="83"/>
    </row>
    <row r="663" spans="4:4">
      <c r="D663" s="83"/>
    </row>
    <row r="664" spans="4:4">
      <c r="D664" s="83"/>
    </row>
    <row r="665" spans="4:4">
      <c r="D665" s="83"/>
    </row>
    <row r="666" spans="4:4">
      <c r="D666" s="83"/>
    </row>
    <row r="667" spans="4:4">
      <c r="D667" s="83"/>
    </row>
    <row r="668" spans="4:4">
      <c r="D668" s="83"/>
    </row>
    <row r="669" spans="4:4">
      <c r="D669" s="83"/>
    </row>
    <row r="670" spans="4:4">
      <c r="D670" s="83"/>
    </row>
    <row r="671" spans="4:4">
      <c r="D671" s="83"/>
    </row>
    <row r="672" spans="4:4">
      <c r="D672" s="83"/>
    </row>
    <row r="673" spans="4:4">
      <c r="D673" s="83"/>
    </row>
    <row r="674" spans="4:4">
      <c r="D674" s="83"/>
    </row>
    <row r="675" spans="4:4">
      <c r="D675" s="83"/>
    </row>
    <row r="676" spans="4:4">
      <c r="D676" s="83"/>
    </row>
    <row r="677" spans="4:4">
      <c r="D677" s="83"/>
    </row>
    <row r="678" spans="4:4">
      <c r="D678" s="83"/>
    </row>
    <row r="679" spans="4:4">
      <c r="D679" s="83"/>
    </row>
    <row r="680" spans="4:4">
      <c r="D680" s="83"/>
    </row>
    <row r="681" spans="4:4">
      <c r="D681" s="83"/>
    </row>
    <row r="682" spans="4:4">
      <c r="D682" s="83"/>
    </row>
    <row r="683" spans="4:4">
      <c r="D683" s="83"/>
    </row>
    <row r="684" spans="4:4">
      <c r="D684" s="83"/>
    </row>
    <row r="685" spans="4:4">
      <c r="D685" s="83"/>
    </row>
    <row r="686" spans="4:4">
      <c r="D686" s="83"/>
    </row>
    <row r="687" spans="4:4">
      <c r="D687" s="83"/>
    </row>
    <row r="688" spans="4:4">
      <c r="D688" s="83"/>
    </row>
    <row r="689" spans="4:4">
      <c r="D689" s="83"/>
    </row>
    <row r="690" spans="4:4">
      <c r="D690" s="83"/>
    </row>
    <row r="691" spans="4:4">
      <c r="D691" s="83"/>
    </row>
    <row r="692" spans="4:4">
      <c r="D692" s="83"/>
    </row>
    <row r="693" spans="4:4">
      <c r="D693" s="83"/>
    </row>
    <row r="694" spans="4:4">
      <c r="D694" s="83"/>
    </row>
    <row r="695" spans="4:4">
      <c r="D695" s="83"/>
    </row>
    <row r="696" spans="4:4">
      <c r="D696" s="83"/>
    </row>
    <row r="697" spans="4:4">
      <c r="D697" s="83"/>
    </row>
    <row r="698" spans="4:4">
      <c r="D698" s="83"/>
    </row>
    <row r="699" spans="4:4">
      <c r="D699" s="83"/>
    </row>
    <row r="700" spans="4:4">
      <c r="D700" s="83"/>
    </row>
    <row r="701" spans="4:4">
      <c r="D701" s="83"/>
    </row>
    <row r="702" spans="4:4">
      <c r="D702" s="83"/>
    </row>
    <row r="703" spans="4:4">
      <c r="D703" s="83"/>
    </row>
    <row r="704" spans="4:4">
      <c r="D704" s="83"/>
    </row>
    <row r="705" spans="4:4">
      <c r="D705" s="83"/>
    </row>
    <row r="706" spans="4:4">
      <c r="D706" s="83"/>
    </row>
    <row r="707" spans="4:4">
      <c r="D707" s="83"/>
    </row>
    <row r="708" spans="4:4">
      <c r="D708" s="83"/>
    </row>
    <row r="709" spans="4:4">
      <c r="D709" s="83"/>
    </row>
    <row r="710" spans="4:4">
      <c r="D710" s="83"/>
    </row>
    <row r="711" spans="4:4">
      <c r="D711" s="83"/>
    </row>
    <row r="712" spans="4:4">
      <c r="D712" s="83"/>
    </row>
    <row r="713" spans="4:4">
      <c r="D713" s="83"/>
    </row>
    <row r="714" spans="4:4">
      <c r="D714" s="83"/>
    </row>
    <row r="715" spans="4:4">
      <c r="D715" s="83"/>
    </row>
    <row r="716" spans="4:4">
      <c r="D716" s="83"/>
    </row>
    <row r="717" spans="4:4">
      <c r="D717" s="83"/>
    </row>
    <row r="718" spans="4:4">
      <c r="D718" s="83"/>
    </row>
    <row r="719" spans="4:4">
      <c r="D719" s="83"/>
    </row>
    <row r="720" spans="4:4">
      <c r="D720" s="83"/>
    </row>
    <row r="721" spans="4:4">
      <c r="D721" s="83"/>
    </row>
    <row r="722" spans="4:4">
      <c r="D722" s="83"/>
    </row>
    <row r="723" spans="4:4">
      <c r="D723" s="83"/>
    </row>
    <row r="724" spans="4:4">
      <c r="D724" s="83"/>
    </row>
    <row r="725" spans="4:4">
      <c r="D725" s="83"/>
    </row>
    <row r="726" spans="4:4">
      <c r="D726" s="83"/>
    </row>
    <row r="727" spans="4:4">
      <c r="D727" s="83"/>
    </row>
    <row r="728" spans="4:4">
      <c r="D728" s="83"/>
    </row>
    <row r="729" spans="4:4">
      <c r="D729" s="83"/>
    </row>
    <row r="730" spans="4:4">
      <c r="D730" s="83"/>
    </row>
    <row r="731" spans="4:4">
      <c r="D731" s="83"/>
    </row>
    <row r="732" spans="4:4">
      <c r="D732" s="83"/>
    </row>
    <row r="733" spans="4:4">
      <c r="D733" s="83"/>
    </row>
    <row r="734" spans="4:4">
      <c r="D734" s="83"/>
    </row>
    <row r="735" spans="4:4">
      <c r="D735" s="83"/>
    </row>
    <row r="736" spans="4:4">
      <c r="D736" s="83"/>
    </row>
    <row r="737" spans="4:4">
      <c r="D737" s="83"/>
    </row>
    <row r="738" spans="4:4">
      <c r="D738" s="83"/>
    </row>
    <row r="739" spans="4:4">
      <c r="D739" s="83"/>
    </row>
    <row r="740" spans="4:4">
      <c r="D740" s="83"/>
    </row>
    <row r="741" spans="4:4">
      <c r="D741" s="83"/>
    </row>
    <row r="742" spans="4:4">
      <c r="D742" s="83"/>
    </row>
    <row r="743" spans="4:4">
      <c r="D743" s="83"/>
    </row>
    <row r="744" spans="4:4">
      <c r="D744" s="83"/>
    </row>
    <row r="745" spans="4:4">
      <c r="D745" s="83"/>
    </row>
    <row r="746" spans="4:4">
      <c r="D746" s="83"/>
    </row>
    <row r="747" spans="4:4">
      <c r="D747" s="83"/>
    </row>
    <row r="748" spans="4:4">
      <c r="D748" s="83"/>
    </row>
    <row r="749" spans="4:4">
      <c r="D749" s="83"/>
    </row>
    <row r="750" spans="4:4">
      <c r="D750" s="83"/>
    </row>
    <row r="751" spans="4:4">
      <c r="D751" s="83"/>
    </row>
    <row r="752" spans="4:4">
      <c r="D752" s="83"/>
    </row>
    <row r="753" spans="4:4">
      <c r="D753" s="83"/>
    </row>
    <row r="754" spans="4:4">
      <c r="D754" s="83"/>
    </row>
    <row r="755" spans="4:4">
      <c r="D755" s="83"/>
    </row>
    <row r="756" spans="4:4">
      <c r="D756" s="83"/>
    </row>
    <row r="757" spans="4:4">
      <c r="D757" s="83"/>
    </row>
    <row r="758" spans="4:4">
      <c r="D758" s="83"/>
    </row>
    <row r="759" spans="4:4">
      <c r="D759" s="83"/>
    </row>
    <row r="760" spans="4:4">
      <c r="D760" s="83"/>
    </row>
    <row r="761" spans="4:4">
      <c r="D761" s="83"/>
    </row>
    <row r="762" spans="4:4">
      <c r="D762" s="83"/>
    </row>
    <row r="763" spans="4:4">
      <c r="D763" s="83"/>
    </row>
    <row r="764" spans="4:4">
      <c r="D764" s="83"/>
    </row>
    <row r="765" spans="4:4">
      <c r="D765" s="83"/>
    </row>
    <row r="766" spans="4:4">
      <c r="D766" s="83"/>
    </row>
    <row r="767" spans="4:4">
      <c r="D767" s="83"/>
    </row>
    <row r="768" spans="4:4">
      <c r="D768" s="83"/>
    </row>
    <row r="769" spans="4:4">
      <c r="D769" s="83"/>
    </row>
    <row r="770" spans="4:4">
      <c r="D770" s="83"/>
    </row>
    <row r="771" spans="4:4">
      <c r="D771" s="83"/>
    </row>
    <row r="772" spans="4:4">
      <c r="D772" s="83"/>
    </row>
    <row r="773" spans="4:4">
      <c r="D773" s="83"/>
    </row>
    <row r="774" spans="4:4">
      <c r="D774" s="83"/>
    </row>
    <row r="775" spans="4:4">
      <c r="D775" s="83"/>
    </row>
    <row r="776" spans="4:4">
      <c r="D776" s="83"/>
    </row>
    <row r="777" spans="4:4">
      <c r="D777" s="83"/>
    </row>
    <row r="778" spans="4:4">
      <c r="D778" s="83"/>
    </row>
    <row r="779" spans="4:4">
      <c r="D779" s="83"/>
    </row>
    <row r="780" spans="4:4">
      <c r="D780" s="83"/>
    </row>
    <row r="781" spans="4:4">
      <c r="D781" s="83"/>
    </row>
    <row r="782" spans="4:4">
      <c r="D782" s="83"/>
    </row>
    <row r="783" spans="4:4">
      <c r="D783" s="83"/>
    </row>
    <row r="784" spans="4:4">
      <c r="D784" s="83"/>
    </row>
    <row r="785" spans="4:4">
      <c r="D785" s="83"/>
    </row>
    <row r="786" spans="4:4">
      <c r="D786" s="83"/>
    </row>
    <row r="787" spans="4:4">
      <c r="D787" s="83"/>
    </row>
    <row r="788" spans="4:4">
      <c r="D788" s="83"/>
    </row>
    <row r="789" spans="4:4">
      <c r="D789" s="83"/>
    </row>
    <row r="790" spans="4:4">
      <c r="D790" s="83"/>
    </row>
    <row r="791" spans="4:4">
      <c r="D791" s="83"/>
    </row>
    <row r="792" spans="4:4">
      <c r="D792" s="83"/>
    </row>
    <row r="793" spans="4:4">
      <c r="D793" s="83"/>
    </row>
    <row r="794" spans="4:4">
      <c r="D794" s="83"/>
    </row>
    <row r="795" spans="4:4">
      <c r="D795" s="83"/>
    </row>
    <row r="796" spans="4:4">
      <c r="D796" s="83"/>
    </row>
    <row r="797" spans="4:4">
      <c r="D797" s="83"/>
    </row>
    <row r="798" spans="4:4">
      <c r="D798" s="83"/>
    </row>
    <row r="799" spans="4:4">
      <c r="D799" s="83"/>
    </row>
    <row r="800" spans="4:4">
      <c r="D800" s="83"/>
    </row>
    <row r="801" spans="4:4">
      <c r="D801" s="83"/>
    </row>
    <row r="802" spans="4:4">
      <c r="D802" s="83"/>
    </row>
    <row r="803" spans="4:4">
      <c r="D803" s="83"/>
    </row>
    <row r="804" spans="4:4">
      <c r="D804" s="83"/>
    </row>
    <row r="805" spans="4:4">
      <c r="D805" s="83"/>
    </row>
    <row r="806" spans="4:4">
      <c r="D806" s="83"/>
    </row>
    <row r="807" spans="4:4">
      <c r="D807" s="83"/>
    </row>
    <row r="808" spans="4:4">
      <c r="D808" s="83"/>
    </row>
    <row r="809" spans="4:4">
      <c r="D809" s="83"/>
    </row>
    <row r="810" spans="4:4">
      <c r="D810" s="83"/>
    </row>
    <row r="811" spans="4:4">
      <c r="D811" s="83"/>
    </row>
    <row r="812" spans="4:4">
      <c r="D812" s="83"/>
    </row>
    <row r="813" spans="4:4">
      <c r="D813" s="83"/>
    </row>
    <row r="814" spans="4:4">
      <c r="D814" s="83"/>
    </row>
    <row r="815" spans="4:4">
      <c r="D815" s="83"/>
    </row>
    <row r="816" spans="4:4">
      <c r="D816" s="83"/>
    </row>
    <row r="817" spans="4:4">
      <c r="D817" s="83"/>
    </row>
    <row r="818" spans="4:4">
      <c r="D818" s="83"/>
    </row>
    <row r="819" spans="4:4">
      <c r="D819" s="83"/>
    </row>
    <row r="820" spans="4:4">
      <c r="D820" s="83"/>
    </row>
    <row r="821" spans="4:4">
      <c r="D821" s="83"/>
    </row>
    <row r="822" spans="4:4">
      <c r="D822" s="83"/>
    </row>
    <row r="823" spans="4:4">
      <c r="D823" s="83"/>
    </row>
    <row r="824" spans="4:4">
      <c r="D824" s="83"/>
    </row>
    <row r="825" spans="4:4">
      <c r="D825" s="83"/>
    </row>
    <row r="826" spans="4:4">
      <c r="D826" s="83"/>
    </row>
    <row r="827" spans="4:4">
      <c r="D827" s="83"/>
    </row>
    <row r="828" spans="4:4">
      <c r="D828" s="83"/>
    </row>
    <row r="829" spans="4:4">
      <c r="D829" s="83"/>
    </row>
    <row r="830" spans="4:4">
      <c r="D830" s="83"/>
    </row>
    <row r="831" spans="4:4">
      <c r="D831" s="83"/>
    </row>
    <row r="832" spans="4:4">
      <c r="D832" s="83"/>
    </row>
    <row r="833" spans="4:4">
      <c r="D833" s="83"/>
    </row>
    <row r="834" spans="4:4">
      <c r="D834" s="83"/>
    </row>
    <row r="835" spans="4:4">
      <c r="D835" s="83"/>
    </row>
    <row r="836" spans="4:4">
      <c r="D836" s="83"/>
    </row>
    <row r="837" spans="4:4">
      <c r="D837" s="83"/>
    </row>
    <row r="838" spans="4:4">
      <c r="D838" s="83"/>
    </row>
    <row r="839" spans="4:4">
      <c r="D839" s="83"/>
    </row>
    <row r="840" spans="4:4">
      <c r="D840" s="83"/>
    </row>
    <row r="841" spans="4:4">
      <c r="D841" s="83"/>
    </row>
    <row r="842" spans="4:4">
      <c r="D842" s="83"/>
    </row>
    <row r="843" spans="4:4">
      <c r="D843" s="83"/>
    </row>
    <row r="844" spans="4:4">
      <c r="D844" s="83"/>
    </row>
    <row r="845" spans="4:4">
      <c r="D845" s="83"/>
    </row>
    <row r="846" spans="4:4">
      <c r="D846" s="83"/>
    </row>
    <row r="847" spans="4:4">
      <c r="D847" s="83"/>
    </row>
    <row r="848" spans="4:4">
      <c r="D848" s="83"/>
    </row>
    <row r="849" spans="4:4">
      <c r="D849" s="83"/>
    </row>
    <row r="850" spans="4:4">
      <c r="D850" s="83"/>
    </row>
    <row r="851" spans="4:4">
      <c r="D851" s="83"/>
    </row>
    <row r="852" spans="4:4">
      <c r="D852" s="83"/>
    </row>
    <row r="853" spans="4:4">
      <c r="D853" s="83"/>
    </row>
    <row r="854" spans="4:4">
      <c r="D854" s="83"/>
    </row>
    <row r="855" spans="4:4">
      <c r="D855" s="83"/>
    </row>
    <row r="856" spans="4:4">
      <c r="D856" s="83"/>
    </row>
    <row r="857" spans="4:4">
      <c r="D857" s="83"/>
    </row>
    <row r="858" spans="4:4">
      <c r="D858" s="83"/>
    </row>
    <row r="859" spans="4:4">
      <c r="D859" s="83"/>
    </row>
    <row r="860" spans="4:4">
      <c r="D860" s="83"/>
    </row>
    <row r="861" spans="4:4">
      <c r="D861" s="83"/>
    </row>
    <row r="862" spans="4:4">
      <c r="D862" s="83"/>
    </row>
    <row r="863" spans="4:4">
      <c r="D863" s="83"/>
    </row>
    <row r="864" spans="4:4">
      <c r="D864" s="83"/>
    </row>
    <row r="865" spans="4:4">
      <c r="D865" s="83"/>
    </row>
    <row r="866" spans="4:4">
      <c r="D866" s="83"/>
    </row>
    <row r="867" spans="4:4">
      <c r="D867" s="83"/>
    </row>
    <row r="868" spans="4:4">
      <c r="D868" s="83"/>
    </row>
    <row r="869" spans="4:4">
      <c r="D869" s="83"/>
    </row>
    <row r="870" spans="4:4">
      <c r="D870" s="83"/>
    </row>
    <row r="871" spans="4:4">
      <c r="D871" s="83"/>
    </row>
    <row r="872" spans="4:4">
      <c r="D872" s="83"/>
    </row>
    <row r="873" spans="4:4">
      <c r="D873" s="83"/>
    </row>
    <row r="874" spans="4:4">
      <c r="D874" s="83"/>
    </row>
    <row r="875" spans="4:4">
      <c r="D875" s="83"/>
    </row>
    <row r="876" spans="4:4">
      <c r="D876" s="83"/>
    </row>
    <row r="877" spans="4:4">
      <c r="D877" s="83"/>
    </row>
    <row r="878" spans="4:4">
      <c r="D878" s="83"/>
    </row>
    <row r="879" spans="4:4">
      <c r="D879" s="83"/>
    </row>
    <row r="880" spans="4:4">
      <c r="D880" s="83"/>
    </row>
    <row r="881" spans="4:4">
      <c r="D881" s="83"/>
    </row>
    <row r="882" spans="4:4">
      <c r="D882" s="83"/>
    </row>
    <row r="883" spans="4:4">
      <c r="D883" s="83"/>
    </row>
    <row r="884" spans="4:4">
      <c r="D884" s="83"/>
    </row>
    <row r="885" spans="4:4">
      <c r="D885" s="83"/>
    </row>
    <row r="886" spans="4:4">
      <c r="D886" s="83"/>
    </row>
    <row r="887" spans="4:4">
      <c r="D887" s="83"/>
    </row>
    <row r="888" spans="4:4">
      <c r="D888" s="83"/>
    </row>
    <row r="889" spans="4:4">
      <c r="D889" s="83"/>
    </row>
    <row r="890" spans="4:4">
      <c r="D890" s="83"/>
    </row>
    <row r="891" spans="4:4">
      <c r="D891" s="83"/>
    </row>
    <row r="892" spans="4:4">
      <c r="D892" s="83"/>
    </row>
    <row r="893" spans="4:4">
      <c r="D893" s="83"/>
    </row>
    <row r="894" spans="4:4">
      <c r="D894" s="83"/>
    </row>
    <row r="895" spans="4:4">
      <c r="D895" s="83"/>
    </row>
    <row r="896" spans="4:4">
      <c r="D896" s="83"/>
    </row>
    <row r="897" spans="4:4">
      <c r="D897" s="83"/>
    </row>
    <row r="898" spans="4:4">
      <c r="D898" s="83"/>
    </row>
    <row r="899" spans="4:4">
      <c r="D899" s="83"/>
    </row>
    <row r="900" spans="4:4">
      <c r="D900" s="83"/>
    </row>
    <row r="901" spans="4:4">
      <c r="D901" s="83"/>
    </row>
    <row r="902" spans="4:4">
      <c r="D902" s="83"/>
    </row>
    <row r="903" spans="4:4">
      <c r="D903" s="83"/>
    </row>
    <row r="904" spans="4:4">
      <c r="D904" s="83"/>
    </row>
    <row r="905" spans="4:4">
      <c r="D905" s="83"/>
    </row>
    <row r="906" spans="4:4">
      <c r="D906" s="83"/>
    </row>
    <row r="907" spans="4:4">
      <c r="D907" s="83"/>
    </row>
    <row r="908" spans="4:4">
      <c r="D908" s="83"/>
    </row>
    <row r="909" spans="4:4">
      <c r="D909" s="83"/>
    </row>
    <row r="910" spans="4:4">
      <c r="D910" s="83"/>
    </row>
    <row r="911" spans="4:4">
      <c r="D911" s="83"/>
    </row>
    <row r="912" spans="4:4">
      <c r="D912" s="83"/>
    </row>
    <row r="913" spans="4:4">
      <c r="D913" s="83"/>
    </row>
    <row r="914" spans="4:4">
      <c r="D914" s="83"/>
    </row>
    <row r="915" spans="4:4">
      <c r="D915" s="83"/>
    </row>
    <row r="916" spans="4:4">
      <c r="D916" s="83"/>
    </row>
    <row r="917" spans="4:4">
      <c r="D917" s="83"/>
    </row>
    <row r="918" spans="4:4">
      <c r="D918" s="83"/>
    </row>
    <row r="919" spans="4:4">
      <c r="D919" s="83"/>
    </row>
    <row r="920" spans="4:4">
      <c r="D920" s="83"/>
    </row>
    <row r="921" spans="4:4">
      <c r="D921" s="83"/>
    </row>
    <row r="922" spans="4:4">
      <c r="D922" s="83"/>
    </row>
    <row r="923" spans="4:4">
      <c r="D923" s="83"/>
    </row>
    <row r="924" spans="4:4">
      <c r="D924" s="83"/>
    </row>
    <row r="925" spans="4:4">
      <c r="D925" s="83"/>
    </row>
    <row r="926" spans="4:4">
      <c r="D926" s="83"/>
    </row>
    <row r="927" spans="4:4">
      <c r="D927" s="83"/>
    </row>
    <row r="928" spans="4:4">
      <c r="D928" s="83"/>
    </row>
    <row r="929" spans="4:4">
      <c r="D929" s="83"/>
    </row>
    <row r="930" spans="4:4">
      <c r="D930" s="83"/>
    </row>
    <row r="931" spans="4:4">
      <c r="D931" s="83"/>
    </row>
    <row r="932" spans="4:4">
      <c r="D932" s="83"/>
    </row>
    <row r="933" spans="4:4">
      <c r="D933" s="83"/>
    </row>
    <row r="934" spans="4:4">
      <c r="D934" s="83"/>
    </row>
    <row r="935" spans="4:4">
      <c r="D935" s="83"/>
    </row>
    <row r="936" spans="4:4">
      <c r="D936" s="83"/>
    </row>
    <row r="937" spans="4:4">
      <c r="D937" s="83"/>
    </row>
    <row r="938" spans="4:4">
      <c r="D938" s="83"/>
    </row>
    <row r="939" spans="4:4">
      <c r="D939" s="83"/>
    </row>
    <row r="940" spans="4:4">
      <c r="D940" s="83"/>
    </row>
    <row r="941" spans="4:4">
      <c r="D941" s="83"/>
    </row>
    <row r="942" spans="4:4">
      <c r="D942" s="83"/>
    </row>
    <row r="943" spans="4:4">
      <c r="D943" s="83"/>
    </row>
    <row r="944" spans="4:4">
      <c r="D944" s="83"/>
    </row>
    <row r="945" spans="4:4">
      <c r="D945" s="83"/>
    </row>
    <row r="946" spans="4:4">
      <c r="D946" s="83"/>
    </row>
    <row r="947" spans="4:4">
      <c r="D947" s="83"/>
    </row>
    <row r="948" spans="4:4">
      <c r="D948" s="83"/>
    </row>
    <row r="949" spans="4:4">
      <c r="D949" s="83"/>
    </row>
    <row r="950" spans="4:4">
      <c r="D950" s="83"/>
    </row>
    <row r="951" spans="4:4">
      <c r="D951" s="83"/>
    </row>
    <row r="952" spans="4:4">
      <c r="D952" s="83"/>
    </row>
    <row r="953" spans="4:4">
      <c r="D953" s="83"/>
    </row>
    <row r="954" spans="4:4">
      <c r="D954" s="83"/>
    </row>
    <row r="955" spans="4:4">
      <c r="D955" s="83"/>
    </row>
    <row r="956" spans="4:4">
      <c r="D956" s="83"/>
    </row>
    <row r="957" spans="4:4">
      <c r="D957" s="83"/>
    </row>
    <row r="958" spans="4:4">
      <c r="D958" s="83"/>
    </row>
    <row r="959" spans="4:4">
      <c r="D959" s="83"/>
    </row>
    <row r="960" spans="4:4">
      <c r="D960" s="83"/>
    </row>
    <row r="961" spans="4:4">
      <c r="D961" s="83"/>
    </row>
    <row r="962" spans="4:4">
      <c r="D962" s="83"/>
    </row>
    <row r="963" spans="4:4">
      <c r="D963" s="83"/>
    </row>
    <row r="964" spans="4:4">
      <c r="D964" s="83"/>
    </row>
    <row r="965" spans="4:4">
      <c r="D965" s="83"/>
    </row>
    <row r="966" spans="4:4">
      <c r="D966" s="83"/>
    </row>
    <row r="967" spans="4:4">
      <c r="D967" s="83"/>
    </row>
    <row r="968" spans="4:4">
      <c r="D968" s="83"/>
    </row>
    <row r="969" spans="4:4">
      <c r="D969" s="83"/>
    </row>
    <row r="970" spans="4:4">
      <c r="D970" s="83"/>
    </row>
    <row r="971" spans="4:4">
      <c r="D971" s="83"/>
    </row>
    <row r="972" spans="4:4">
      <c r="D972" s="83"/>
    </row>
    <row r="973" spans="4:4">
      <c r="D973" s="83"/>
    </row>
    <row r="974" spans="4:4">
      <c r="D974" s="83"/>
    </row>
    <row r="975" spans="4:4">
      <c r="D975" s="83"/>
    </row>
    <row r="976" spans="4:4">
      <c r="D976" s="83"/>
    </row>
    <row r="977" spans="4:4">
      <c r="D977" s="83"/>
    </row>
    <row r="978" spans="4:4">
      <c r="D978" s="83"/>
    </row>
    <row r="979" spans="4:4">
      <c r="D979" s="83"/>
    </row>
    <row r="980" spans="4:4">
      <c r="D980" s="83"/>
    </row>
    <row r="981" spans="4:4">
      <c r="D981" s="83"/>
    </row>
    <row r="982" spans="4:4">
      <c r="D982" s="83"/>
    </row>
    <row r="983" spans="4:4">
      <c r="D983" s="83"/>
    </row>
    <row r="984" spans="4:4">
      <c r="D984" s="83"/>
    </row>
    <row r="985" spans="4:4">
      <c r="D985" s="83"/>
    </row>
    <row r="986" spans="4:4">
      <c r="D986" s="83"/>
    </row>
    <row r="987" spans="4:4">
      <c r="D987" s="83"/>
    </row>
    <row r="988" spans="4:4">
      <c r="D988" s="83"/>
    </row>
    <row r="989" spans="4:4">
      <c r="D989" s="83"/>
    </row>
    <row r="990" spans="4:4">
      <c r="D990" s="83"/>
    </row>
    <row r="991" spans="4:4">
      <c r="D991" s="83"/>
    </row>
    <row r="992" spans="4:4">
      <c r="D992" s="83"/>
    </row>
    <row r="993" spans="4:4">
      <c r="D993" s="83"/>
    </row>
    <row r="994" spans="4:4">
      <c r="D994" s="83"/>
    </row>
    <row r="995" spans="4:4">
      <c r="D995" s="83"/>
    </row>
    <row r="996" spans="4:4">
      <c r="D996" s="83"/>
    </row>
    <row r="997" spans="4:4">
      <c r="D997" s="83"/>
    </row>
    <row r="998" spans="4:4">
      <c r="D998" s="83"/>
    </row>
    <row r="999" spans="4:4">
      <c r="D999" s="83"/>
    </row>
    <row r="1000" spans="4:4">
      <c r="D1000" s="83"/>
    </row>
    <row r="1001" spans="4:4">
      <c r="D1001" s="83"/>
    </row>
    <row r="1002" spans="4:4">
      <c r="D1002" s="83"/>
    </row>
    <row r="1003" spans="4:4">
      <c r="D1003" s="83"/>
    </row>
    <row r="1004" spans="4:4">
      <c r="D1004" s="83"/>
    </row>
    <row r="1005" spans="4:4">
      <c r="D1005" s="83"/>
    </row>
    <row r="1006" spans="4:4">
      <c r="D1006" s="83"/>
    </row>
    <row r="1007" spans="4:4">
      <c r="D1007" s="83"/>
    </row>
    <row r="1008" spans="4:4">
      <c r="D1008" s="83"/>
    </row>
    <row r="1009" spans="4:4">
      <c r="D1009" s="83"/>
    </row>
    <row r="1010" spans="4:4">
      <c r="D1010" s="83"/>
    </row>
    <row r="1011" spans="4:4">
      <c r="D1011" s="83"/>
    </row>
    <row r="1012" spans="4:4">
      <c r="D1012" s="83"/>
    </row>
    <row r="1013" spans="4:4">
      <c r="D1013" s="83"/>
    </row>
    <row r="1014" spans="4:4">
      <c r="D1014" s="83"/>
    </row>
    <row r="1015" spans="4:4">
      <c r="D1015" s="83"/>
    </row>
    <row r="1016" spans="4:4">
      <c r="D1016" s="83"/>
    </row>
    <row r="1017" spans="4:4">
      <c r="D1017" s="83"/>
    </row>
    <row r="1018" spans="4:4">
      <c r="D1018" s="83"/>
    </row>
    <row r="1019" spans="4:4">
      <c r="D1019" s="83"/>
    </row>
    <row r="1020" spans="4:4">
      <c r="D1020" s="83"/>
    </row>
    <row r="1021" spans="4:4">
      <c r="D1021" s="83"/>
    </row>
    <row r="1022" spans="4:4">
      <c r="D1022" s="83"/>
    </row>
    <row r="1023" spans="4:4">
      <c r="D1023" s="83"/>
    </row>
    <row r="1024" spans="4:4">
      <c r="D1024" s="83"/>
    </row>
    <row r="1025" spans="4:4">
      <c r="D1025" s="83"/>
    </row>
    <row r="1026" spans="4:4">
      <c r="D1026" s="83"/>
    </row>
    <row r="1027" spans="4:4">
      <c r="D1027" s="83"/>
    </row>
    <row r="1028" spans="4:4">
      <c r="D1028" s="83"/>
    </row>
    <row r="1029" spans="4:4">
      <c r="D1029" s="83"/>
    </row>
    <row r="1030" spans="4:4">
      <c r="D1030" s="83"/>
    </row>
    <row r="1031" spans="4:4">
      <c r="D1031" s="83"/>
    </row>
    <row r="1032" spans="4:4">
      <c r="D1032" s="83"/>
    </row>
    <row r="1033" spans="4:4">
      <c r="D1033" s="83"/>
    </row>
    <row r="1034" spans="4:4">
      <c r="D1034" s="83"/>
    </row>
    <row r="1035" spans="4:4">
      <c r="D1035" s="83"/>
    </row>
    <row r="1036" spans="4:4">
      <c r="D1036" s="83"/>
    </row>
    <row r="1037" spans="4:4">
      <c r="D1037" s="83"/>
    </row>
    <row r="1038" spans="4:4">
      <c r="D1038" s="83"/>
    </row>
    <row r="1039" spans="4:4">
      <c r="D1039" s="83"/>
    </row>
    <row r="1040" spans="4:4">
      <c r="D1040" s="83"/>
    </row>
    <row r="1041" spans="4:4">
      <c r="D1041" s="83"/>
    </row>
    <row r="1042" spans="4:4">
      <c r="D1042" s="83"/>
    </row>
    <row r="1043" spans="4:4">
      <c r="D1043" s="83"/>
    </row>
    <row r="1044" spans="4:4">
      <c r="D1044" s="83"/>
    </row>
    <row r="1045" spans="4:4">
      <c r="D1045" s="83"/>
    </row>
    <row r="1046" spans="4:4">
      <c r="D1046" s="83"/>
    </row>
    <row r="1047" spans="4:4">
      <c r="D1047" s="83"/>
    </row>
    <row r="1048" spans="4:4">
      <c r="D1048" s="83"/>
    </row>
    <row r="1049" spans="4:4">
      <c r="D1049" s="83"/>
    </row>
    <row r="1050" spans="4:4">
      <c r="D1050" s="83"/>
    </row>
    <row r="1051" spans="4:4">
      <c r="D1051" s="83"/>
    </row>
    <row r="1052" spans="4:4">
      <c r="D1052" s="83"/>
    </row>
    <row r="1053" spans="4:4">
      <c r="D1053" s="83"/>
    </row>
    <row r="1054" spans="4:4">
      <c r="D1054" s="83"/>
    </row>
    <row r="1055" spans="4:4">
      <c r="D1055" s="83"/>
    </row>
    <row r="1056" spans="4:4">
      <c r="D1056" s="83"/>
    </row>
    <row r="1057" spans="4:4">
      <c r="D1057" s="83"/>
    </row>
    <row r="1058" spans="4:4">
      <c r="D1058" s="83"/>
    </row>
    <row r="1059" spans="4:4">
      <c r="D1059" s="83"/>
    </row>
    <row r="1060" spans="4:4">
      <c r="D1060" s="83"/>
    </row>
    <row r="1061" spans="4:4">
      <c r="D1061" s="83"/>
    </row>
    <row r="1062" spans="4:4">
      <c r="D1062" s="83"/>
    </row>
    <row r="1063" spans="4:4">
      <c r="D1063" s="83"/>
    </row>
    <row r="1064" spans="4:4">
      <c r="D1064" s="83"/>
    </row>
    <row r="1065" spans="4:4">
      <c r="D1065" s="83"/>
    </row>
    <row r="1066" spans="4:4">
      <c r="D1066" s="83"/>
    </row>
    <row r="1067" spans="4:4">
      <c r="D1067" s="83"/>
    </row>
    <row r="1068" spans="4:4">
      <c r="D1068" s="83"/>
    </row>
    <row r="1069" spans="4:4">
      <c r="D1069" s="83"/>
    </row>
    <row r="1070" spans="4:4">
      <c r="D1070" s="83"/>
    </row>
    <row r="1071" spans="4:4">
      <c r="D1071" s="83"/>
    </row>
    <row r="1072" spans="4:4">
      <c r="D1072" s="83"/>
    </row>
    <row r="1073" spans="4:4">
      <c r="D1073" s="83"/>
    </row>
    <row r="1074" spans="4:4">
      <c r="D1074" s="83"/>
    </row>
    <row r="1075" spans="4:4">
      <c r="D1075" s="83"/>
    </row>
    <row r="1076" spans="4:4">
      <c r="D1076" s="83"/>
    </row>
    <row r="1077" spans="4:4">
      <c r="D1077" s="83"/>
    </row>
    <row r="1078" spans="4:4">
      <c r="D1078" s="83"/>
    </row>
    <row r="1079" spans="4:4">
      <c r="D1079" s="83"/>
    </row>
    <row r="1080" spans="4:4">
      <c r="D1080" s="83"/>
    </row>
    <row r="1081" spans="4:4">
      <c r="D1081" s="83"/>
    </row>
    <row r="1082" spans="4:4">
      <c r="D1082" s="83"/>
    </row>
    <row r="1083" spans="4:4">
      <c r="D1083" s="83"/>
    </row>
    <row r="1084" spans="4:4">
      <c r="D1084" s="83"/>
    </row>
    <row r="1085" spans="4:4">
      <c r="D1085" s="83"/>
    </row>
    <row r="1086" spans="4:4">
      <c r="D1086" s="83"/>
    </row>
    <row r="1087" spans="4:4">
      <c r="D1087" s="83"/>
    </row>
    <row r="1088" spans="4:4">
      <c r="D1088" s="83"/>
    </row>
    <row r="1089" spans="4:4">
      <c r="D1089" s="83"/>
    </row>
    <row r="1090" spans="4:4">
      <c r="D1090" s="83"/>
    </row>
    <row r="1091" spans="4:4">
      <c r="D1091" s="83"/>
    </row>
    <row r="1092" spans="4:4">
      <c r="D1092" s="83"/>
    </row>
    <row r="1093" spans="4:4">
      <c r="D1093" s="83"/>
    </row>
    <row r="1094" spans="4:4">
      <c r="D1094" s="83"/>
    </row>
    <row r="1095" spans="4:4">
      <c r="D1095" s="83"/>
    </row>
    <row r="1096" spans="4:4">
      <c r="D1096" s="83"/>
    </row>
    <row r="1097" spans="4:4">
      <c r="D1097" s="83"/>
    </row>
    <row r="1098" spans="4:4">
      <c r="D1098" s="83"/>
    </row>
    <row r="1099" spans="4:4">
      <c r="D1099" s="83"/>
    </row>
    <row r="1100" spans="4:4">
      <c r="D1100" s="83"/>
    </row>
    <row r="1101" spans="4:4">
      <c r="D1101" s="83"/>
    </row>
    <row r="1102" spans="4:4">
      <c r="D1102" s="83"/>
    </row>
    <row r="1103" spans="4:4">
      <c r="D1103" s="83"/>
    </row>
    <row r="1104" spans="4:4">
      <c r="D1104" s="83"/>
    </row>
    <row r="1105" spans="4:4">
      <c r="D1105" s="83"/>
    </row>
    <row r="1106" spans="4:4">
      <c r="D1106" s="83"/>
    </row>
    <row r="1107" spans="4:4">
      <c r="D1107" s="83"/>
    </row>
    <row r="1108" spans="4:4">
      <c r="D1108" s="83"/>
    </row>
    <row r="1109" spans="4:4">
      <c r="D1109" s="83"/>
    </row>
    <row r="1110" spans="4:4">
      <c r="D1110" s="83"/>
    </row>
    <row r="1111" spans="4:4">
      <c r="D1111" s="83"/>
    </row>
    <row r="1112" spans="4:4">
      <c r="D1112" s="83"/>
    </row>
    <row r="1113" spans="4:4">
      <c r="D1113" s="83"/>
    </row>
    <row r="1114" spans="4:4">
      <c r="D1114" s="83"/>
    </row>
    <row r="1115" spans="4:4">
      <c r="D1115" s="83"/>
    </row>
    <row r="1116" spans="4:4">
      <c r="D1116" s="83"/>
    </row>
    <row r="1117" spans="4:4">
      <c r="D1117" s="83"/>
    </row>
    <row r="1118" spans="4:4">
      <c r="D1118" s="83"/>
    </row>
    <row r="1119" spans="4:4">
      <c r="D1119" s="83"/>
    </row>
    <row r="1120" spans="4:4">
      <c r="D1120" s="83"/>
    </row>
    <row r="1121" spans="4:4">
      <c r="D1121" s="83"/>
    </row>
    <row r="1122" spans="4:4">
      <c r="D1122" s="83"/>
    </row>
    <row r="1123" spans="4:4">
      <c r="D1123" s="83"/>
    </row>
    <row r="1124" spans="4:4">
      <c r="D1124" s="83"/>
    </row>
    <row r="1125" spans="4:4">
      <c r="D1125" s="83"/>
    </row>
    <row r="1126" spans="4:4">
      <c r="D1126" s="83"/>
    </row>
    <row r="1127" spans="4:4">
      <c r="D1127" s="83"/>
    </row>
    <row r="1128" spans="4:4">
      <c r="D1128" s="83"/>
    </row>
    <row r="1129" spans="4:4">
      <c r="D1129" s="83"/>
    </row>
    <row r="1130" spans="4:4">
      <c r="D1130" s="83"/>
    </row>
    <row r="1131" spans="4:4">
      <c r="D1131" s="83"/>
    </row>
    <row r="1132" spans="4:4">
      <c r="D1132" s="83"/>
    </row>
    <row r="1133" spans="4:4">
      <c r="D1133" s="83"/>
    </row>
    <row r="1134" spans="4:4">
      <c r="D1134" s="83"/>
    </row>
    <row r="1135" spans="4:4">
      <c r="D1135" s="83"/>
    </row>
    <row r="1136" spans="4:4">
      <c r="D1136" s="83"/>
    </row>
    <row r="1137" spans="4:4">
      <c r="D1137" s="83"/>
    </row>
    <row r="1138" spans="4:4">
      <c r="D1138" s="83"/>
    </row>
    <row r="1139" spans="4:4">
      <c r="D1139" s="83"/>
    </row>
    <row r="1140" spans="4:4">
      <c r="D1140" s="83"/>
    </row>
    <row r="1141" spans="4:4">
      <c r="D1141" s="83"/>
    </row>
    <row r="1142" spans="4:4">
      <c r="D1142" s="83"/>
    </row>
    <row r="1143" spans="4:4">
      <c r="D1143" s="83"/>
    </row>
    <row r="1144" spans="4:4">
      <c r="D1144" s="83"/>
    </row>
    <row r="1145" spans="4:4">
      <c r="D1145" s="83"/>
    </row>
    <row r="1146" spans="4:4">
      <c r="D1146" s="83"/>
    </row>
    <row r="1147" spans="4:4">
      <c r="D1147" s="83"/>
    </row>
    <row r="1148" spans="4:4">
      <c r="D1148" s="83"/>
    </row>
    <row r="1149" spans="4:4">
      <c r="D1149" s="83"/>
    </row>
    <row r="1150" spans="4:4">
      <c r="D1150" s="83"/>
    </row>
    <row r="1151" spans="4:4">
      <c r="D1151" s="83"/>
    </row>
    <row r="1152" spans="4:4">
      <c r="D1152" s="83"/>
    </row>
    <row r="1153" spans="4:4">
      <c r="D1153" s="83"/>
    </row>
    <row r="1154" spans="4:4">
      <c r="D1154" s="83"/>
    </row>
    <row r="1155" spans="4:4">
      <c r="D1155" s="83"/>
    </row>
    <row r="1156" spans="4:4">
      <c r="D1156" s="83"/>
    </row>
    <row r="1157" spans="4:4">
      <c r="D1157" s="83"/>
    </row>
    <row r="1158" spans="4:4">
      <c r="D1158" s="83"/>
    </row>
    <row r="1159" spans="4:4">
      <c r="D1159" s="83"/>
    </row>
    <row r="1160" spans="4:4">
      <c r="D1160" s="83"/>
    </row>
    <row r="1161" spans="4:4">
      <c r="D1161" s="83"/>
    </row>
    <row r="1162" spans="4:4">
      <c r="D1162" s="83"/>
    </row>
    <row r="1163" spans="4:4">
      <c r="D1163" s="83"/>
    </row>
    <row r="1164" spans="4:4">
      <c r="D1164" s="83"/>
    </row>
    <row r="1165" spans="4:4">
      <c r="D1165" s="83"/>
    </row>
    <row r="1166" spans="4:4">
      <c r="D1166" s="83"/>
    </row>
    <row r="1167" spans="4:4">
      <c r="D1167" s="83"/>
    </row>
    <row r="1168" spans="4:4">
      <c r="D1168" s="83"/>
    </row>
    <row r="1169" spans="4:4">
      <c r="D1169" s="83"/>
    </row>
    <row r="1170" spans="4:4">
      <c r="D1170" s="83"/>
    </row>
    <row r="1171" spans="4:4">
      <c r="D1171" s="83"/>
    </row>
    <row r="1172" spans="4:4">
      <c r="D1172" s="83"/>
    </row>
    <row r="1173" spans="4:4">
      <c r="D1173" s="83"/>
    </row>
    <row r="1174" spans="4:4">
      <c r="D1174" s="83"/>
    </row>
    <row r="1175" spans="4:4">
      <c r="D1175" s="83"/>
    </row>
    <row r="1176" spans="4:4">
      <c r="D1176" s="83"/>
    </row>
    <row r="1177" spans="4:4">
      <c r="D1177" s="83"/>
    </row>
    <row r="1178" spans="4:4">
      <c r="D1178" s="83"/>
    </row>
    <row r="1179" spans="4:4">
      <c r="D1179" s="83"/>
    </row>
    <row r="1180" spans="4:4">
      <c r="D1180" s="83"/>
    </row>
    <row r="1181" spans="4:4">
      <c r="D1181" s="83"/>
    </row>
    <row r="1182" spans="4:4">
      <c r="D1182" s="83"/>
    </row>
    <row r="1183" spans="4:4">
      <c r="D1183" s="83"/>
    </row>
    <row r="1184" spans="4:4">
      <c r="D1184" s="83"/>
    </row>
    <row r="1185" spans="4:4">
      <c r="D1185" s="83"/>
    </row>
    <row r="1186" spans="4:4">
      <c r="D1186" s="83"/>
    </row>
    <row r="1187" spans="4:4">
      <c r="D1187" s="83"/>
    </row>
    <row r="1188" spans="4:4">
      <c r="D1188" s="83"/>
    </row>
    <row r="1189" spans="4:4">
      <c r="D1189" s="83"/>
    </row>
    <row r="1190" spans="4:4">
      <c r="D1190" s="83"/>
    </row>
    <row r="1191" spans="4:4">
      <c r="D1191" s="83"/>
    </row>
    <row r="1192" spans="4:4">
      <c r="D1192" s="83"/>
    </row>
    <row r="1193" spans="4:4">
      <c r="D1193" s="83"/>
    </row>
    <row r="1194" spans="4:4">
      <c r="D1194" s="83"/>
    </row>
    <row r="1195" spans="4:4">
      <c r="D1195" s="83"/>
    </row>
    <row r="1196" spans="4:4">
      <c r="D1196" s="83"/>
    </row>
    <row r="1197" spans="4:4">
      <c r="D1197" s="83"/>
    </row>
    <row r="1198" spans="4:4">
      <c r="D1198" s="83"/>
    </row>
    <row r="1199" spans="4:4">
      <c r="D1199" s="83"/>
    </row>
    <row r="1200" spans="4:4">
      <c r="D1200" s="83"/>
    </row>
    <row r="1201" spans="4:4">
      <c r="D1201" s="83"/>
    </row>
    <row r="1202" spans="4:4">
      <c r="D1202" s="83"/>
    </row>
    <row r="1203" spans="4:4">
      <c r="D1203" s="83"/>
    </row>
    <row r="1204" spans="4:4">
      <c r="D1204" s="83"/>
    </row>
    <row r="1205" spans="4:4">
      <c r="D1205" s="83"/>
    </row>
    <row r="1206" spans="4:4">
      <c r="D1206" s="83"/>
    </row>
    <row r="1207" spans="4:4">
      <c r="D1207" s="83"/>
    </row>
    <row r="1208" spans="4:4">
      <c r="D1208" s="83"/>
    </row>
    <row r="1209" spans="4:4">
      <c r="D1209" s="83"/>
    </row>
    <row r="1210" spans="4:4">
      <c r="D1210" s="83"/>
    </row>
    <row r="1211" spans="4:4">
      <c r="D1211" s="83"/>
    </row>
    <row r="1212" spans="4:4">
      <c r="D1212" s="83"/>
    </row>
    <row r="1213" spans="4:4">
      <c r="D1213" s="83"/>
    </row>
    <row r="1214" spans="4:4">
      <c r="D1214" s="83"/>
    </row>
    <row r="1215" spans="4:4">
      <c r="D1215" s="83"/>
    </row>
    <row r="1216" spans="4:4">
      <c r="D1216" s="83"/>
    </row>
    <row r="1217" spans="4:4">
      <c r="D1217" s="83"/>
    </row>
    <row r="1218" spans="4:4">
      <c r="D1218" s="83"/>
    </row>
    <row r="1219" spans="4:4">
      <c r="D1219" s="83"/>
    </row>
    <row r="1220" spans="4:4">
      <c r="D1220" s="83"/>
    </row>
    <row r="1221" spans="4:4">
      <c r="D1221" s="83"/>
    </row>
    <row r="1222" spans="4:4">
      <c r="D1222" s="83"/>
    </row>
    <row r="1223" spans="4:4">
      <c r="D1223" s="83"/>
    </row>
    <row r="1224" spans="4:4">
      <c r="D1224" s="83"/>
    </row>
    <row r="1225" spans="4:4">
      <c r="D1225" s="83"/>
    </row>
    <row r="1226" spans="4:4">
      <c r="D1226" s="83"/>
    </row>
    <row r="1227" spans="4:4">
      <c r="D1227" s="83"/>
    </row>
    <row r="1228" spans="4:4">
      <c r="D1228" s="83"/>
    </row>
    <row r="1229" spans="4:4">
      <c r="D1229" s="83"/>
    </row>
    <row r="1230" spans="4:4">
      <c r="D1230" s="83"/>
    </row>
    <row r="1231" spans="4:4">
      <c r="D1231" s="83"/>
    </row>
    <row r="1232" spans="4:4">
      <c r="D1232" s="83"/>
    </row>
    <row r="1233" spans="4:4">
      <c r="D1233" s="83"/>
    </row>
    <row r="1234" spans="4:4">
      <c r="D1234" s="83"/>
    </row>
    <row r="1235" spans="4:4">
      <c r="D1235" s="83"/>
    </row>
    <row r="1236" spans="4:4">
      <c r="D1236" s="83"/>
    </row>
    <row r="1237" spans="4:4">
      <c r="D1237" s="83"/>
    </row>
    <row r="1238" spans="4:4">
      <c r="D1238" s="83"/>
    </row>
    <row r="1239" spans="4:4">
      <c r="D1239" s="83"/>
    </row>
    <row r="1240" spans="4:4">
      <c r="D1240" s="83"/>
    </row>
    <row r="1241" spans="4:4">
      <c r="D1241" s="83"/>
    </row>
    <row r="1242" spans="4:4">
      <c r="D1242" s="83"/>
    </row>
    <row r="1243" spans="4:4">
      <c r="D1243" s="83"/>
    </row>
    <row r="1244" spans="4:4">
      <c r="D1244" s="83"/>
    </row>
    <row r="1245" spans="4:4">
      <c r="D1245" s="83"/>
    </row>
    <row r="1246" spans="4:4">
      <c r="D1246" s="83"/>
    </row>
    <row r="1247" spans="4:4">
      <c r="D1247" s="83"/>
    </row>
    <row r="1248" spans="4:4">
      <c r="D1248" s="83"/>
    </row>
    <row r="1249" spans="4:4">
      <c r="D1249" s="83"/>
    </row>
    <row r="1250" spans="4:4">
      <c r="D1250" s="83"/>
    </row>
    <row r="1251" spans="4:4">
      <c r="D1251" s="83"/>
    </row>
    <row r="1252" spans="4:4">
      <c r="D1252" s="83"/>
    </row>
    <row r="1253" spans="4:4">
      <c r="D1253" s="83"/>
    </row>
    <row r="1254" spans="4:4">
      <c r="D1254" s="83"/>
    </row>
    <row r="1255" spans="4:4">
      <c r="D1255" s="83"/>
    </row>
    <row r="1256" spans="4:4">
      <c r="D1256" s="83"/>
    </row>
    <row r="1257" spans="4:4">
      <c r="D1257" s="83"/>
    </row>
    <row r="1258" spans="4:4">
      <c r="D1258" s="83"/>
    </row>
    <row r="1259" spans="4:4">
      <c r="D1259" s="83"/>
    </row>
    <row r="1260" spans="4:4">
      <c r="D1260" s="83"/>
    </row>
    <row r="1261" spans="4:4">
      <c r="D1261" s="83"/>
    </row>
    <row r="1262" spans="4:4">
      <c r="D1262" s="83"/>
    </row>
    <row r="1263" spans="4:4">
      <c r="D1263" s="83"/>
    </row>
    <row r="1264" spans="4:4">
      <c r="D1264" s="83"/>
    </row>
    <row r="1265" spans="4:4">
      <c r="D1265" s="83"/>
    </row>
    <row r="1266" spans="4:4">
      <c r="D1266" s="83"/>
    </row>
    <row r="1267" spans="4:4">
      <c r="D1267" s="83"/>
    </row>
    <row r="1268" spans="4:4">
      <c r="D1268" s="83"/>
    </row>
    <row r="1269" spans="4:4">
      <c r="D1269" s="83"/>
    </row>
    <row r="1270" spans="4:4">
      <c r="D1270" s="83"/>
    </row>
    <row r="1271" spans="4:4">
      <c r="D1271" s="83"/>
    </row>
    <row r="1272" spans="4:4">
      <c r="D1272" s="83"/>
    </row>
    <row r="1273" spans="4:4">
      <c r="D1273" s="83"/>
    </row>
    <row r="1274" spans="4:4">
      <c r="D1274" s="83"/>
    </row>
    <row r="1275" spans="4:4">
      <c r="D1275" s="83"/>
    </row>
    <row r="1276" spans="4:4">
      <c r="D1276" s="83"/>
    </row>
    <row r="1277" spans="4:4">
      <c r="D1277" s="83"/>
    </row>
    <row r="1278" spans="4:4">
      <c r="D1278" s="83"/>
    </row>
    <row r="1279" spans="4:4">
      <c r="D1279" s="83"/>
    </row>
    <row r="1280" spans="4:4">
      <c r="D1280" s="83"/>
    </row>
    <row r="1281" spans="4:4">
      <c r="D1281" s="83"/>
    </row>
    <row r="1282" spans="4:4">
      <c r="D1282" s="83"/>
    </row>
    <row r="1283" spans="4:4">
      <c r="D1283" s="83"/>
    </row>
    <row r="1284" spans="4:4">
      <c r="D1284" s="83"/>
    </row>
    <row r="1285" spans="4:4">
      <c r="D1285" s="83"/>
    </row>
    <row r="1286" spans="4:4">
      <c r="D1286" s="83"/>
    </row>
    <row r="1287" spans="4:4">
      <c r="D1287" s="83"/>
    </row>
    <row r="1288" spans="4:4">
      <c r="D1288" s="83"/>
    </row>
    <row r="1289" spans="4:4">
      <c r="D1289" s="83"/>
    </row>
    <row r="1290" spans="4:4">
      <c r="D1290" s="83"/>
    </row>
    <row r="1291" spans="4:4">
      <c r="D1291" s="83"/>
    </row>
    <row r="1292" spans="4:4">
      <c r="D1292" s="83"/>
    </row>
    <row r="1293" spans="4:4">
      <c r="D1293" s="83"/>
    </row>
    <row r="1294" spans="4:4">
      <c r="D1294" s="83"/>
    </row>
    <row r="1295" spans="4:4">
      <c r="D1295" s="83"/>
    </row>
    <row r="1296" spans="4:4">
      <c r="D1296" s="83"/>
    </row>
    <row r="1297" spans="4:4">
      <c r="D1297" s="83"/>
    </row>
    <row r="1298" spans="4:4">
      <c r="D1298" s="83"/>
    </row>
    <row r="1299" spans="4:4">
      <c r="D1299" s="83"/>
    </row>
    <row r="1300" spans="4:4">
      <c r="D1300" s="83"/>
    </row>
    <row r="1301" spans="4:4">
      <c r="D1301" s="83"/>
    </row>
    <row r="1302" spans="4:4">
      <c r="D1302" s="83"/>
    </row>
    <row r="1303" spans="4:4">
      <c r="D1303" s="83"/>
    </row>
    <row r="1304" spans="4:4">
      <c r="D1304" s="83"/>
    </row>
    <row r="1305" spans="4:4">
      <c r="D1305" s="83"/>
    </row>
    <row r="1306" spans="4:4">
      <c r="D1306" s="83"/>
    </row>
    <row r="1307" spans="4:4">
      <c r="D1307" s="83"/>
    </row>
    <row r="1308" spans="4:4">
      <c r="D1308" s="83"/>
    </row>
    <row r="1309" spans="4:4">
      <c r="D1309" s="83"/>
    </row>
    <row r="1310" spans="4:4">
      <c r="D1310" s="83"/>
    </row>
    <row r="1311" spans="4:4">
      <c r="D1311" s="83"/>
    </row>
    <row r="1312" spans="4:4">
      <c r="D1312" s="83"/>
    </row>
    <row r="1313" spans="4:4">
      <c r="D1313" s="83"/>
    </row>
    <row r="1314" spans="4:4">
      <c r="D1314" s="83"/>
    </row>
    <row r="1315" spans="4:4">
      <c r="D1315" s="83"/>
    </row>
    <row r="1316" spans="4:4">
      <c r="D1316" s="83"/>
    </row>
    <row r="1317" spans="4:4">
      <c r="D1317" s="83"/>
    </row>
    <row r="1318" spans="4:4">
      <c r="D1318" s="83"/>
    </row>
    <row r="1319" spans="4:4">
      <c r="D1319" s="83"/>
    </row>
    <row r="1320" spans="4:4">
      <c r="D1320" s="83"/>
    </row>
    <row r="1321" spans="4:4">
      <c r="D1321" s="83"/>
    </row>
    <row r="1322" spans="4:4">
      <c r="D1322" s="83"/>
    </row>
    <row r="1323" spans="4:4">
      <c r="D1323" s="83"/>
    </row>
    <row r="1324" spans="4:4">
      <c r="D1324" s="83"/>
    </row>
    <row r="1325" spans="4:4">
      <c r="D1325" s="83"/>
    </row>
    <row r="1326" spans="4:4">
      <c r="D1326" s="83"/>
    </row>
    <row r="1327" spans="4:4">
      <c r="D1327" s="83"/>
    </row>
    <row r="1328" spans="4:4">
      <c r="D1328" s="83"/>
    </row>
    <row r="1329" spans="4:4">
      <c r="D1329" s="83"/>
    </row>
    <row r="1330" spans="4:4">
      <c r="D1330" s="83"/>
    </row>
    <row r="1331" spans="4:4">
      <c r="D1331" s="83"/>
    </row>
    <row r="1332" spans="4:4">
      <c r="D1332" s="83"/>
    </row>
    <row r="1333" spans="4:4">
      <c r="D1333" s="83"/>
    </row>
    <row r="1334" spans="4:4">
      <c r="D1334" s="83"/>
    </row>
    <row r="1335" spans="4:4">
      <c r="D1335" s="83"/>
    </row>
    <row r="1336" spans="4:4">
      <c r="D1336" s="83"/>
    </row>
    <row r="1337" spans="4:4">
      <c r="D1337" s="83"/>
    </row>
    <row r="1338" spans="4:4">
      <c r="D1338" s="83"/>
    </row>
    <row r="1339" spans="4:4">
      <c r="D1339" s="83"/>
    </row>
    <row r="1340" spans="4:4">
      <c r="D1340" s="83"/>
    </row>
    <row r="1341" spans="4:4">
      <c r="D1341" s="83"/>
    </row>
    <row r="1342" spans="4:4">
      <c r="D1342" s="83"/>
    </row>
    <row r="1343" spans="4:4">
      <c r="D1343" s="83"/>
    </row>
    <row r="1344" spans="4:4">
      <c r="D1344" s="83"/>
    </row>
    <row r="1345" spans="4:4">
      <c r="D1345" s="83"/>
    </row>
    <row r="1346" spans="4:4">
      <c r="D1346" s="83"/>
    </row>
    <row r="1347" spans="4:4">
      <c r="D1347" s="83"/>
    </row>
    <row r="1348" spans="4:4">
      <c r="D1348" s="83"/>
    </row>
    <row r="1349" spans="4:4">
      <c r="D1349" s="83"/>
    </row>
    <row r="1350" spans="4:4">
      <c r="D1350" s="83"/>
    </row>
    <row r="1351" spans="4:4">
      <c r="D1351" s="83"/>
    </row>
    <row r="1352" spans="4:4">
      <c r="D1352" s="83"/>
    </row>
    <row r="1353" spans="4:4">
      <c r="D1353" s="83"/>
    </row>
    <row r="1354" spans="4:4">
      <c r="D1354" s="83"/>
    </row>
    <row r="1355" spans="4:4">
      <c r="D1355" s="83"/>
    </row>
    <row r="1356" spans="4:4">
      <c r="D1356" s="83"/>
    </row>
    <row r="1357" spans="4:4">
      <c r="D1357" s="83"/>
    </row>
    <row r="1358" spans="4:4">
      <c r="D1358" s="83"/>
    </row>
    <row r="1359" spans="4:4">
      <c r="D1359" s="83"/>
    </row>
    <row r="1360" spans="4:4">
      <c r="D1360" s="83"/>
    </row>
    <row r="1361" spans="4:4">
      <c r="D1361" s="83"/>
    </row>
    <row r="1362" spans="4:4">
      <c r="D1362" s="83"/>
    </row>
    <row r="1363" spans="4:4">
      <c r="D1363" s="83"/>
    </row>
    <row r="1364" spans="4:4">
      <c r="D1364" s="83"/>
    </row>
    <row r="1365" spans="4:4">
      <c r="D1365" s="83"/>
    </row>
    <row r="1366" spans="4:4">
      <c r="D1366" s="83"/>
    </row>
    <row r="1367" spans="4:4">
      <c r="D1367" s="83"/>
    </row>
    <row r="1368" spans="4:4">
      <c r="D1368" s="83"/>
    </row>
    <row r="1369" spans="4:4">
      <c r="D1369" s="83"/>
    </row>
    <row r="1370" spans="4:4">
      <c r="D1370" s="83"/>
    </row>
    <row r="1371" spans="4:4">
      <c r="D1371" s="83"/>
    </row>
    <row r="1372" spans="4:4">
      <c r="D1372" s="83"/>
    </row>
    <row r="1373" spans="4:4">
      <c r="D1373" s="83"/>
    </row>
    <row r="1374" spans="4:4">
      <c r="D1374" s="83"/>
    </row>
    <row r="1375" spans="4:4">
      <c r="D1375" s="83"/>
    </row>
    <row r="1376" spans="4:4">
      <c r="D1376" s="83"/>
    </row>
    <row r="1377" spans="4:4">
      <c r="D1377" s="83"/>
    </row>
    <row r="1378" spans="4:4">
      <c r="D1378" s="83"/>
    </row>
    <row r="1379" spans="4:4">
      <c r="D1379" s="83"/>
    </row>
    <row r="1380" spans="4:4">
      <c r="D1380" s="83"/>
    </row>
    <row r="1381" spans="4:4">
      <c r="D1381" s="83"/>
    </row>
    <row r="1382" spans="4:4">
      <c r="D1382" s="83"/>
    </row>
    <row r="1383" spans="4:4">
      <c r="D1383" s="83"/>
    </row>
    <row r="1384" spans="4:4">
      <c r="D1384" s="83"/>
    </row>
    <row r="1385" spans="4:4">
      <c r="D1385" s="83"/>
    </row>
    <row r="1386" spans="4:4">
      <c r="D1386" s="83"/>
    </row>
    <row r="1387" spans="4:4">
      <c r="D1387" s="83"/>
    </row>
    <row r="1388" spans="4:4">
      <c r="D1388" s="83"/>
    </row>
    <row r="1389" spans="4:4">
      <c r="D1389" s="83"/>
    </row>
    <row r="1390" spans="4:4">
      <c r="D1390" s="83"/>
    </row>
    <row r="1391" spans="4:4">
      <c r="D1391" s="83"/>
    </row>
    <row r="1392" spans="4:4">
      <c r="D1392" s="83"/>
    </row>
    <row r="1393" spans="4:4">
      <c r="D1393" s="83"/>
    </row>
    <row r="1394" spans="4:4">
      <c r="D1394" s="83"/>
    </row>
    <row r="1395" spans="4:4">
      <c r="D1395" s="83"/>
    </row>
    <row r="1396" spans="4:4">
      <c r="D1396" s="83"/>
    </row>
    <row r="1397" spans="4:4">
      <c r="D1397" s="83"/>
    </row>
    <row r="1398" spans="4:4">
      <c r="D1398" s="83"/>
    </row>
    <row r="1399" spans="4:4">
      <c r="D1399" s="83"/>
    </row>
    <row r="1400" spans="4:4">
      <c r="D1400" s="83"/>
    </row>
    <row r="1401" spans="4:4">
      <c r="D1401" s="83"/>
    </row>
    <row r="1402" spans="4:4">
      <c r="D1402" s="83"/>
    </row>
    <row r="1403" spans="4:4">
      <c r="D1403" s="83"/>
    </row>
    <row r="1404" spans="4:4">
      <c r="D1404" s="83"/>
    </row>
    <row r="1405" spans="4:4">
      <c r="D1405" s="83"/>
    </row>
    <row r="1406" spans="4:4">
      <c r="D1406" s="83"/>
    </row>
    <row r="1407" spans="4:4">
      <c r="D1407" s="83"/>
    </row>
    <row r="1408" spans="4:4">
      <c r="D1408" s="83"/>
    </row>
    <row r="1409" spans="4:4">
      <c r="D1409" s="83"/>
    </row>
    <row r="1410" spans="4:4">
      <c r="D1410" s="83"/>
    </row>
    <row r="1411" spans="4:4">
      <c r="D1411" s="83"/>
    </row>
    <row r="1412" spans="4:4">
      <c r="D1412" s="83"/>
    </row>
    <row r="1413" spans="4:4">
      <c r="D1413" s="83"/>
    </row>
    <row r="1414" spans="4:4">
      <c r="D1414" s="83"/>
    </row>
    <row r="1415" spans="4:4">
      <c r="D1415" s="83"/>
    </row>
    <row r="1416" spans="4:4">
      <c r="D1416" s="83"/>
    </row>
    <row r="1417" spans="4:4">
      <c r="D1417" s="83"/>
    </row>
    <row r="1418" spans="4:4">
      <c r="D1418" s="83"/>
    </row>
    <row r="1419" spans="4:4">
      <c r="D1419" s="83"/>
    </row>
    <row r="1420" spans="4:4">
      <c r="D1420" s="83"/>
    </row>
    <row r="1421" spans="4:4">
      <c r="D1421" s="83"/>
    </row>
    <row r="1422" spans="4:4">
      <c r="D1422" s="83"/>
    </row>
    <row r="1423" spans="4:4">
      <c r="D1423" s="83"/>
    </row>
    <row r="1424" spans="4:4">
      <c r="D1424" s="83"/>
    </row>
    <row r="1425" spans="4:4">
      <c r="D1425" s="83"/>
    </row>
    <row r="1426" spans="4:4">
      <c r="D1426" s="83"/>
    </row>
    <row r="1427" spans="4:4">
      <c r="D1427" s="83"/>
    </row>
    <row r="1428" spans="4:4">
      <c r="D1428" s="83"/>
    </row>
    <row r="1429" spans="4:4">
      <c r="D1429" s="83"/>
    </row>
    <row r="1430" spans="4:4">
      <c r="D1430" s="83"/>
    </row>
    <row r="1431" spans="4:4">
      <c r="D1431" s="83"/>
    </row>
    <row r="1432" spans="4:4">
      <c r="D1432" s="83"/>
    </row>
    <row r="1433" spans="4:4">
      <c r="D1433" s="83"/>
    </row>
    <row r="1434" spans="4:4">
      <c r="D1434" s="83"/>
    </row>
    <row r="1435" spans="4:4">
      <c r="D1435" s="83"/>
    </row>
    <row r="1436" spans="4:4">
      <c r="D1436" s="83"/>
    </row>
    <row r="1437" spans="4:4">
      <c r="D1437" s="83"/>
    </row>
    <row r="1438" spans="4:4">
      <c r="D1438" s="83"/>
    </row>
    <row r="1439" spans="4:4">
      <c r="D1439" s="83"/>
    </row>
    <row r="1440" spans="4:4">
      <c r="D1440" s="83"/>
    </row>
    <row r="1441" spans="4:4">
      <c r="D1441" s="83"/>
    </row>
    <row r="1442" spans="4:4">
      <c r="D1442" s="83"/>
    </row>
    <row r="1443" spans="4:4">
      <c r="D1443" s="83"/>
    </row>
    <row r="1444" spans="4:4">
      <c r="D1444" s="83"/>
    </row>
    <row r="1445" spans="4:4">
      <c r="D1445" s="83"/>
    </row>
    <row r="1446" spans="4:4">
      <c r="D1446" s="83"/>
    </row>
    <row r="1447" spans="4:4">
      <c r="D1447" s="83"/>
    </row>
    <row r="1448" spans="4:4">
      <c r="D1448" s="83"/>
    </row>
    <row r="1449" spans="4:4">
      <c r="D1449" s="83"/>
    </row>
    <row r="1450" spans="4:4">
      <c r="D1450" s="83"/>
    </row>
    <row r="1451" spans="4:4">
      <c r="D1451" s="83"/>
    </row>
    <row r="1452" spans="4:4">
      <c r="D1452" s="83"/>
    </row>
    <row r="1453" spans="4:4">
      <c r="D1453" s="83"/>
    </row>
    <row r="1454" spans="4:4">
      <c r="D1454" s="83"/>
    </row>
    <row r="1455" spans="4:4">
      <c r="D1455" s="83"/>
    </row>
    <row r="1456" spans="4:4">
      <c r="D1456" s="83"/>
    </row>
    <row r="1457" spans="4:4">
      <c r="D1457" s="83"/>
    </row>
    <row r="1458" spans="4:4">
      <c r="D1458" s="83"/>
    </row>
    <row r="1459" spans="4:4">
      <c r="D1459" s="83"/>
    </row>
    <row r="1460" spans="4:4">
      <c r="D1460" s="83"/>
    </row>
    <row r="1461" spans="4:4">
      <c r="D1461" s="83"/>
    </row>
    <row r="1462" spans="4:4">
      <c r="D1462" s="83"/>
    </row>
    <row r="1463" spans="4:4">
      <c r="D1463" s="83"/>
    </row>
    <row r="1464" spans="4:4">
      <c r="D1464" s="83"/>
    </row>
    <row r="1465" spans="4:4">
      <c r="D1465" s="83"/>
    </row>
    <row r="1466" spans="4:4">
      <c r="D1466" s="83"/>
    </row>
    <row r="1467" spans="4:4">
      <c r="D1467" s="83"/>
    </row>
    <row r="1468" spans="4:4">
      <c r="D1468" s="83"/>
    </row>
    <row r="1469" spans="4:4">
      <c r="D1469" s="83"/>
    </row>
    <row r="1470" spans="4:4">
      <c r="D1470" s="83"/>
    </row>
    <row r="1471" spans="4:4">
      <c r="D1471" s="83"/>
    </row>
    <row r="1472" spans="4:4">
      <c r="D1472" s="83"/>
    </row>
    <row r="1473" spans="4:4">
      <c r="D1473" s="83"/>
    </row>
    <row r="1474" spans="4:4">
      <c r="D1474" s="83"/>
    </row>
    <row r="1475" spans="4:4">
      <c r="D1475" s="83"/>
    </row>
    <row r="1476" spans="4:4">
      <c r="D1476" s="83"/>
    </row>
    <row r="1477" spans="4:4">
      <c r="D1477" s="83"/>
    </row>
    <row r="1478" spans="4:4">
      <c r="D1478" s="83"/>
    </row>
    <row r="1479" spans="4:4">
      <c r="D1479" s="83"/>
    </row>
    <row r="1480" spans="4:4">
      <c r="D1480" s="83"/>
    </row>
    <row r="1481" spans="4:4">
      <c r="D1481" s="83"/>
    </row>
    <row r="1482" spans="4:4">
      <c r="D1482" s="83"/>
    </row>
    <row r="1483" spans="4:4">
      <c r="D1483" s="83"/>
    </row>
    <row r="1484" spans="4:4">
      <c r="D1484" s="83"/>
    </row>
    <row r="1485" spans="4:4">
      <c r="D1485" s="83"/>
    </row>
    <row r="1486" spans="4:4">
      <c r="D1486" s="83"/>
    </row>
    <row r="1487" spans="4:4">
      <c r="D1487" s="83"/>
    </row>
    <row r="1488" spans="4:4">
      <c r="D1488" s="83"/>
    </row>
    <row r="1489" spans="4:4">
      <c r="D1489" s="83"/>
    </row>
    <row r="1490" spans="4:4">
      <c r="D1490" s="83"/>
    </row>
    <row r="1491" spans="4:4">
      <c r="D1491" s="83"/>
    </row>
    <row r="1492" spans="4:4">
      <c r="D1492" s="83"/>
    </row>
    <row r="1493" spans="4:4">
      <c r="D1493" s="83"/>
    </row>
    <row r="1494" spans="4:4">
      <c r="D1494" s="83"/>
    </row>
    <row r="1495" spans="4:4">
      <c r="D1495" s="83"/>
    </row>
    <row r="1496" spans="4:4">
      <c r="D1496" s="83"/>
    </row>
    <row r="1497" spans="4:4">
      <c r="D1497" s="83"/>
    </row>
    <row r="1498" spans="4:4">
      <c r="D1498" s="83"/>
    </row>
    <row r="1499" spans="4:4">
      <c r="D1499" s="83"/>
    </row>
    <row r="1500" spans="4:4">
      <c r="D1500" s="83"/>
    </row>
    <row r="1501" spans="4:4">
      <c r="D1501" s="83"/>
    </row>
    <row r="1502" spans="4:4">
      <c r="D1502" s="83"/>
    </row>
    <row r="1503" spans="4:4">
      <c r="D1503" s="83"/>
    </row>
    <row r="1504" spans="4:4">
      <c r="D1504" s="83"/>
    </row>
    <row r="1505" spans="4:4">
      <c r="D1505" s="83"/>
    </row>
    <row r="1506" spans="4:4">
      <c r="D1506" s="83"/>
    </row>
    <row r="1507" spans="4:4">
      <c r="D1507" s="83"/>
    </row>
    <row r="1508" spans="4:4">
      <c r="D1508" s="83"/>
    </row>
    <row r="1509" spans="4:4">
      <c r="D1509" s="83"/>
    </row>
    <row r="1510" spans="4:4">
      <c r="D1510" s="83"/>
    </row>
    <row r="1511" spans="4:4">
      <c r="D1511" s="83"/>
    </row>
    <row r="1512" spans="4:4">
      <c r="D1512" s="83"/>
    </row>
    <row r="1513" spans="4:4">
      <c r="D1513" s="83"/>
    </row>
    <row r="1514" spans="4:4">
      <c r="D1514" s="83"/>
    </row>
    <row r="1515" spans="4:4">
      <c r="D1515" s="83"/>
    </row>
    <row r="1516" spans="4:4">
      <c r="D1516" s="83"/>
    </row>
    <row r="1517" spans="4:4">
      <c r="D1517" s="83"/>
    </row>
    <row r="1518" spans="4:4">
      <c r="D1518" s="83"/>
    </row>
    <row r="1519" spans="4:4">
      <c r="D1519" s="83"/>
    </row>
    <row r="1520" spans="4:4">
      <c r="D1520" s="83"/>
    </row>
    <row r="1521" spans="4:4">
      <c r="D1521" s="83"/>
    </row>
    <row r="1522" spans="4:4">
      <c r="D1522" s="83"/>
    </row>
    <row r="1523" spans="4:4">
      <c r="D1523" s="83"/>
    </row>
    <row r="1524" spans="4:4">
      <c r="D1524" s="83"/>
    </row>
    <row r="1525" spans="4:4">
      <c r="D1525" s="83"/>
    </row>
    <row r="1526" spans="4:4">
      <c r="D1526" s="83"/>
    </row>
    <row r="1527" spans="4:4">
      <c r="D1527" s="83"/>
    </row>
    <row r="1528" spans="4:4">
      <c r="D1528" s="83"/>
    </row>
    <row r="1529" spans="4:4">
      <c r="D1529" s="83"/>
    </row>
    <row r="1530" spans="4:4">
      <c r="D1530" s="83"/>
    </row>
    <row r="1531" spans="4:4">
      <c r="D1531" s="83"/>
    </row>
    <row r="1532" spans="4:4">
      <c r="D1532" s="83"/>
    </row>
    <row r="1533" spans="4:4">
      <c r="D1533" s="83"/>
    </row>
    <row r="1534" spans="4:4">
      <c r="D1534" s="83"/>
    </row>
    <row r="1535" spans="4:4">
      <c r="D1535" s="83"/>
    </row>
    <row r="1536" spans="4:4">
      <c r="D1536" s="83"/>
    </row>
    <row r="1537" spans="4:4">
      <c r="D1537" s="83"/>
    </row>
    <row r="1538" spans="4:4">
      <c r="D1538" s="83"/>
    </row>
    <row r="1539" spans="4:4">
      <c r="D1539" s="83"/>
    </row>
    <row r="1540" spans="4:4">
      <c r="D1540" s="83"/>
    </row>
    <row r="1541" spans="4:4">
      <c r="D1541" s="83"/>
    </row>
    <row r="1542" spans="4:4">
      <c r="D1542" s="83"/>
    </row>
    <row r="1543" spans="4:4">
      <c r="D1543" s="83"/>
    </row>
    <row r="1544" spans="4:4">
      <c r="D1544" s="83"/>
    </row>
    <row r="1545" spans="4:4">
      <c r="D1545" s="83"/>
    </row>
    <row r="1546" spans="4:4">
      <c r="D1546" s="83"/>
    </row>
    <row r="1547" spans="4:4">
      <c r="D1547" s="83"/>
    </row>
    <row r="1548" spans="4:4">
      <c r="D1548" s="83"/>
    </row>
    <row r="1549" spans="4:4">
      <c r="D1549" s="83"/>
    </row>
    <row r="1550" spans="4:4">
      <c r="D1550" s="83"/>
    </row>
    <row r="1551" spans="4:4">
      <c r="D1551" s="83"/>
    </row>
    <row r="1552" spans="4:4">
      <c r="D1552" s="83"/>
    </row>
    <row r="1553" spans="4:4">
      <c r="D1553" s="83"/>
    </row>
    <row r="1554" spans="4:4">
      <c r="D1554" s="83"/>
    </row>
    <row r="1555" spans="4:4">
      <c r="D1555" s="83"/>
    </row>
    <row r="1556" spans="4:4">
      <c r="D1556" s="83"/>
    </row>
    <row r="1557" spans="4:4">
      <c r="D1557" s="83"/>
    </row>
    <row r="1558" spans="4:4">
      <c r="D1558" s="83"/>
    </row>
    <row r="1559" spans="4:4">
      <c r="D1559" s="83"/>
    </row>
    <row r="1560" spans="4:4">
      <c r="D1560" s="83"/>
    </row>
    <row r="1561" spans="4:4">
      <c r="D1561" s="83"/>
    </row>
    <row r="1562" spans="4:4">
      <c r="D1562" s="83"/>
    </row>
    <row r="1563" spans="4:4">
      <c r="D1563" s="83"/>
    </row>
    <row r="1564" spans="4:4">
      <c r="D1564" s="83"/>
    </row>
    <row r="1565" spans="4:4">
      <c r="D1565" s="83"/>
    </row>
    <row r="1566" spans="4:4">
      <c r="D1566" s="83"/>
    </row>
    <row r="1567" spans="4:4">
      <c r="D1567" s="83"/>
    </row>
    <row r="1568" spans="4:4">
      <c r="D1568" s="83"/>
    </row>
    <row r="1569" spans="4:4">
      <c r="D1569" s="83"/>
    </row>
    <row r="1570" spans="4:4">
      <c r="D1570" s="83"/>
    </row>
    <row r="1571" spans="4:4">
      <c r="D1571" s="83"/>
    </row>
    <row r="1572" spans="4:4">
      <c r="D1572" s="83"/>
    </row>
    <row r="1573" spans="4:4">
      <c r="D1573" s="83"/>
    </row>
    <row r="1574" spans="4:4">
      <c r="D1574" s="83"/>
    </row>
    <row r="1575" spans="4:4">
      <c r="D1575" s="83"/>
    </row>
    <row r="1576" spans="4:4">
      <c r="D1576" s="83"/>
    </row>
    <row r="1577" spans="4:4">
      <c r="D1577" s="83"/>
    </row>
    <row r="1578" spans="4:4">
      <c r="D1578" s="83"/>
    </row>
    <row r="1579" spans="4:4">
      <c r="D1579" s="83"/>
    </row>
    <row r="1580" spans="4:4">
      <c r="D1580" s="83"/>
    </row>
    <row r="1581" spans="4:4">
      <c r="D1581" s="83"/>
    </row>
    <row r="1582" spans="4:4">
      <c r="D1582" s="83"/>
    </row>
    <row r="1583" spans="4:4">
      <c r="D1583" s="83"/>
    </row>
    <row r="1584" spans="4:4">
      <c r="D1584" s="83"/>
    </row>
    <row r="1585" spans="4:4">
      <c r="D1585" s="83"/>
    </row>
    <row r="1586" spans="4:4">
      <c r="D1586" s="83"/>
    </row>
    <row r="1587" spans="4:4">
      <c r="D1587" s="83"/>
    </row>
    <row r="1588" spans="4:4">
      <c r="D1588" s="83"/>
    </row>
    <row r="1589" spans="4:4">
      <c r="D1589" s="83"/>
    </row>
    <row r="1590" spans="4:4">
      <c r="D1590" s="83"/>
    </row>
    <row r="1591" spans="4:4">
      <c r="D1591" s="83"/>
    </row>
    <row r="1592" spans="4:4">
      <c r="D1592" s="83"/>
    </row>
    <row r="1593" spans="4:4">
      <c r="D1593" s="83"/>
    </row>
    <row r="1594" spans="4:4">
      <c r="D1594" s="83"/>
    </row>
    <row r="1595" spans="4:4">
      <c r="D1595" s="83"/>
    </row>
    <row r="1596" spans="4:4">
      <c r="D1596" s="83"/>
    </row>
    <row r="1597" spans="4:4">
      <c r="D1597" s="83"/>
    </row>
    <row r="1598" spans="4:4">
      <c r="D1598" s="83"/>
    </row>
    <row r="1599" spans="4:4">
      <c r="D1599" s="83"/>
    </row>
    <row r="1600" spans="4:4">
      <c r="D1600" s="83"/>
    </row>
    <row r="1601" spans="4:4">
      <c r="D1601" s="83"/>
    </row>
    <row r="1602" spans="4:4">
      <c r="D1602" s="83"/>
    </row>
    <row r="1603" spans="4:4">
      <c r="D1603" s="83"/>
    </row>
    <row r="1604" spans="4:4">
      <c r="D1604" s="83"/>
    </row>
    <row r="1605" spans="4:4">
      <c r="D1605" s="83"/>
    </row>
    <row r="1606" spans="4:4">
      <c r="D1606" s="83"/>
    </row>
    <row r="1607" spans="4:4">
      <c r="D1607" s="83"/>
    </row>
    <row r="1608" spans="4:4">
      <c r="D1608" s="83"/>
    </row>
    <row r="1609" spans="4:4">
      <c r="D1609" s="83"/>
    </row>
    <row r="1610" spans="4:4">
      <c r="D1610" s="83"/>
    </row>
    <row r="1611" spans="4:4">
      <c r="D1611" s="83"/>
    </row>
    <row r="1612" spans="4:4">
      <c r="D1612" s="83"/>
    </row>
    <row r="1613" spans="4:4">
      <c r="D1613" s="83"/>
    </row>
    <row r="1614" spans="4:4">
      <c r="D1614" s="83"/>
    </row>
    <row r="1615" spans="4:4">
      <c r="D1615" s="83"/>
    </row>
    <row r="1616" spans="4:4">
      <c r="D1616" s="83"/>
    </row>
    <row r="1617" spans="4:4">
      <c r="D1617" s="83"/>
    </row>
    <row r="1618" spans="4:4">
      <c r="D1618" s="83"/>
    </row>
    <row r="1619" spans="4:4">
      <c r="D1619" s="83"/>
    </row>
    <row r="1620" spans="4:4">
      <c r="D1620" s="83"/>
    </row>
    <row r="1621" spans="4:4">
      <c r="D1621" s="83"/>
    </row>
    <row r="1622" spans="4:4">
      <c r="D1622" s="83"/>
    </row>
    <row r="1623" spans="4:4">
      <c r="D1623" s="83"/>
    </row>
    <row r="1624" spans="4:4">
      <c r="D1624" s="83"/>
    </row>
    <row r="1625" spans="4:4">
      <c r="D1625" s="83"/>
    </row>
    <row r="1626" spans="4:4">
      <c r="D1626" s="83"/>
    </row>
    <row r="1627" spans="4:4">
      <c r="D1627" s="83"/>
    </row>
    <row r="1628" spans="4:4">
      <c r="D1628" s="83"/>
    </row>
    <row r="1629" spans="4:4">
      <c r="D1629" s="83"/>
    </row>
    <row r="1630" spans="4:4">
      <c r="D1630" s="83"/>
    </row>
    <row r="1631" spans="4:4">
      <c r="D1631" s="83"/>
    </row>
    <row r="1632" spans="4:4">
      <c r="D1632" s="83"/>
    </row>
    <row r="1633" spans="4:4">
      <c r="D1633" s="83"/>
    </row>
    <row r="1634" spans="4:4">
      <c r="D1634" s="83"/>
    </row>
    <row r="1635" spans="4:4">
      <c r="D1635" s="83"/>
    </row>
    <row r="1636" spans="4:4">
      <c r="D1636" s="83"/>
    </row>
    <row r="1637" spans="4:4">
      <c r="D1637" s="83"/>
    </row>
    <row r="1638" spans="4:4">
      <c r="D1638" s="83"/>
    </row>
    <row r="1639" spans="4:4">
      <c r="D1639" s="83"/>
    </row>
    <row r="1640" spans="4:4">
      <c r="D1640" s="83"/>
    </row>
    <row r="1641" spans="4:4">
      <c r="D1641" s="83"/>
    </row>
    <row r="1642" spans="4:4">
      <c r="D1642" s="83"/>
    </row>
    <row r="1643" spans="4:4">
      <c r="D1643" s="83"/>
    </row>
    <row r="1644" spans="4:4">
      <c r="D1644" s="83"/>
    </row>
    <row r="1645" spans="4:4">
      <c r="D1645" s="83"/>
    </row>
    <row r="1646" spans="4:4">
      <c r="D1646" s="83"/>
    </row>
    <row r="1647" spans="4:4">
      <c r="D1647" s="83"/>
    </row>
    <row r="1648" spans="4:4">
      <c r="D1648" s="83"/>
    </row>
    <row r="1649" spans="4:4">
      <c r="D1649" s="83"/>
    </row>
    <row r="1650" spans="4:4">
      <c r="D1650" s="83"/>
    </row>
    <row r="1651" spans="4:4">
      <c r="D1651" s="83"/>
    </row>
    <row r="1652" spans="4:4">
      <c r="D1652" s="83"/>
    </row>
    <row r="1653" spans="4:4">
      <c r="D1653" s="83"/>
    </row>
    <row r="1654" spans="4:4">
      <c r="D1654" s="83"/>
    </row>
    <row r="1655" spans="4:4">
      <c r="D1655" s="83"/>
    </row>
    <row r="1656" spans="4:4">
      <c r="D1656" s="83"/>
    </row>
    <row r="1657" spans="4:4">
      <c r="D1657" s="83"/>
    </row>
    <row r="1658" spans="4:4">
      <c r="D1658" s="83"/>
    </row>
    <row r="1659" spans="4:4">
      <c r="D1659" s="83"/>
    </row>
    <row r="1660" spans="4:4">
      <c r="D1660" s="83"/>
    </row>
    <row r="1661" spans="4:4">
      <c r="D1661" s="83"/>
    </row>
    <row r="1662" spans="4:4">
      <c r="D1662" s="83"/>
    </row>
    <row r="1663" spans="4:4">
      <c r="D1663" s="83"/>
    </row>
    <row r="1664" spans="4:4">
      <c r="D1664" s="83"/>
    </row>
    <row r="1665" spans="4:4">
      <c r="D1665" s="83"/>
    </row>
    <row r="1666" spans="4:4">
      <c r="D1666" s="83"/>
    </row>
    <row r="1667" spans="4:4">
      <c r="D1667" s="83"/>
    </row>
    <row r="1668" spans="4:4">
      <c r="D1668" s="83"/>
    </row>
    <row r="1669" spans="4:4">
      <c r="D1669" s="83"/>
    </row>
    <row r="1670" spans="4:4">
      <c r="D1670" s="83"/>
    </row>
    <row r="1671" spans="4:4">
      <c r="D1671" s="83"/>
    </row>
    <row r="1672" spans="4:4">
      <c r="D1672" s="83"/>
    </row>
    <row r="1673" spans="4:4">
      <c r="D1673" s="83"/>
    </row>
    <row r="1674" spans="4:4">
      <c r="D1674" s="83"/>
    </row>
    <row r="1675" spans="4:4">
      <c r="D1675" s="83"/>
    </row>
    <row r="1676" spans="4:4">
      <c r="D1676" s="83"/>
    </row>
    <row r="1677" spans="4:4">
      <c r="D1677" s="83"/>
    </row>
    <row r="1678" spans="4:4">
      <c r="D1678" s="83"/>
    </row>
    <row r="1679" spans="4:4">
      <c r="D1679" s="83"/>
    </row>
    <row r="1680" spans="4:4">
      <c r="D1680" s="83"/>
    </row>
    <row r="1681" spans="4:4">
      <c r="D1681" s="83"/>
    </row>
    <row r="1682" spans="4:4">
      <c r="D1682" s="83"/>
    </row>
    <row r="1683" spans="4:4">
      <c r="D1683" s="83"/>
    </row>
    <row r="1684" spans="4:4">
      <c r="D1684" s="83"/>
    </row>
    <row r="1685" spans="4:4">
      <c r="D1685" s="83"/>
    </row>
    <row r="1686" spans="4:4">
      <c r="D1686" s="83"/>
    </row>
    <row r="1687" spans="4:4">
      <c r="D1687" s="83"/>
    </row>
    <row r="1688" spans="4:4">
      <c r="D1688" s="83"/>
    </row>
    <row r="1689" spans="4:4">
      <c r="D1689" s="83"/>
    </row>
    <row r="1690" spans="4:4">
      <c r="D1690" s="83"/>
    </row>
    <row r="1691" spans="4:4">
      <c r="D1691" s="83"/>
    </row>
    <row r="1692" spans="4:4">
      <c r="D1692" s="83"/>
    </row>
    <row r="1693" spans="4:4">
      <c r="D1693" s="83"/>
    </row>
    <row r="1694" spans="4:4">
      <c r="D1694" s="83"/>
    </row>
    <row r="1695" spans="4:4">
      <c r="D1695" s="83"/>
    </row>
    <row r="1696" spans="4:4">
      <c r="D1696" s="83"/>
    </row>
    <row r="1697" spans="4:4">
      <c r="D1697" s="83"/>
    </row>
    <row r="1698" spans="4:4">
      <c r="D1698" s="83"/>
    </row>
    <row r="1699" spans="4:4">
      <c r="D1699" s="83"/>
    </row>
    <row r="1700" spans="4:4">
      <c r="D1700" s="83"/>
    </row>
    <row r="1701" spans="4:4">
      <c r="D1701" s="83"/>
    </row>
    <row r="1702" spans="4:4">
      <c r="D1702" s="83"/>
    </row>
    <row r="1703" spans="4:4">
      <c r="D1703" s="83"/>
    </row>
    <row r="1704" spans="4:4">
      <c r="D1704" s="83"/>
    </row>
    <row r="1705" spans="4:4">
      <c r="D1705" s="83"/>
    </row>
    <row r="1706" spans="4:4">
      <c r="D1706" s="83"/>
    </row>
    <row r="1707" spans="4:4">
      <c r="D1707" s="83"/>
    </row>
    <row r="1708" spans="4:4">
      <c r="D1708" s="83"/>
    </row>
    <row r="1709" spans="4:4">
      <c r="D1709" s="83"/>
    </row>
    <row r="1710" spans="4:4">
      <c r="D1710" s="83"/>
    </row>
    <row r="1711" spans="4:4">
      <c r="D1711" s="83"/>
    </row>
    <row r="1712" spans="4:4">
      <c r="D1712" s="83"/>
    </row>
    <row r="1713" spans="4:4">
      <c r="D1713" s="83"/>
    </row>
    <row r="1714" spans="4:4">
      <c r="D1714" s="83"/>
    </row>
    <row r="1715" spans="4:4">
      <c r="D1715" s="83"/>
    </row>
    <row r="1716" spans="4:4">
      <c r="D1716" s="83"/>
    </row>
    <row r="1717" spans="4:4">
      <c r="D1717" s="83"/>
    </row>
    <row r="1718" spans="4:4">
      <c r="D1718" s="83"/>
    </row>
    <row r="1719" spans="4:4">
      <c r="D1719" s="83"/>
    </row>
    <row r="1720" spans="4:4">
      <c r="D1720" s="83"/>
    </row>
    <row r="1721" spans="4:4">
      <c r="D1721" s="83"/>
    </row>
    <row r="1722" spans="4:4">
      <c r="D1722" s="83"/>
    </row>
    <row r="1723" spans="4:4">
      <c r="D1723" s="83"/>
    </row>
    <row r="1724" spans="4:4">
      <c r="D1724" s="83"/>
    </row>
    <row r="1725" spans="4:4">
      <c r="D1725" s="83"/>
    </row>
    <row r="1726" spans="4:4">
      <c r="D1726" s="83"/>
    </row>
    <row r="1727" spans="4:4">
      <c r="D1727" s="83"/>
    </row>
    <row r="1728" spans="4:4">
      <c r="D1728" s="83"/>
    </row>
    <row r="1729" spans="4:4">
      <c r="D1729" s="83"/>
    </row>
    <row r="1730" spans="4:4">
      <c r="D1730" s="83"/>
    </row>
    <row r="1731" spans="4:4">
      <c r="D1731" s="83"/>
    </row>
    <row r="1732" spans="4:4">
      <c r="D1732" s="83"/>
    </row>
    <row r="1733" spans="4:4">
      <c r="D1733" s="83"/>
    </row>
    <row r="1734" spans="4:4">
      <c r="D1734" s="83"/>
    </row>
    <row r="1735" spans="4:4">
      <c r="D1735" s="83"/>
    </row>
    <row r="1736" spans="4:4">
      <c r="D1736" s="83"/>
    </row>
    <row r="1737" spans="4:4">
      <c r="D1737" s="83"/>
    </row>
    <row r="1738" spans="4:4">
      <c r="D1738" s="83"/>
    </row>
    <row r="1739" spans="4:4">
      <c r="D1739" s="83"/>
    </row>
    <row r="1740" spans="4:4">
      <c r="D1740" s="83"/>
    </row>
    <row r="1741" spans="4:4">
      <c r="D1741" s="83"/>
    </row>
    <row r="1742" spans="4:4">
      <c r="D1742" s="83"/>
    </row>
    <row r="1743" spans="4:4">
      <c r="D1743" s="83"/>
    </row>
    <row r="1744" spans="4:4">
      <c r="D1744" s="83"/>
    </row>
    <row r="1745" spans="4:4">
      <c r="D1745" s="83"/>
    </row>
    <row r="1746" spans="4:4">
      <c r="D1746" s="83"/>
    </row>
    <row r="1747" spans="4:4">
      <c r="D1747" s="83"/>
    </row>
    <row r="1748" spans="4:4">
      <c r="D1748" s="83"/>
    </row>
    <row r="1749" spans="4:4">
      <c r="D1749" s="83"/>
    </row>
    <row r="1750" spans="4:4">
      <c r="D1750" s="83"/>
    </row>
    <row r="1751" spans="4:4">
      <c r="D1751" s="83"/>
    </row>
    <row r="1752" spans="4:4">
      <c r="D1752" s="83"/>
    </row>
    <row r="1753" spans="4:4">
      <c r="D1753" s="83"/>
    </row>
    <row r="1754" spans="4:4">
      <c r="D1754" s="83"/>
    </row>
    <row r="1755" spans="4:4">
      <c r="D1755" s="83"/>
    </row>
    <row r="1756" spans="4:4">
      <c r="D1756" s="83"/>
    </row>
    <row r="1757" spans="4:4">
      <c r="D1757" s="83"/>
    </row>
    <row r="1758" spans="4:4">
      <c r="D1758" s="83"/>
    </row>
    <row r="1759" spans="4:4">
      <c r="D1759" s="83"/>
    </row>
    <row r="1760" spans="4:4">
      <c r="D1760" s="83"/>
    </row>
    <row r="1761" spans="4:4">
      <c r="D1761" s="83"/>
    </row>
    <row r="1762" spans="4:4">
      <c r="D1762" s="83"/>
    </row>
    <row r="1763" spans="4:4">
      <c r="D1763" s="83"/>
    </row>
    <row r="1764" spans="4:4">
      <c r="D1764" s="83"/>
    </row>
    <row r="1765" spans="4:4">
      <c r="D1765" s="83"/>
    </row>
    <row r="1766" spans="4:4">
      <c r="D1766" s="83"/>
    </row>
    <row r="1767" spans="4:4">
      <c r="D1767" s="83"/>
    </row>
    <row r="1768" spans="4:4">
      <c r="D1768" s="83"/>
    </row>
    <row r="1769" spans="4:4">
      <c r="D1769" s="83"/>
    </row>
    <row r="1770" spans="4:4">
      <c r="D1770" s="83"/>
    </row>
    <row r="1771" spans="4:4">
      <c r="D1771" s="83"/>
    </row>
    <row r="1772" spans="4:4">
      <c r="D1772" s="83"/>
    </row>
    <row r="1773" spans="4:4">
      <c r="D1773" s="83"/>
    </row>
    <row r="1774" spans="4:4">
      <c r="D1774" s="83"/>
    </row>
    <row r="1775" spans="4:4">
      <c r="D1775" s="83"/>
    </row>
    <row r="1776" spans="4:4">
      <c r="D1776" s="83"/>
    </row>
    <row r="1777" spans="4:4">
      <c r="D1777" s="83"/>
    </row>
    <row r="1778" spans="4:4">
      <c r="D1778" s="83"/>
    </row>
    <row r="1779" spans="4:4">
      <c r="D1779" s="83"/>
    </row>
    <row r="1780" spans="4:4">
      <c r="D1780" s="83"/>
    </row>
    <row r="1781" spans="4:4">
      <c r="D1781" s="83"/>
    </row>
    <row r="1782" spans="4:4">
      <c r="D1782" s="83"/>
    </row>
    <row r="1783" spans="4:4">
      <c r="D1783" s="83"/>
    </row>
    <row r="1784" spans="4:4">
      <c r="D1784" s="83"/>
    </row>
    <row r="1785" spans="4:4">
      <c r="D1785" s="83"/>
    </row>
    <row r="1786" spans="4:4">
      <c r="D1786" s="83"/>
    </row>
    <row r="1787" spans="4:4">
      <c r="D1787" s="83"/>
    </row>
    <row r="1788" spans="4:4">
      <c r="D1788" s="83"/>
    </row>
    <row r="1789" spans="4:4">
      <c r="D1789" s="83"/>
    </row>
    <row r="1790" spans="4:4">
      <c r="D1790" s="83"/>
    </row>
    <row r="1791" spans="4:4">
      <c r="D1791" s="83"/>
    </row>
    <row r="1792" spans="4:4">
      <c r="D1792" s="83"/>
    </row>
    <row r="1793" spans="4:4">
      <c r="D1793" s="83"/>
    </row>
    <row r="1794" spans="4:4">
      <c r="D1794" s="83"/>
    </row>
    <row r="1795" spans="4:4">
      <c r="D1795" s="83"/>
    </row>
    <row r="1796" spans="4:4">
      <c r="D1796" s="83"/>
    </row>
    <row r="1797" spans="4:4">
      <c r="D1797" s="83"/>
    </row>
    <row r="1798" spans="4:4">
      <c r="D1798" s="83"/>
    </row>
    <row r="1799" spans="4:4">
      <c r="D1799" s="83"/>
    </row>
    <row r="1800" spans="4:4">
      <c r="D1800" s="83"/>
    </row>
    <row r="1801" spans="4:4">
      <c r="D1801" s="83"/>
    </row>
    <row r="1802" spans="4:4">
      <c r="D1802" s="83"/>
    </row>
    <row r="1803" spans="4:4">
      <c r="D1803" s="83"/>
    </row>
    <row r="1804" spans="4:4">
      <c r="D1804" s="83"/>
    </row>
    <row r="1805" spans="4:4">
      <c r="D1805" s="83"/>
    </row>
    <row r="1806" spans="4:4">
      <c r="D1806" s="83"/>
    </row>
    <row r="1807" spans="4:4">
      <c r="D1807" s="83"/>
    </row>
    <row r="1808" spans="4:4">
      <c r="D1808" s="83"/>
    </row>
    <row r="1809" spans="4:4">
      <c r="D1809" s="83"/>
    </row>
    <row r="1810" spans="4:4">
      <c r="D1810" s="83"/>
    </row>
    <row r="1811" spans="4:4">
      <c r="D1811" s="83"/>
    </row>
    <row r="1812" spans="4:4">
      <c r="D1812" s="83"/>
    </row>
    <row r="1813" spans="4:4">
      <c r="D1813" s="83"/>
    </row>
    <row r="1814" spans="4:4">
      <c r="D1814" s="83"/>
    </row>
    <row r="1815" spans="4:4">
      <c r="D1815" s="83"/>
    </row>
    <row r="1816" spans="4:4">
      <c r="D1816" s="83"/>
    </row>
    <row r="1817" spans="4:4">
      <c r="D1817" s="83"/>
    </row>
    <row r="1818" spans="4:4">
      <c r="D1818" s="83"/>
    </row>
    <row r="1819" spans="4:4">
      <c r="D1819" s="83"/>
    </row>
    <row r="1820" spans="4:4">
      <c r="D1820" s="83"/>
    </row>
    <row r="1821" spans="4:4">
      <c r="D1821" s="83"/>
    </row>
    <row r="1822" spans="4:4">
      <c r="D1822" s="83"/>
    </row>
    <row r="1823" spans="4:4">
      <c r="D1823" s="83"/>
    </row>
    <row r="1824" spans="4:4">
      <c r="D1824" s="83"/>
    </row>
    <row r="1825" spans="4:4">
      <c r="D1825" s="83"/>
    </row>
    <row r="1826" spans="4:4">
      <c r="D1826" s="83"/>
    </row>
    <row r="1827" spans="4:4">
      <c r="D1827" s="83"/>
    </row>
    <row r="1828" spans="4:4">
      <c r="D1828" s="83"/>
    </row>
    <row r="1829" spans="4:4">
      <c r="D1829" s="83"/>
    </row>
    <row r="1830" spans="4:4">
      <c r="D1830" s="83"/>
    </row>
    <row r="1831" spans="4:4">
      <c r="D1831" s="83"/>
    </row>
    <row r="1832" spans="4:4">
      <c r="D1832" s="83"/>
    </row>
    <row r="1833" spans="4:4">
      <c r="D1833" s="83"/>
    </row>
    <row r="1834" spans="4:4">
      <c r="D1834" s="83"/>
    </row>
    <row r="1835" spans="4:4">
      <c r="D1835" s="83"/>
    </row>
    <row r="1836" spans="4:4">
      <c r="D1836" s="83"/>
    </row>
    <row r="1837" spans="4:4">
      <c r="D1837" s="83"/>
    </row>
    <row r="1838" spans="4:4">
      <c r="D1838" s="83"/>
    </row>
    <row r="1839" spans="4:4">
      <c r="D1839" s="83"/>
    </row>
    <row r="1840" spans="4:4">
      <c r="D1840" s="83"/>
    </row>
    <row r="1841" spans="4:4">
      <c r="D1841" s="83"/>
    </row>
    <row r="1842" spans="4:4">
      <c r="D1842" s="83"/>
    </row>
    <row r="1843" spans="4:4">
      <c r="D1843" s="83"/>
    </row>
    <row r="1844" spans="4:4">
      <c r="D1844" s="83"/>
    </row>
    <row r="1845" spans="4:4">
      <c r="D1845" s="83"/>
    </row>
    <row r="1846" spans="4:4">
      <c r="D1846" s="83"/>
    </row>
    <row r="1847" spans="4:4">
      <c r="D1847" s="83"/>
    </row>
    <row r="1848" spans="4:4">
      <c r="D1848" s="83"/>
    </row>
    <row r="1849" spans="4:4">
      <c r="D1849" s="83"/>
    </row>
    <row r="1850" spans="4:4">
      <c r="D1850" s="83"/>
    </row>
    <row r="1851" spans="4:4">
      <c r="D1851" s="83"/>
    </row>
    <row r="1852" spans="4:4">
      <c r="D1852" s="83"/>
    </row>
    <row r="1853" spans="4:4">
      <c r="D1853" s="83"/>
    </row>
    <row r="1854" spans="4:4">
      <c r="D1854" s="83"/>
    </row>
    <row r="1855" spans="4:4">
      <c r="D1855" s="83"/>
    </row>
    <row r="1856" spans="4:4">
      <c r="D1856" s="83"/>
    </row>
    <row r="1857" spans="4:4">
      <c r="D1857" s="83"/>
    </row>
    <row r="1858" spans="4:4">
      <c r="D1858" s="83"/>
    </row>
    <row r="1859" spans="4:4">
      <c r="D1859" s="83"/>
    </row>
    <row r="1860" spans="4:4">
      <c r="D1860" s="83"/>
    </row>
    <row r="1861" spans="4:4">
      <c r="D1861" s="83"/>
    </row>
    <row r="1862" spans="4:4">
      <c r="D1862" s="83"/>
    </row>
    <row r="1863" spans="4:4">
      <c r="D1863" s="83"/>
    </row>
    <row r="1864" spans="4:4">
      <c r="D1864" s="83"/>
    </row>
    <row r="1865" spans="4:4">
      <c r="D1865" s="83"/>
    </row>
    <row r="1866" spans="4:4">
      <c r="D1866" s="83"/>
    </row>
    <row r="1867" spans="4:4">
      <c r="D1867" s="83"/>
    </row>
    <row r="1868" spans="4:4">
      <c r="D1868" s="83"/>
    </row>
    <row r="1869" spans="4:4">
      <c r="D1869" s="83"/>
    </row>
    <row r="1870" spans="4:4">
      <c r="D1870" s="83"/>
    </row>
    <row r="1871" spans="4:4">
      <c r="D1871" s="83"/>
    </row>
    <row r="1872" spans="4:4">
      <c r="D1872" s="83"/>
    </row>
    <row r="1873" spans="4:4">
      <c r="D1873" s="83"/>
    </row>
    <row r="1874" spans="4:4">
      <c r="D1874" s="83"/>
    </row>
    <row r="1875" spans="4:4">
      <c r="D1875" s="83"/>
    </row>
    <row r="1876" spans="4:4">
      <c r="D1876" s="83"/>
    </row>
    <row r="1877" spans="4:4">
      <c r="D1877" s="83"/>
    </row>
    <row r="1878" spans="4:4">
      <c r="D1878" s="83"/>
    </row>
    <row r="1879" spans="4:4">
      <c r="D1879" s="83"/>
    </row>
    <row r="1880" spans="4:4">
      <c r="D1880" s="83"/>
    </row>
    <row r="1881" spans="4:4">
      <c r="D1881" s="83"/>
    </row>
    <row r="1882" spans="4:4">
      <c r="D1882" s="83"/>
    </row>
    <row r="1883" spans="4:4">
      <c r="D1883" s="83"/>
    </row>
    <row r="1884" spans="4:4">
      <c r="D1884" s="83"/>
    </row>
    <row r="1885" spans="4:4">
      <c r="D1885" s="83"/>
    </row>
    <row r="1886" spans="4:4">
      <c r="D1886" s="83"/>
    </row>
    <row r="1887" spans="4:4">
      <c r="D1887" s="83"/>
    </row>
    <row r="1888" spans="4:4">
      <c r="D1888" s="83"/>
    </row>
    <row r="1889" spans="4:4">
      <c r="D1889" s="83"/>
    </row>
    <row r="1890" spans="4:4">
      <c r="D1890" s="83"/>
    </row>
    <row r="1891" spans="4:4">
      <c r="D1891" s="83"/>
    </row>
    <row r="1892" spans="4:4">
      <c r="D1892" s="83"/>
    </row>
    <row r="1893" spans="4:4">
      <c r="D1893" s="83"/>
    </row>
    <row r="1894" spans="4:4">
      <c r="D1894" s="83"/>
    </row>
    <row r="1895" spans="4:4">
      <c r="D1895" s="83"/>
    </row>
    <row r="1896" spans="4:4">
      <c r="D1896" s="83"/>
    </row>
    <row r="1897" spans="4:4">
      <c r="D1897" s="83"/>
    </row>
    <row r="1898" spans="4:4">
      <c r="D1898" s="83"/>
    </row>
    <row r="1899" spans="4:4">
      <c r="D1899" s="83"/>
    </row>
    <row r="1900" spans="4:4">
      <c r="D1900" s="83"/>
    </row>
    <row r="1901" spans="4:4">
      <c r="D1901" s="83"/>
    </row>
    <row r="1902" spans="4:4">
      <c r="D1902" s="83"/>
    </row>
    <row r="1903" spans="4:4">
      <c r="D1903" s="83"/>
    </row>
    <row r="1904" spans="4:4">
      <c r="D1904" s="83"/>
    </row>
    <row r="1905" spans="4:4">
      <c r="D1905" s="83"/>
    </row>
    <row r="1906" spans="4:4">
      <c r="D1906" s="83"/>
    </row>
    <row r="1907" spans="4:4">
      <c r="D1907" s="83"/>
    </row>
    <row r="1908" spans="4:4">
      <c r="D1908" s="83"/>
    </row>
    <row r="1909" spans="4:4">
      <c r="D1909" s="83"/>
    </row>
    <row r="1910" spans="4:4">
      <c r="D1910" s="83"/>
    </row>
    <row r="1911" spans="4:4">
      <c r="D1911" s="83"/>
    </row>
    <row r="1912" spans="4:4">
      <c r="D1912" s="83"/>
    </row>
    <row r="1913" spans="4:4">
      <c r="D1913" s="83"/>
    </row>
    <row r="1914" spans="4:4">
      <c r="D1914" s="83"/>
    </row>
    <row r="1915" spans="4:4">
      <c r="D1915" s="83"/>
    </row>
    <row r="1916" spans="4:4">
      <c r="D1916" s="83"/>
    </row>
    <row r="1917" spans="4:4">
      <c r="D1917" s="83"/>
    </row>
    <row r="1918" spans="4:4">
      <c r="D1918" s="83"/>
    </row>
    <row r="1919" spans="4:4">
      <c r="D1919" s="83"/>
    </row>
    <row r="1920" spans="4:4">
      <c r="D1920" s="83"/>
    </row>
    <row r="1921" spans="4:4">
      <c r="D1921" s="83"/>
    </row>
    <row r="1922" spans="4:4">
      <c r="D1922" s="83"/>
    </row>
    <row r="1923" spans="4:4">
      <c r="D1923" s="83"/>
    </row>
    <row r="1924" spans="4:4">
      <c r="D1924" s="83"/>
    </row>
    <row r="1925" spans="4:4">
      <c r="D1925" s="83"/>
    </row>
    <row r="1926" spans="4:4">
      <c r="D1926" s="83"/>
    </row>
    <row r="1927" spans="4:4">
      <c r="D1927" s="83"/>
    </row>
    <row r="1928" spans="4:4">
      <c r="D1928" s="83"/>
    </row>
    <row r="1929" spans="4:4">
      <c r="D1929" s="83"/>
    </row>
    <row r="1930" spans="4:4">
      <c r="D1930" s="83"/>
    </row>
    <row r="1931" spans="4:4">
      <c r="D1931" s="83"/>
    </row>
    <row r="1932" spans="4:4">
      <c r="D1932" s="83"/>
    </row>
    <row r="1933" spans="4:4">
      <c r="D1933" s="83"/>
    </row>
    <row r="1934" spans="4:4">
      <c r="D1934" s="83"/>
    </row>
    <row r="1935" spans="4:4">
      <c r="D1935" s="83"/>
    </row>
    <row r="1936" spans="4:4">
      <c r="D1936" s="83"/>
    </row>
    <row r="1937" spans="4:4">
      <c r="D1937" s="83"/>
    </row>
    <row r="1938" spans="4:4">
      <c r="D1938" s="83"/>
    </row>
    <row r="1939" spans="4:4">
      <c r="D1939" s="83"/>
    </row>
    <row r="1940" spans="4:4">
      <c r="D1940" s="83"/>
    </row>
    <row r="1941" spans="4:4">
      <c r="D1941" s="83"/>
    </row>
    <row r="1942" spans="4:4">
      <c r="D1942" s="83"/>
    </row>
    <row r="1943" spans="4:4">
      <c r="D1943" s="83"/>
    </row>
    <row r="1944" spans="4:4">
      <c r="D1944" s="83"/>
    </row>
    <row r="1945" spans="4:4">
      <c r="D1945" s="83"/>
    </row>
    <row r="1946" spans="4:4">
      <c r="D1946" s="83"/>
    </row>
    <row r="1947" spans="4:4">
      <c r="D1947" s="83"/>
    </row>
    <row r="1948" spans="4:4">
      <c r="D1948" s="83"/>
    </row>
    <row r="1949" spans="4:4">
      <c r="D1949" s="83"/>
    </row>
    <row r="1950" spans="4:4">
      <c r="D1950" s="83"/>
    </row>
    <row r="1951" spans="4:4">
      <c r="D1951" s="83"/>
    </row>
    <row r="1952" spans="4:4">
      <c r="D1952" s="83"/>
    </row>
    <row r="1953" spans="4:4">
      <c r="D1953" s="83"/>
    </row>
    <row r="1954" spans="4:4">
      <c r="D1954" s="83"/>
    </row>
    <row r="1955" spans="4:4">
      <c r="D1955" s="83"/>
    </row>
    <row r="1956" spans="4:4">
      <c r="D1956" s="83"/>
    </row>
    <row r="1957" spans="4:4">
      <c r="D1957" s="83"/>
    </row>
    <row r="1958" spans="4:4">
      <c r="D1958" s="83"/>
    </row>
    <row r="1959" spans="4:4">
      <c r="D1959" s="83"/>
    </row>
    <row r="1960" spans="4:4">
      <c r="D1960" s="83"/>
    </row>
    <row r="1961" spans="4:4">
      <c r="D1961" s="83"/>
    </row>
    <row r="1962" spans="4:4">
      <c r="D1962" s="83"/>
    </row>
    <row r="1963" spans="4:4">
      <c r="D1963" s="83"/>
    </row>
    <row r="1964" spans="4:4">
      <c r="D1964" s="83"/>
    </row>
    <row r="1965" spans="4:4">
      <c r="D1965" s="83"/>
    </row>
    <row r="1966" spans="4:4">
      <c r="D1966" s="83"/>
    </row>
    <row r="1967" spans="4:4">
      <c r="D1967" s="83"/>
    </row>
    <row r="1968" spans="4:4">
      <c r="D1968" s="83"/>
    </row>
    <row r="1969" spans="4:4">
      <c r="D1969" s="83"/>
    </row>
    <row r="1970" spans="4:4">
      <c r="D1970" s="83"/>
    </row>
    <row r="1971" spans="4:4">
      <c r="D1971" s="83"/>
    </row>
    <row r="1972" spans="4:4">
      <c r="D1972" s="83"/>
    </row>
    <row r="1973" spans="4:4">
      <c r="D1973" s="83"/>
    </row>
    <row r="1974" spans="4:4">
      <c r="D1974" s="83"/>
    </row>
    <row r="1975" spans="4:4">
      <c r="D1975" s="83"/>
    </row>
    <row r="1976" spans="4:4">
      <c r="D1976" s="83"/>
    </row>
    <row r="1977" spans="4:4">
      <c r="D1977" s="83"/>
    </row>
    <row r="1978" spans="4:4">
      <c r="D1978" s="83"/>
    </row>
    <row r="1979" spans="4:4">
      <c r="D1979" s="83"/>
    </row>
    <row r="1980" spans="4:4">
      <c r="D1980" s="83"/>
    </row>
    <row r="1981" spans="4:4">
      <c r="D1981" s="83"/>
    </row>
    <row r="1982" spans="4:4">
      <c r="D1982" s="83"/>
    </row>
    <row r="1983" spans="4:4">
      <c r="D1983" s="83"/>
    </row>
    <row r="1984" spans="4:4">
      <c r="D1984" s="83"/>
    </row>
    <row r="1985" spans="4:4">
      <c r="D1985" s="83"/>
    </row>
    <row r="1986" spans="4:4">
      <c r="D1986" s="83"/>
    </row>
    <row r="1987" spans="4:4">
      <c r="D1987" s="83"/>
    </row>
    <row r="1988" spans="4:4">
      <c r="D1988" s="83"/>
    </row>
    <row r="1989" spans="4:4">
      <c r="D1989" s="83"/>
    </row>
    <row r="1990" spans="4:4">
      <c r="D1990" s="83"/>
    </row>
    <row r="1991" spans="4:4">
      <c r="D1991" s="83"/>
    </row>
    <row r="1992" spans="4:4">
      <c r="D1992" s="83"/>
    </row>
    <row r="1993" spans="4:4">
      <c r="D1993" s="83"/>
    </row>
    <row r="1994" spans="4:4">
      <c r="D1994" s="83"/>
    </row>
    <row r="1995" spans="4:4">
      <c r="D1995" s="83"/>
    </row>
    <row r="1996" spans="4:4">
      <c r="D1996" s="83"/>
    </row>
    <row r="1997" spans="4:4">
      <c r="D1997" s="83"/>
    </row>
    <row r="1998" spans="4:4">
      <c r="D1998" s="83"/>
    </row>
    <row r="1999" spans="4:4">
      <c r="D1999" s="83"/>
    </row>
    <row r="2000" spans="4:4">
      <c r="D2000" s="83"/>
    </row>
    <row r="2001" spans="4:4">
      <c r="D2001" s="83"/>
    </row>
    <row r="2002" spans="4:4">
      <c r="D2002" s="83"/>
    </row>
    <row r="2003" spans="4:4">
      <c r="D2003" s="83"/>
    </row>
    <row r="2004" spans="4:4">
      <c r="D2004" s="83"/>
    </row>
    <row r="2005" spans="4:4">
      <c r="D2005" s="83"/>
    </row>
    <row r="2006" spans="4:4">
      <c r="D2006" s="83"/>
    </row>
    <row r="2007" spans="4:4">
      <c r="D2007" s="83"/>
    </row>
    <row r="2008" spans="4:4">
      <c r="D2008" s="83"/>
    </row>
    <row r="2009" spans="4:4">
      <c r="D2009" s="83"/>
    </row>
    <row r="2010" spans="4:4">
      <c r="D2010" s="83"/>
    </row>
    <row r="2011" spans="4:4">
      <c r="D2011" s="83"/>
    </row>
    <row r="2012" spans="4:4">
      <c r="D2012" s="83"/>
    </row>
  </sheetData>
  <mergeCells count="13">
    <mergeCell ref="H5:I6"/>
    <mergeCell ref="J5:N6"/>
    <mergeCell ref="O5:S6"/>
    <mergeCell ref="A5:A8"/>
    <mergeCell ref="B5:B8"/>
    <mergeCell ref="C5:C8"/>
    <mergeCell ref="D5:E6"/>
    <mergeCell ref="F5:G6"/>
    <mergeCell ref="B1:I1"/>
    <mergeCell ref="B2:I2"/>
    <mergeCell ref="D3:G3"/>
    <mergeCell ref="B4:I4"/>
    <mergeCell ref="O4:S4"/>
  </mergeCells>
  <pageMargins left="0.7" right="0.7" top="0.75" bottom="0.75" header="0.3" footer="0.3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R2027"/>
  <sheetViews>
    <sheetView topLeftCell="H1" zoomScale="93" zoomScaleNormal="93" workbookViewId="0">
      <selection activeCell="M76" sqref="M76"/>
    </sheetView>
  </sheetViews>
  <sheetFormatPr defaultColWidth="17.140625" defaultRowHeight="15.75"/>
  <cols>
    <col min="1" max="1" width="7.7109375" style="48" customWidth="1"/>
    <col min="2" max="2" width="32.42578125" style="49" customWidth="1"/>
    <col min="3" max="3" width="14.28515625" style="92" customWidth="1"/>
    <col min="4" max="4" width="10.140625" style="48" customWidth="1"/>
    <col min="5" max="5" width="11.140625" style="48" customWidth="1"/>
    <col min="6" max="6" width="12.28515625" style="92" customWidth="1"/>
    <col min="7" max="7" width="12" style="48" customWidth="1"/>
    <col min="8" max="9" width="13.140625" style="92" customWidth="1"/>
    <col min="10" max="14" width="17.140625" style="48" customWidth="1"/>
    <col min="15" max="19" width="17.140625" style="49" customWidth="1"/>
    <col min="20" max="16384" width="17.140625" style="49"/>
  </cols>
  <sheetData>
    <row r="1" spans="1:18" ht="30">
      <c r="B1" s="174" t="s">
        <v>27</v>
      </c>
      <c r="C1" s="174"/>
      <c r="D1" s="174"/>
      <c r="E1" s="174"/>
      <c r="F1" s="174"/>
      <c r="G1" s="174"/>
      <c r="H1" s="174"/>
      <c r="I1" s="50"/>
    </row>
    <row r="2" spans="1:18" ht="20.25">
      <c r="B2" s="175" t="s">
        <v>167</v>
      </c>
      <c r="C2" s="175"/>
      <c r="D2" s="175"/>
      <c r="E2" s="175"/>
      <c r="F2" s="175"/>
      <c r="G2" s="175"/>
      <c r="H2" s="175"/>
      <c r="I2" s="51"/>
    </row>
    <row r="3" spans="1:18" ht="33.75" customHeight="1">
      <c r="B3" s="51"/>
      <c r="C3" s="51"/>
      <c r="D3" s="204" t="s">
        <v>151</v>
      </c>
      <c r="E3" s="204"/>
      <c r="F3" s="204"/>
      <c r="G3" s="204"/>
      <c r="H3" s="51"/>
      <c r="I3" s="51"/>
    </row>
    <row r="4" spans="1:18" ht="20.25">
      <c r="B4" s="177" t="s">
        <v>152</v>
      </c>
      <c r="C4" s="177"/>
      <c r="D4" s="177"/>
      <c r="E4" s="177"/>
      <c r="F4" s="177"/>
      <c r="G4" s="177"/>
      <c r="H4" s="177"/>
      <c r="I4" s="106"/>
      <c r="N4" s="197" t="s">
        <v>168</v>
      </c>
      <c r="O4" s="197"/>
      <c r="P4" s="197"/>
      <c r="Q4" s="197"/>
      <c r="R4" s="197"/>
    </row>
    <row r="5" spans="1:18" ht="15.75" customHeight="1">
      <c r="A5" s="184" t="s">
        <v>30</v>
      </c>
      <c r="B5" s="184" t="s">
        <v>31</v>
      </c>
      <c r="C5" s="187" t="s">
        <v>32</v>
      </c>
      <c r="D5" s="190" t="s">
        <v>169</v>
      </c>
      <c r="E5" s="191"/>
      <c r="F5" s="191"/>
      <c r="G5" s="191"/>
      <c r="H5" s="191"/>
      <c r="I5" s="107"/>
      <c r="J5" s="199"/>
      <c r="K5" s="199"/>
      <c r="L5" s="199"/>
      <c r="M5" s="199"/>
      <c r="N5" s="202" t="s">
        <v>155</v>
      </c>
      <c r="O5" s="202"/>
      <c r="P5" s="202"/>
      <c r="Q5" s="202"/>
      <c r="R5" s="202"/>
    </row>
    <row r="6" spans="1:18" ht="15.75" customHeight="1">
      <c r="A6" s="185"/>
      <c r="B6" s="185"/>
      <c r="C6" s="188"/>
      <c r="D6" s="192"/>
      <c r="E6" s="193"/>
      <c r="F6" s="193"/>
      <c r="G6" s="193"/>
      <c r="H6" s="193"/>
      <c r="I6" s="52"/>
      <c r="J6" s="201"/>
      <c r="K6" s="201"/>
      <c r="L6" s="201"/>
      <c r="M6" s="201"/>
      <c r="N6" s="203"/>
      <c r="O6" s="203"/>
      <c r="P6" s="203"/>
      <c r="Q6" s="203"/>
      <c r="R6" s="203"/>
    </row>
    <row r="7" spans="1:18" ht="15.75" customHeight="1">
      <c r="A7" s="185"/>
      <c r="B7" s="185"/>
      <c r="C7" s="188"/>
      <c r="D7" s="93"/>
      <c r="E7" s="93"/>
      <c r="F7" s="93"/>
      <c r="G7" s="93"/>
      <c r="H7" s="93"/>
      <c r="I7" s="93"/>
      <c r="J7" s="93" t="s">
        <v>156</v>
      </c>
      <c r="K7" s="93" t="s">
        <v>157</v>
      </c>
      <c r="L7" s="93" t="s">
        <v>157</v>
      </c>
      <c r="M7" s="93" t="s">
        <v>158</v>
      </c>
      <c r="N7" s="93" t="s">
        <v>156</v>
      </c>
      <c r="O7" s="93" t="s">
        <v>156</v>
      </c>
      <c r="P7" s="93" t="s">
        <v>157</v>
      </c>
      <c r="Q7" s="93" t="s">
        <v>159</v>
      </c>
      <c r="R7" s="93" t="s">
        <v>158</v>
      </c>
    </row>
    <row r="8" spans="1:18">
      <c r="A8" s="186"/>
      <c r="B8" s="186"/>
      <c r="C8" s="189"/>
      <c r="D8" s="205" t="s">
        <v>33</v>
      </c>
      <c r="E8" s="206"/>
      <c r="F8" s="207" t="s">
        <v>34</v>
      </c>
      <c r="G8" s="208"/>
      <c r="H8" s="96" t="s">
        <v>35</v>
      </c>
      <c r="I8" s="108" t="s">
        <v>33</v>
      </c>
      <c r="J8" s="109" t="s">
        <v>160</v>
      </c>
      <c r="K8" s="95" t="s">
        <v>161</v>
      </c>
      <c r="L8" s="110" t="s">
        <v>36</v>
      </c>
      <c r="M8" s="96" t="s">
        <v>162</v>
      </c>
      <c r="N8" s="108" t="s">
        <v>33</v>
      </c>
      <c r="O8" s="109" t="s">
        <v>160</v>
      </c>
      <c r="P8" s="95" t="s">
        <v>161</v>
      </c>
      <c r="Q8" s="110" t="s">
        <v>36</v>
      </c>
      <c r="R8" s="96" t="s">
        <v>162</v>
      </c>
    </row>
    <row r="9" spans="1:18" ht="31.5">
      <c r="A9" s="55"/>
      <c r="B9" s="55"/>
      <c r="C9" s="94" t="s">
        <v>170</v>
      </c>
      <c r="D9" s="205"/>
      <c r="E9" s="206"/>
      <c r="F9" s="207"/>
      <c r="G9" s="208"/>
      <c r="H9" s="97"/>
      <c r="I9" s="111"/>
    </row>
    <row r="10" spans="1:18">
      <c r="A10" s="55"/>
      <c r="B10" s="55"/>
      <c r="C10" s="94"/>
      <c r="D10" s="205"/>
      <c r="E10" s="206"/>
      <c r="F10" s="207"/>
      <c r="G10" s="208"/>
      <c r="H10" s="97"/>
      <c r="I10" s="111"/>
    </row>
    <row r="11" spans="1:18">
      <c r="A11" s="56">
        <v>1</v>
      </c>
      <c r="B11" s="98" t="s">
        <v>38</v>
      </c>
      <c r="C11" s="99" t="s">
        <v>39</v>
      </c>
      <c r="D11" s="100">
        <v>0</v>
      </c>
      <c r="E11" s="100">
        <v>0</v>
      </c>
      <c r="F11" s="100">
        <v>0</v>
      </c>
      <c r="G11" s="100">
        <v>0</v>
      </c>
      <c r="H11" s="100">
        <v>0</v>
      </c>
      <c r="I11" s="112">
        <f>D11/0.1</f>
        <v>0</v>
      </c>
      <c r="J11" s="112">
        <f>E11/0.1</f>
        <v>0</v>
      </c>
      <c r="K11" s="112">
        <f>F11/0.1</f>
        <v>0</v>
      </c>
      <c r="L11" s="112">
        <f>G11/0.1</f>
        <v>0</v>
      </c>
      <c r="M11" s="112">
        <f>H11/0.1</f>
        <v>0</v>
      </c>
      <c r="N11" s="113" t="str">
        <f>IF(I11&lt;60,"N","Y")</f>
        <v>N</v>
      </c>
      <c r="O11" s="113" t="str">
        <f>IF(J11&lt;60,"N","Y")</f>
        <v>N</v>
      </c>
      <c r="P11" s="113" t="str">
        <f>IF(K11&lt;60,"N","Y")</f>
        <v>N</v>
      </c>
      <c r="Q11" s="113" t="str">
        <f>IF(L11&lt;60,"N","Y")</f>
        <v>N</v>
      </c>
      <c r="R11" s="113" t="str">
        <f>IF(M11&lt;60,"N","Y")</f>
        <v>N</v>
      </c>
    </row>
    <row r="12" spans="1:18">
      <c r="A12" s="56">
        <v>2</v>
      </c>
      <c r="B12" s="101" t="s">
        <v>40</v>
      </c>
      <c r="C12" s="102" t="s">
        <v>41</v>
      </c>
      <c r="D12" s="100">
        <v>0</v>
      </c>
      <c r="E12" s="100">
        <v>0</v>
      </c>
      <c r="F12" s="100">
        <v>0</v>
      </c>
      <c r="G12" s="100">
        <v>0</v>
      </c>
      <c r="H12" s="100">
        <v>0</v>
      </c>
      <c r="I12" s="112">
        <f t="shared" ref="I12:M60" si="0">D12/0.1</f>
        <v>0</v>
      </c>
      <c r="J12" s="112">
        <f t="shared" si="0"/>
        <v>0</v>
      </c>
      <c r="K12" s="112">
        <f t="shared" si="0"/>
        <v>0</v>
      </c>
      <c r="L12" s="112">
        <f t="shared" si="0"/>
        <v>0</v>
      </c>
      <c r="M12" s="112">
        <f t="shared" si="0"/>
        <v>0</v>
      </c>
      <c r="N12" s="113" t="str">
        <f t="shared" ref="N12:R66" si="1">IF(I12&lt;60,"N","Y")</f>
        <v>N</v>
      </c>
      <c r="O12" s="113" t="str">
        <f t="shared" si="1"/>
        <v>N</v>
      </c>
      <c r="P12" s="113" t="str">
        <f t="shared" si="1"/>
        <v>N</v>
      </c>
      <c r="Q12" s="113" t="str">
        <f t="shared" si="1"/>
        <v>N</v>
      </c>
      <c r="R12" s="113" t="str">
        <f t="shared" si="1"/>
        <v>N</v>
      </c>
    </row>
    <row r="13" spans="1:18">
      <c r="A13" s="56">
        <v>3</v>
      </c>
      <c r="B13" s="101" t="s">
        <v>42</v>
      </c>
      <c r="C13" s="102" t="s">
        <v>43</v>
      </c>
      <c r="D13" s="100">
        <v>0</v>
      </c>
      <c r="E13" s="100">
        <v>0</v>
      </c>
      <c r="F13" s="100">
        <v>0</v>
      </c>
      <c r="G13" s="100">
        <v>0</v>
      </c>
      <c r="H13" s="100">
        <v>0</v>
      </c>
      <c r="I13" s="112">
        <f t="shared" si="0"/>
        <v>0</v>
      </c>
      <c r="J13" s="112">
        <f t="shared" si="0"/>
        <v>0</v>
      </c>
      <c r="K13" s="112">
        <f t="shared" si="0"/>
        <v>0</v>
      </c>
      <c r="L13" s="112">
        <f t="shared" si="0"/>
        <v>0</v>
      </c>
      <c r="M13" s="112">
        <f t="shared" si="0"/>
        <v>0</v>
      </c>
      <c r="N13" s="113" t="str">
        <f t="shared" si="1"/>
        <v>N</v>
      </c>
      <c r="O13" s="113" t="str">
        <f t="shared" si="1"/>
        <v>N</v>
      </c>
      <c r="P13" s="113" t="str">
        <f t="shared" si="1"/>
        <v>N</v>
      </c>
      <c r="Q13" s="113" t="str">
        <f t="shared" si="1"/>
        <v>N</v>
      </c>
      <c r="R13" s="113" t="str">
        <f t="shared" si="1"/>
        <v>N</v>
      </c>
    </row>
    <row r="14" spans="1:18">
      <c r="A14" s="56">
        <v>4</v>
      </c>
      <c r="B14" s="101" t="s">
        <v>44</v>
      </c>
      <c r="C14" s="102" t="s">
        <v>45</v>
      </c>
      <c r="D14" s="100">
        <v>7</v>
      </c>
      <c r="E14" s="100">
        <v>7</v>
      </c>
      <c r="F14" s="100">
        <v>7</v>
      </c>
      <c r="G14" s="100">
        <v>7</v>
      </c>
      <c r="H14" s="100">
        <v>7</v>
      </c>
      <c r="I14" s="112">
        <f t="shared" si="0"/>
        <v>70</v>
      </c>
      <c r="J14" s="112">
        <f t="shared" si="0"/>
        <v>70</v>
      </c>
      <c r="K14" s="112">
        <f t="shared" si="0"/>
        <v>70</v>
      </c>
      <c r="L14" s="112">
        <f t="shared" si="0"/>
        <v>70</v>
      </c>
      <c r="M14" s="112">
        <f t="shared" si="0"/>
        <v>70</v>
      </c>
      <c r="N14" s="113" t="str">
        <f t="shared" si="1"/>
        <v>Y</v>
      </c>
      <c r="O14" s="113" t="str">
        <f t="shared" si="1"/>
        <v>Y</v>
      </c>
      <c r="P14" s="113" t="str">
        <f t="shared" si="1"/>
        <v>Y</v>
      </c>
      <c r="Q14" s="113" t="str">
        <f t="shared" si="1"/>
        <v>Y</v>
      </c>
      <c r="R14" s="113" t="str">
        <f t="shared" si="1"/>
        <v>Y</v>
      </c>
    </row>
    <row r="15" spans="1:18">
      <c r="A15" s="56">
        <v>5</v>
      </c>
      <c r="B15" s="101" t="s">
        <v>46</v>
      </c>
      <c r="C15" s="102" t="s">
        <v>47</v>
      </c>
      <c r="D15" s="100">
        <v>4</v>
      </c>
      <c r="E15" s="100">
        <v>4</v>
      </c>
      <c r="F15" s="100">
        <v>4</v>
      </c>
      <c r="G15" s="100">
        <v>4</v>
      </c>
      <c r="H15" s="100">
        <v>4</v>
      </c>
      <c r="I15" s="112">
        <f t="shared" si="0"/>
        <v>40</v>
      </c>
      <c r="J15" s="112">
        <f t="shared" si="0"/>
        <v>40</v>
      </c>
      <c r="K15" s="112">
        <f t="shared" si="0"/>
        <v>40</v>
      </c>
      <c r="L15" s="112">
        <f t="shared" si="0"/>
        <v>40</v>
      </c>
      <c r="M15" s="112">
        <f t="shared" si="0"/>
        <v>40</v>
      </c>
      <c r="N15" s="113" t="str">
        <f t="shared" si="1"/>
        <v>N</v>
      </c>
      <c r="O15" s="113" t="str">
        <f t="shared" si="1"/>
        <v>N</v>
      </c>
      <c r="P15" s="113" t="str">
        <f t="shared" si="1"/>
        <v>N</v>
      </c>
      <c r="Q15" s="113" t="str">
        <f t="shared" si="1"/>
        <v>N</v>
      </c>
      <c r="R15" s="113" t="str">
        <f t="shared" si="1"/>
        <v>N</v>
      </c>
    </row>
    <row r="16" spans="1:18">
      <c r="A16" s="56">
        <v>6</v>
      </c>
      <c r="B16" s="101" t="s">
        <v>48</v>
      </c>
      <c r="C16" s="102" t="s">
        <v>49</v>
      </c>
      <c r="D16" s="100">
        <v>7</v>
      </c>
      <c r="E16" s="100">
        <v>7</v>
      </c>
      <c r="F16" s="100">
        <v>7</v>
      </c>
      <c r="G16" s="100">
        <v>7</v>
      </c>
      <c r="H16" s="100">
        <v>7</v>
      </c>
      <c r="I16" s="112">
        <f t="shared" si="0"/>
        <v>70</v>
      </c>
      <c r="J16" s="112">
        <f t="shared" si="0"/>
        <v>70</v>
      </c>
      <c r="K16" s="112">
        <f t="shared" si="0"/>
        <v>70</v>
      </c>
      <c r="L16" s="112">
        <f t="shared" si="0"/>
        <v>70</v>
      </c>
      <c r="M16" s="112">
        <f t="shared" si="0"/>
        <v>70</v>
      </c>
      <c r="N16" s="113" t="str">
        <f t="shared" si="1"/>
        <v>Y</v>
      </c>
      <c r="O16" s="113" t="str">
        <f t="shared" si="1"/>
        <v>Y</v>
      </c>
      <c r="P16" s="113" t="str">
        <f t="shared" si="1"/>
        <v>Y</v>
      </c>
      <c r="Q16" s="113" t="str">
        <f t="shared" si="1"/>
        <v>Y</v>
      </c>
      <c r="R16" s="113" t="str">
        <f t="shared" si="1"/>
        <v>Y</v>
      </c>
    </row>
    <row r="17" spans="1:18">
      <c r="A17" s="56">
        <v>7</v>
      </c>
      <c r="B17" s="101" t="s">
        <v>50</v>
      </c>
      <c r="C17" s="102" t="s">
        <v>51</v>
      </c>
      <c r="D17" s="100">
        <v>6</v>
      </c>
      <c r="E17" s="100">
        <v>6</v>
      </c>
      <c r="F17" s="100">
        <v>6</v>
      </c>
      <c r="G17" s="100">
        <v>6</v>
      </c>
      <c r="H17" s="100">
        <v>6</v>
      </c>
      <c r="I17" s="112">
        <f t="shared" si="0"/>
        <v>60</v>
      </c>
      <c r="J17" s="112">
        <f t="shared" si="0"/>
        <v>60</v>
      </c>
      <c r="K17" s="112">
        <f t="shared" si="0"/>
        <v>60</v>
      </c>
      <c r="L17" s="112">
        <f t="shared" si="0"/>
        <v>60</v>
      </c>
      <c r="M17" s="112">
        <f t="shared" si="0"/>
        <v>60</v>
      </c>
      <c r="N17" s="113" t="str">
        <f t="shared" si="1"/>
        <v>Y</v>
      </c>
      <c r="O17" s="113" t="str">
        <f t="shared" si="1"/>
        <v>Y</v>
      </c>
      <c r="P17" s="113" t="str">
        <f t="shared" si="1"/>
        <v>Y</v>
      </c>
      <c r="Q17" s="113" t="str">
        <f t="shared" si="1"/>
        <v>Y</v>
      </c>
      <c r="R17" s="113" t="str">
        <f t="shared" si="1"/>
        <v>Y</v>
      </c>
    </row>
    <row r="18" spans="1:18">
      <c r="A18" s="56">
        <v>9</v>
      </c>
      <c r="B18" s="101" t="s">
        <v>52</v>
      </c>
      <c r="C18" s="102" t="s">
        <v>53</v>
      </c>
      <c r="D18" s="100">
        <v>6</v>
      </c>
      <c r="E18" s="100">
        <v>6</v>
      </c>
      <c r="F18" s="100">
        <v>6</v>
      </c>
      <c r="G18" s="100">
        <v>6</v>
      </c>
      <c r="H18" s="100">
        <v>6</v>
      </c>
      <c r="I18" s="112">
        <f t="shared" si="0"/>
        <v>60</v>
      </c>
      <c r="J18" s="112">
        <f t="shared" si="0"/>
        <v>60</v>
      </c>
      <c r="K18" s="112">
        <f t="shared" si="0"/>
        <v>60</v>
      </c>
      <c r="L18" s="112">
        <f t="shared" si="0"/>
        <v>60</v>
      </c>
      <c r="M18" s="112">
        <f t="shared" si="0"/>
        <v>60</v>
      </c>
      <c r="N18" s="113" t="str">
        <f t="shared" si="1"/>
        <v>Y</v>
      </c>
      <c r="O18" s="113" t="str">
        <f t="shared" si="1"/>
        <v>Y</v>
      </c>
      <c r="P18" s="113" t="str">
        <f t="shared" si="1"/>
        <v>Y</v>
      </c>
      <c r="Q18" s="113" t="str">
        <f t="shared" si="1"/>
        <v>Y</v>
      </c>
      <c r="R18" s="113" t="str">
        <f t="shared" si="1"/>
        <v>Y</v>
      </c>
    </row>
    <row r="19" spans="1:18">
      <c r="A19" s="56">
        <v>10</v>
      </c>
      <c r="B19" s="103" t="s">
        <v>54</v>
      </c>
      <c r="C19" s="102" t="s">
        <v>55</v>
      </c>
      <c r="D19" s="100">
        <v>0</v>
      </c>
      <c r="E19" s="100">
        <v>0</v>
      </c>
      <c r="F19" s="100">
        <v>0</v>
      </c>
      <c r="G19" s="100">
        <v>0</v>
      </c>
      <c r="H19" s="100">
        <v>0</v>
      </c>
      <c r="I19" s="112">
        <f t="shared" si="0"/>
        <v>0</v>
      </c>
      <c r="J19" s="112">
        <f t="shared" si="0"/>
        <v>0</v>
      </c>
      <c r="K19" s="112">
        <f t="shared" si="0"/>
        <v>0</v>
      </c>
      <c r="L19" s="112">
        <f t="shared" si="0"/>
        <v>0</v>
      </c>
      <c r="M19" s="112">
        <f t="shared" si="0"/>
        <v>0</v>
      </c>
      <c r="N19" s="113" t="str">
        <f t="shared" si="1"/>
        <v>N</v>
      </c>
      <c r="O19" s="113" t="str">
        <f t="shared" si="1"/>
        <v>N</v>
      </c>
      <c r="P19" s="113" t="str">
        <f t="shared" si="1"/>
        <v>N</v>
      </c>
      <c r="Q19" s="113" t="str">
        <f t="shared" si="1"/>
        <v>N</v>
      </c>
      <c r="R19" s="113" t="str">
        <f t="shared" si="1"/>
        <v>N</v>
      </c>
    </row>
    <row r="20" spans="1:18">
      <c r="A20" s="56">
        <v>11</v>
      </c>
      <c r="B20" s="103" t="s">
        <v>56</v>
      </c>
      <c r="C20" s="102" t="s">
        <v>57</v>
      </c>
      <c r="D20" s="100">
        <v>6</v>
      </c>
      <c r="E20" s="100">
        <v>6</v>
      </c>
      <c r="F20" s="100">
        <v>6</v>
      </c>
      <c r="G20" s="100">
        <v>6</v>
      </c>
      <c r="H20" s="100">
        <v>6</v>
      </c>
      <c r="I20" s="112">
        <f t="shared" si="0"/>
        <v>60</v>
      </c>
      <c r="J20" s="112">
        <f t="shared" si="0"/>
        <v>60</v>
      </c>
      <c r="K20" s="112">
        <f t="shared" si="0"/>
        <v>60</v>
      </c>
      <c r="L20" s="112">
        <f t="shared" si="0"/>
        <v>60</v>
      </c>
      <c r="M20" s="112">
        <f t="shared" si="0"/>
        <v>60</v>
      </c>
      <c r="N20" s="113" t="str">
        <f t="shared" si="1"/>
        <v>Y</v>
      </c>
      <c r="O20" s="113" t="str">
        <f t="shared" si="1"/>
        <v>Y</v>
      </c>
      <c r="P20" s="113" t="str">
        <f t="shared" si="1"/>
        <v>Y</v>
      </c>
      <c r="Q20" s="113" t="str">
        <f t="shared" si="1"/>
        <v>Y</v>
      </c>
      <c r="R20" s="113" t="str">
        <f t="shared" si="1"/>
        <v>Y</v>
      </c>
    </row>
    <row r="21" spans="1:18">
      <c r="A21" s="56">
        <v>12</v>
      </c>
      <c r="B21" s="103" t="s">
        <v>58</v>
      </c>
      <c r="C21" s="102" t="s">
        <v>59</v>
      </c>
      <c r="D21" s="100">
        <v>5</v>
      </c>
      <c r="E21" s="100">
        <v>5</v>
      </c>
      <c r="F21" s="100">
        <v>5</v>
      </c>
      <c r="G21" s="100">
        <v>5</v>
      </c>
      <c r="H21" s="100">
        <v>5</v>
      </c>
      <c r="I21" s="112">
        <f t="shared" si="0"/>
        <v>50</v>
      </c>
      <c r="J21" s="112">
        <f t="shared" si="0"/>
        <v>50</v>
      </c>
      <c r="K21" s="112">
        <f t="shared" si="0"/>
        <v>50</v>
      </c>
      <c r="L21" s="112">
        <f t="shared" si="0"/>
        <v>50</v>
      </c>
      <c r="M21" s="112">
        <f t="shared" si="0"/>
        <v>50</v>
      </c>
      <c r="N21" s="113" t="str">
        <f t="shared" si="1"/>
        <v>N</v>
      </c>
      <c r="O21" s="113" t="str">
        <f t="shared" si="1"/>
        <v>N</v>
      </c>
      <c r="P21" s="113" t="str">
        <f t="shared" si="1"/>
        <v>N</v>
      </c>
      <c r="Q21" s="113" t="str">
        <f t="shared" si="1"/>
        <v>N</v>
      </c>
      <c r="R21" s="113" t="str">
        <f t="shared" si="1"/>
        <v>N</v>
      </c>
    </row>
    <row r="22" spans="1:18">
      <c r="A22" s="56">
        <v>13</v>
      </c>
      <c r="B22" s="103" t="s">
        <v>60</v>
      </c>
      <c r="C22" s="102" t="s">
        <v>61</v>
      </c>
      <c r="D22" s="100">
        <v>5</v>
      </c>
      <c r="E22" s="100">
        <v>5</v>
      </c>
      <c r="F22" s="100">
        <v>5</v>
      </c>
      <c r="G22" s="100">
        <v>5</v>
      </c>
      <c r="H22" s="100">
        <v>5</v>
      </c>
      <c r="I22" s="112">
        <f t="shared" si="0"/>
        <v>50</v>
      </c>
      <c r="J22" s="112">
        <f t="shared" si="0"/>
        <v>50</v>
      </c>
      <c r="K22" s="112">
        <f t="shared" si="0"/>
        <v>50</v>
      </c>
      <c r="L22" s="112">
        <f t="shared" si="0"/>
        <v>50</v>
      </c>
      <c r="M22" s="112">
        <f t="shared" si="0"/>
        <v>50</v>
      </c>
      <c r="N22" s="113" t="str">
        <f t="shared" si="1"/>
        <v>N</v>
      </c>
      <c r="O22" s="113" t="str">
        <f t="shared" si="1"/>
        <v>N</v>
      </c>
      <c r="P22" s="113" t="str">
        <f t="shared" si="1"/>
        <v>N</v>
      </c>
      <c r="Q22" s="113" t="str">
        <f t="shared" si="1"/>
        <v>N</v>
      </c>
      <c r="R22" s="113" t="str">
        <f t="shared" si="1"/>
        <v>N</v>
      </c>
    </row>
    <row r="23" spans="1:18">
      <c r="A23" s="56">
        <v>14</v>
      </c>
      <c r="B23" s="103" t="s">
        <v>62</v>
      </c>
      <c r="C23" s="102" t="s">
        <v>63</v>
      </c>
      <c r="D23" s="100">
        <v>8</v>
      </c>
      <c r="E23" s="100">
        <v>8</v>
      </c>
      <c r="F23" s="100">
        <v>8</v>
      </c>
      <c r="G23" s="100">
        <v>8</v>
      </c>
      <c r="H23" s="100">
        <v>8</v>
      </c>
      <c r="I23" s="112">
        <f t="shared" si="0"/>
        <v>80</v>
      </c>
      <c r="J23" s="112">
        <f t="shared" si="0"/>
        <v>80</v>
      </c>
      <c r="K23" s="112">
        <f t="shared" si="0"/>
        <v>80</v>
      </c>
      <c r="L23" s="112">
        <f t="shared" si="0"/>
        <v>80</v>
      </c>
      <c r="M23" s="112">
        <f t="shared" si="0"/>
        <v>80</v>
      </c>
      <c r="N23" s="113" t="str">
        <f t="shared" si="1"/>
        <v>Y</v>
      </c>
      <c r="O23" s="113" t="str">
        <f t="shared" si="1"/>
        <v>Y</v>
      </c>
      <c r="P23" s="113" t="str">
        <f t="shared" si="1"/>
        <v>Y</v>
      </c>
      <c r="Q23" s="113" t="str">
        <f t="shared" si="1"/>
        <v>Y</v>
      </c>
      <c r="R23" s="113" t="str">
        <f t="shared" si="1"/>
        <v>Y</v>
      </c>
    </row>
    <row r="24" spans="1:18">
      <c r="A24" s="56">
        <v>15</v>
      </c>
      <c r="B24" s="103" t="s">
        <v>64</v>
      </c>
      <c r="C24" s="102" t="s">
        <v>65</v>
      </c>
      <c r="D24" s="100">
        <v>0</v>
      </c>
      <c r="E24" s="100">
        <v>0</v>
      </c>
      <c r="F24" s="100">
        <v>0</v>
      </c>
      <c r="G24" s="100">
        <v>0</v>
      </c>
      <c r="H24" s="100">
        <v>0</v>
      </c>
      <c r="I24" s="112">
        <f t="shared" si="0"/>
        <v>0</v>
      </c>
      <c r="J24" s="112">
        <f t="shared" si="0"/>
        <v>0</v>
      </c>
      <c r="K24" s="112">
        <f t="shared" si="0"/>
        <v>0</v>
      </c>
      <c r="L24" s="112">
        <f t="shared" si="0"/>
        <v>0</v>
      </c>
      <c r="M24" s="112">
        <f t="shared" si="0"/>
        <v>0</v>
      </c>
      <c r="N24" s="113" t="str">
        <f t="shared" si="1"/>
        <v>N</v>
      </c>
      <c r="O24" s="113" t="str">
        <f t="shared" si="1"/>
        <v>N</v>
      </c>
      <c r="P24" s="113" t="str">
        <f t="shared" si="1"/>
        <v>N</v>
      </c>
      <c r="Q24" s="113" t="str">
        <f t="shared" si="1"/>
        <v>N</v>
      </c>
      <c r="R24" s="113" t="str">
        <f t="shared" si="1"/>
        <v>N</v>
      </c>
    </row>
    <row r="25" spans="1:18">
      <c r="A25" s="56">
        <v>16</v>
      </c>
      <c r="B25" s="103" t="s">
        <v>66</v>
      </c>
      <c r="C25" s="102" t="s">
        <v>67</v>
      </c>
      <c r="D25" s="100">
        <v>7</v>
      </c>
      <c r="E25" s="100">
        <v>7</v>
      </c>
      <c r="F25" s="100">
        <v>7</v>
      </c>
      <c r="G25" s="100">
        <v>7</v>
      </c>
      <c r="H25" s="100">
        <v>7</v>
      </c>
      <c r="I25" s="112">
        <f t="shared" si="0"/>
        <v>70</v>
      </c>
      <c r="J25" s="112">
        <f t="shared" si="0"/>
        <v>70</v>
      </c>
      <c r="K25" s="112">
        <f t="shared" si="0"/>
        <v>70</v>
      </c>
      <c r="L25" s="112">
        <f t="shared" si="0"/>
        <v>70</v>
      </c>
      <c r="M25" s="112">
        <f t="shared" si="0"/>
        <v>70</v>
      </c>
      <c r="N25" s="113" t="str">
        <f t="shared" si="1"/>
        <v>Y</v>
      </c>
      <c r="O25" s="113" t="str">
        <f t="shared" si="1"/>
        <v>Y</v>
      </c>
      <c r="P25" s="113" t="str">
        <f t="shared" si="1"/>
        <v>Y</v>
      </c>
      <c r="Q25" s="113" t="str">
        <f t="shared" si="1"/>
        <v>Y</v>
      </c>
      <c r="R25" s="113" t="str">
        <f t="shared" si="1"/>
        <v>Y</v>
      </c>
    </row>
    <row r="26" spans="1:18">
      <c r="A26" s="56">
        <v>17</v>
      </c>
      <c r="B26" s="103" t="s">
        <v>68</v>
      </c>
      <c r="C26" s="102" t="s">
        <v>69</v>
      </c>
      <c r="D26" s="100">
        <v>6</v>
      </c>
      <c r="E26" s="100">
        <v>6</v>
      </c>
      <c r="F26" s="100">
        <v>6</v>
      </c>
      <c r="G26" s="100">
        <v>6</v>
      </c>
      <c r="H26" s="100">
        <v>6</v>
      </c>
      <c r="I26" s="112">
        <f t="shared" si="0"/>
        <v>60</v>
      </c>
      <c r="J26" s="112">
        <f t="shared" si="0"/>
        <v>60</v>
      </c>
      <c r="K26" s="112">
        <f t="shared" si="0"/>
        <v>60</v>
      </c>
      <c r="L26" s="112">
        <f t="shared" si="0"/>
        <v>60</v>
      </c>
      <c r="M26" s="112">
        <f t="shared" si="0"/>
        <v>60</v>
      </c>
      <c r="N26" s="113" t="str">
        <f t="shared" si="1"/>
        <v>Y</v>
      </c>
      <c r="O26" s="113" t="str">
        <f t="shared" si="1"/>
        <v>Y</v>
      </c>
      <c r="P26" s="113" t="str">
        <f t="shared" si="1"/>
        <v>Y</v>
      </c>
      <c r="Q26" s="113" t="str">
        <f t="shared" si="1"/>
        <v>Y</v>
      </c>
      <c r="R26" s="113" t="str">
        <f t="shared" si="1"/>
        <v>Y</v>
      </c>
    </row>
    <row r="27" spans="1:18">
      <c r="A27" s="56">
        <v>18</v>
      </c>
      <c r="B27" s="103" t="s">
        <v>70</v>
      </c>
      <c r="C27" s="102" t="s">
        <v>71</v>
      </c>
      <c r="D27" s="100">
        <v>6</v>
      </c>
      <c r="E27" s="100">
        <v>6</v>
      </c>
      <c r="F27" s="100">
        <v>6</v>
      </c>
      <c r="G27" s="100">
        <v>6</v>
      </c>
      <c r="H27" s="100">
        <v>6</v>
      </c>
      <c r="I27" s="112">
        <f t="shared" si="0"/>
        <v>60</v>
      </c>
      <c r="J27" s="112">
        <f t="shared" si="0"/>
        <v>60</v>
      </c>
      <c r="K27" s="112">
        <f t="shared" si="0"/>
        <v>60</v>
      </c>
      <c r="L27" s="112">
        <f t="shared" si="0"/>
        <v>60</v>
      </c>
      <c r="M27" s="112">
        <f t="shared" si="0"/>
        <v>60</v>
      </c>
      <c r="N27" s="113" t="str">
        <f t="shared" si="1"/>
        <v>Y</v>
      </c>
      <c r="O27" s="113" t="str">
        <f t="shared" si="1"/>
        <v>Y</v>
      </c>
      <c r="P27" s="113" t="str">
        <f t="shared" si="1"/>
        <v>Y</v>
      </c>
      <c r="Q27" s="113" t="str">
        <f t="shared" si="1"/>
        <v>Y</v>
      </c>
      <c r="R27" s="113" t="str">
        <f t="shared" si="1"/>
        <v>Y</v>
      </c>
    </row>
    <row r="28" spans="1:18">
      <c r="A28" s="56">
        <v>19</v>
      </c>
      <c r="B28" s="103" t="s">
        <v>72</v>
      </c>
      <c r="C28" s="102" t="s">
        <v>73</v>
      </c>
      <c r="D28" s="100">
        <v>5</v>
      </c>
      <c r="E28" s="100">
        <v>5</v>
      </c>
      <c r="F28" s="100">
        <v>5</v>
      </c>
      <c r="G28" s="100">
        <v>5</v>
      </c>
      <c r="H28" s="100">
        <v>5</v>
      </c>
      <c r="I28" s="112">
        <f t="shared" si="0"/>
        <v>50</v>
      </c>
      <c r="J28" s="112">
        <f t="shared" si="0"/>
        <v>50</v>
      </c>
      <c r="K28" s="112">
        <f t="shared" si="0"/>
        <v>50</v>
      </c>
      <c r="L28" s="112">
        <f t="shared" si="0"/>
        <v>50</v>
      </c>
      <c r="M28" s="112">
        <f t="shared" si="0"/>
        <v>50</v>
      </c>
      <c r="N28" s="113" t="str">
        <f t="shared" si="1"/>
        <v>N</v>
      </c>
      <c r="O28" s="113" t="str">
        <f t="shared" si="1"/>
        <v>N</v>
      </c>
      <c r="P28" s="113" t="str">
        <f t="shared" si="1"/>
        <v>N</v>
      </c>
      <c r="Q28" s="113" t="str">
        <f t="shared" si="1"/>
        <v>N</v>
      </c>
      <c r="R28" s="113" t="str">
        <f t="shared" si="1"/>
        <v>N</v>
      </c>
    </row>
    <row r="29" spans="1:18">
      <c r="A29" s="56">
        <v>20</v>
      </c>
      <c r="B29" s="103" t="s">
        <v>74</v>
      </c>
      <c r="C29" s="102" t="s">
        <v>75</v>
      </c>
      <c r="D29" s="100">
        <v>0</v>
      </c>
      <c r="E29" s="100">
        <v>0</v>
      </c>
      <c r="F29" s="100">
        <v>0</v>
      </c>
      <c r="G29" s="100">
        <v>0</v>
      </c>
      <c r="H29" s="100">
        <v>0</v>
      </c>
      <c r="I29" s="112">
        <f t="shared" si="0"/>
        <v>0</v>
      </c>
      <c r="J29" s="112">
        <f t="shared" si="0"/>
        <v>0</v>
      </c>
      <c r="K29" s="112">
        <f t="shared" si="0"/>
        <v>0</v>
      </c>
      <c r="L29" s="112">
        <f t="shared" si="0"/>
        <v>0</v>
      </c>
      <c r="M29" s="112">
        <f t="shared" si="0"/>
        <v>0</v>
      </c>
      <c r="N29" s="113" t="str">
        <f t="shared" si="1"/>
        <v>N</v>
      </c>
      <c r="O29" s="113" t="str">
        <f t="shared" si="1"/>
        <v>N</v>
      </c>
      <c r="P29" s="113" t="str">
        <f t="shared" si="1"/>
        <v>N</v>
      </c>
      <c r="Q29" s="113" t="str">
        <f t="shared" si="1"/>
        <v>N</v>
      </c>
      <c r="R29" s="113" t="str">
        <f t="shared" si="1"/>
        <v>N</v>
      </c>
    </row>
    <row r="30" spans="1:18">
      <c r="A30" s="56">
        <v>21</v>
      </c>
      <c r="B30" s="103" t="s">
        <v>76</v>
      </c>
      <c r="C30" s="102" t="s">
        <v>77</v>
      </c>
      <c r="D30" s="100">
        <v>6</v>
      </c>
      <c r="E30" s="100">
        <v>6</v>
      </c>
      <c r="F30" s="100">
        <v>6</v>
      </c>
      <c r="G30" s="100">
        <v>6</v>
      </c>
      <c r="H30" s="100">
        <v>6</v>
      </c>
      <c r="I30" s="112">
        <f t="shared" si="0"/>
        <v>60</v>
      </c>
      <c r="J30" s="112">
        <f t="shared" si="0"/>
        <v>60</v>
      </c>
      <c r="K30" s="112">
        <f t="shared" si="0"/>
        <v>60</v>
      </c>
      <c r="L30" s="112">
        <f t="shared" si="0"/>
        <v>60</v>
      </c>
      <c r="M30" s="112">
        <f t="shared" si="0"/>
        <v>60</v>
      </c>
      <c r="N30" s="113" t="str">
        <f t="shared" si="1"/>
        <v>Y</v>
      </c>
      <c r="O30" s="113" t="str">
        <f t="shared" si="1"/>
        <v>Y</v>
      </c>
      <c r="P30" s="113" t="str">
        <f t="shared" si="1"/>
        <v>Y</v>
      </c>
      <c r="Q30" s="113" t="str">
        <f t="shared" si="1"/>
        <v>Y</v>
      </c>
      <c r="R30" s="113" t="str">
        <f t="shared" si="1"/>
        <v>Y</v>
      </c>
    </row>
    <row r="31" spans="1:18">
      <c r="A31" s="56">
        <v>22</v>
      </c>
      <c r="B31" s="103" t="s">
        <v>78</v>
      </c>
      <c r="C31" s="102" t="s">
        <v>79</v>
      </c>
      <c r="D31" s="100">
        <v>5</v>
      </c>
      <c r="E31" s="100">
        <v>5</v>
      </c>
      <c r="F31" s="100">
        <v>5</v>
      </c>
      <c r="G31" s="100">
        <v>5</v>
      </c>
      <c r="H31" s="100">
        <v>5</v>
      </c>
      <c r="I31" s="112">
        <f t="shared" si="0"/>
        <v>50</v>
      </c>
      <c r="J31" s="112">
        <f t="shared" si="0"/>
        <v>50</v>
      </c>
      <c r="K31" s="112">
        <f t="shared" si="0"/>
        <v>50</v>
      </c>
      <c r="L31" s="112">
        <f t="shared" si="0"/>
        <v>50</v>
      </c>
      <c r="M31" s="112">
        <f t="shared" si="0"/>
        <v>50</v>
      </c>
      <c r="N31" s="113" t="str">
        <f t="shared" si="1"/>
        <v>N</v>
      </c>
      <c r="O31" s="113" t="str">
        <f t="shared" si="1"/>
        <v>N</v>
      </c>
      <c r="P31" s="113" t="str">
        <f t="shared" si="1"/>
        <v>N</v>
      </c>
      <c r="Q31" s="113" t="str">
        <f t="shared" si="1"/>
        <v>N</v>
      </c>
      <c r="R31" s="113" t="str">
        <f t="shared" si="1"/>
        <v>N</v>
      </c>
    </row>
    <row r="32" spans="1:18">
      <c r="A32" s="56">
        <v>23</v>
      </c>
      <c r="B32" s="103" t="s">
        <v>80</v>
      </c>
      <c r="C32" s="102" t="s">
        <v>81</v>
      </c>
      <c r="D32" s="100">
        <v>7</v>
      </c>
      <c r="E32" s="100">
        <v>7</v>
      </c>
      <c r="F32" s="100">
        <v>7</v>
      </c>
      <c r="G32" s="100">
        <v>7</v>
      </c>
      <c r="H32" s="100">
        <v>7</v>
      </c>
      <c r="I32" s="112">
        <f t="shared" si="0"/>
        <v>70</v>
      </c>
      <c r="J32" s="112">
        <f t="shared" si="0"/>
        <v>70</v>
      </c>
      <c r="K32" s="112">
        <f t="shared" si="0"/>
        <v>70</v>
      </c>
      <c r="L32" s="112">
        <f t="shared" si="0"/>
        <v>70</v>
      </c>
      <c r="M32" s="112">
        <f t="shared" si="0"/>
        <v>70</v>
      </c>
      <c r="N32" s="113" t="str">
        <f t="shared" si="1"/>
        <v>Y</v>
      </c>
      <c r="O32" s="113" t="str">
        <f t="shared" si="1"/>
        <v>Y</v>
      </c>
      <c r="P32" s="113" t="str">
        <f t="shared" si="1"/>
        <v>Y</v>
      </c>
      <c r="Q32" s="113" t="str">
        <f t="shared" si="1"/>
        <v>Y</v>
      </c>
      <c r="R32" s="113" t="str">
        <f t="shared" si="1"/>
        <v>Y</v>
      </c>
    </row>
    <row r="33" spans="1:18">
      <c r="A33" s="56">
        <v>24</v>
      </c>
      <c r="B33" s="104" t="s">
        <v>82</v>
      </c>
      <c r="C33" s="102" t="s">
        <v>83</v>
      </c>
      <c r="D33" s="100">
        <v>4</v>
      </c>
      <c r="E33" s="100">
        <v>4</v>
      </c>
      <c r="F33" s="100">
        <v>4</v>
      </c>
      <c r="G33" s="100">
        <v>4</v>
      </c>
      <c r="H33" s="100">
        <v>4</v>
      </c>
      <c r="I33" s="112">
        <f t="shared" si="0"/>
        <v>40</v>
      </c>
      <c r="J33" s="112">
        <f t="shared" si="0"/>
        <v>40</v>
      </c>
      <c r="K33" s="112">
        <f t="shared" si="0"/>
        <v>40</v>
      </c>
      <c r="L33" s="112">
        <f t="shared" si="0"/>
        <v>40</v>
      </c>
      <c r="M33" s="112">
        <f t="shared" si="0"/>
        <v>40</v>
      </c>
      <c r="N33" s="113" t="str">
        <f t="shared" si="1"/>
        <v>N</v>
      </c>
      <c r="O33" s="113" t="str">
        <f t="shared" si="1"/>
        <v>N</v>
      </c>
      <c r="P33" s="113" t="str">
        <f t="shared" si="1"/>
        <v>N</v>
      </c>
      <c r="Q33" s="113" t="str">
        <f t="shared" si="1"/>
        <v>N</v>
      </c>
      <c r="R33" s="113" t="str">
        <f t="shared" si="1"/>
        <v>N</v>
      </c>
    </row>
    <row r="34" spans="1:18">
      <c r="A34" s="56">
        <v>25</v>
      </c>
      <c r="B34" s="103" t="s">
        <v>84</v>
      </c>
      <c r="C34" s="102" t="s">
        <v>85</v>
      </c>
      <c r="D34" s="100">
        <v>4</v>
      </c>
      <c r="E34" s="100">
        <v>4</v>
      </c>
      <c r="F34" s="100">
        <v>4</v>
      </c>
      <c r="G34" s="100">
        <v>4</v>
      </c>
      <c r="H34" s="100">
        <v>4</v>
      </c>
      <c r="I34" s="112">
        <f t="shared" si="0"/>
        <v>40</v>
      </c>
      <c r="J34" s="112">
        <f t="shared" si="0"/>
        <v>40</v>
      </c>
      <c r="K34" s="112">
        <f t="shared" si="0"/>
        <v>40</v>
      </c>
      <c r="L34" s="112">
        <f t="shared" si="0"/>
        <v>40</v>
      </c>
      <c r="M34" s="112">
        <f t="shared" si="0"/>
        <v>40</v>
      </c>
      <c r="N34" s="113" t="str">
        <f t="shared" si="1"/>
        <v>N</v>
      </c>
      <c r="O34" s="113" t="str">
        <f t="shared" si="1"/>
        <v>N</v>
      </c>
      <c r="P34" s="113" t="str">
        <f t="shared" si="1"/>
        <v>N</v>
      </c>
      <c r="Q34" s="113" t="str">
        <f t="shared" si="1"/>
        <v>N</v>
      </c>
      <c r="R34" s="113" t="str">
        <f t="shared" si="1"/>
        <v>N</v>
      </c>
    </row>
    <row r="35" spans="1:18">
      <c r="A35" s="56">
        <v>26</v>
      </c>
      <c r="B35" s="103" t="s">
        <v>86</v>
      </c>
      <c r="C35" s="102" t="s">
        <v>87</v>
      </c>
      <c r="D35" s="100">
        <v>8</v>
      </c>
      <c r="E35" s="100">
        <v>8</v>
      </c>
      <c r="F35" s="100">
        <v>8</v>
      </c>
      <c r="G35" s="100">
        <v>8</v>
      </c>
      <c r="H35" s="100">
        <v>8</v>
      </c>
      <c r="I35" s="112">
        <f t="shared" si="0"/>
        <v>80</v>
      </c>
      <c r="J35" s="112">
        <f t="shared" si="0"/>
        <v>80</v>
      </c>
      <c r="K35" s="112">
        <f t="shared" si="0"/>
        <v>80</v>
      </c>
      <c r="L35" s="112">
        <f t="shared" si="0"/>
        <v>80</v>
      </c>
      <c r="M35" s="112">
        <f t="shared" si="0"/>
        <v>80</v>
      </c>
      <c r="N35" s="113" t="str">
        <f t="shared" si="1"/>
        <v>Y</v>
      </c>
      <c r="O35" s="113" t="str">
        <f t="shared" si="1"/>
        <v>Y</v>
      </c>
      <c r="P35" s="113" t="str">
        <f t="shared" si="1"/>
        <v>Y</v>
      </c>
      <c r="Q35" s="113" t="str">
        <f t="shared" si="1"/>
        <v>Y</v>
      </c>
      <c r="R35" s="113" t="str">
        <f t="shared" ref="R35:R66" si="2">IF(M35&lt;60,"N","Y")</f>
        <v>Y</v>
      </c>
    </row>
    <row r="36" spans="1:18">
      <c r="A36" s="56">
        <v>27</v>
      </c>
      <c r="B36" s="103" t="s">
        <v>88</v>
      </c>
      <c r="C36" s="102" t="s">
        <v>89</v>
      </c>
      <c r="D36" s="100">
        <v>0</v>
      </c>
      <c r="E36" s="100">
        <v>0</v>
      </c>
      <c r="F36" s="100">
        <v>0</v>
      </c>
      <c r="G36" s="100">
        <v>0</v>
      </c>
      <c r="H36" s="100">
        <v>0</v>
      </c>
      <c r="I36" s="112">
        <f t="shared" si="0"/>
        <v>0</v>
      </c>
      <c r="J36" s="112">
        <f t="shared" si="0"/>
        <v>0</v>
      </c>
      <c r="K36" s="112">
        <f t="shared" si="0"/>
        <v>0</v>
      </c>
      <c r="L36" s="112">
        <f t="shared" si="0"/>
        <v>0</v>
      </c>
      <c r="M36" s="112">
        <f t="shared" si="0"/>
        <v>0</v>
      </c>
      <c r="N36" s="113" t="str">
        <f t="shared" si="1"/>
        <v>N</v>
      </c>
      <c r="O36" s="113" t="str">
        <f t="shared" si="1"/>
        <v>N</v>
      </c>
      <c r="P36" s="113" t="str">
        <f t="shared" si="1"/>
        <v>N</v>
      </c>
      <c r="Q36" s="113" t="str">
        <f t="shared" si="1"/>
        <v>N</v>
      </c>
      <c r="R36" s="113" t="str">
        <f t="shared" si="2"/>
        <v>N</v>
      </c>
    </row>
    <row r="37" spans="1:18">
      <c r="A37" s="56">
        <v>28</v>
      </c>
      <c r="B37" s="103" t="s">
        <v>90</v>
      </c>
      <c r="C37" s="102" t="s">
        <v>91</v>
      </c>
      <c r="D37" s="100">
        <v>0</v>
      </c>
      <c r="E37" s="100">
        <v>0</v>
      </c>
      <c r="F37" s="100">
        <v>0</v>
      </c>
      <c r="G37" s="100">
        <v>0</v>
      </c>
      <c r="H37" s="100">
        <v>0</v>
      </c>
      <c r="I37" s="112">
        <f t="shared" si="0"/>
        <v>0</v>
      </c>
      <c r="J37" s="112">
        <f t="shared" si="0"/>
        <v>0</v>
      </c>
      <c r="K37" s="112">
        <f t="shared" si="0"/>
        <v>0</v>
      </c>
      <c r="L37" s="112">
        <f t="shared" si="0"/>
        <v>0</v>
      </c>
      <c r="M37" s="112">
        <f t="shared" si="0"/>
        <v>0</v>
      </c>
      <c r="N37" s="113" t="str">
        <f t="shared" si="1"/>
        <v>N</v>
      </c>
      <c r="O37" s="113" t="str">
        <f t="shared" si="1"/>
        <v>N</v>
      </c>
      <c r="P37" s="113" t="str">
        <f t="shared" si="1"/>
        <v>N</v>
      </c>
      <c r="Q37" s="113" t="str">
        <f t="shared" si="1"/>
        <v>N</v>
      </c>
      <c r="R37" s="113" t="str">
        <f t="shared" si="2"/>
        <v>N</v>
      </c>
    </row>
    <row r="38" spans="1:18">
      <c r="A38" s="56">
        <v>29</v>
      </c>
      <c r="B38" s="103" t="s">
        <v>92</v>
      </c>
      <c r="C38" s="102" t="s">
        <v>93</v>
      </c>
      <c r="D38" s="100">
        <v>6</v>
      </c>
      <c r="E38" s="100">
        <v>6</v>
      </c>
      <c r="F38" s="100">
        <v>6</v>
      </c>
      <c r="G38" s="100">
        <v>6</v>
      </c>
      <c r="H38" s="100">
        <v>6</v>
      </c>
      <c r="I38" s="112">
        <f t="shared" si="0"/>
        <v>60</v>
      </c>
      <c r="J38" s="112">
        <f t="shared" si="0"/>
        <v>60</v>
      </c>
      <c r="K38" s="112">
        <f t="shared" si="0"/>
        <v>60</v>
      </c>
      <c r="L38" s="112">
        <f t="shared" si="0"/>
        <v>60</v>
      </c>
      <c r="M38" s="112">
        <f t="shared" si="0"/>
        <v>60</v>
      </c>
      <c r="N38" s="113" t="str">
        <f t="shared" si="1"/>
        <v>Y</v>
      </c>
      <c r="O38" s="113" t="str">
        <f t="shared" si="1"/>
        <v>Y</v>
      </c>
      <c r="P38" s="113" t="str">
        <f t="shared" si="1"/>
        <v>Y</v>
      </c>
      <c r="Q38" s="113" t="str">
        <f t="shared" si="1"/>
        <v>Y</v>
      </c>
      <c r="R38" s="113" t="str">
        <f t="shared" si="2"/>
        <v>Y</v>
      </c>
    </row>
    <row r="39" spans="1:18">
      <c r="A39" s="56">
        <v>30</v>
      </c>
      <c r="B39" s="103" t="s">
        <v>94</v>
      </c>
      <c r="C39" s="102" t="s">
        <v>95</v>
      </c>
      <c r="D39" s="100">
        <v>0</v>
      </c>
      <c r="E39" s="100">
        <v>0</v>
      </c>
      <c r="F39" s="100">
        <v>0</v>
      </c>
      <c r="G39" s="100">
        <v>0</v>
      </c>
      <c r="H39" s="100">
        <v>0</v>
      </c>
      <c r="I39" s="112">
        <f t="shared" si="0"/>
        <v>0</v>
      </c>
      <c r="J39" s="112">
        <f t="shared" si="0"/>
        <v>0</v>
      </c>
      <c r="K39" s="112">
        <f t="shared" si="0"/>
        <v>0</v>
      </c>
      <c r="L39" s="112">
        <f t="shared" si="0"/>
        <v>0</v>
      </c>
      <c r="M39" s="112">
        <f t="shared" si="0"/>
        <v>0</v>
      </c>
      <c r="N39" s="113" t="str">
        <f t="shared" si="1"/>
        <v>N</v>
      </c>
      <c r="O39" s="113" t="str">
        <f t="shared" si="1"/>
        <v>N</v>
      </c>
      <c r="P39" s="113" t="str">
        <f t="shared" si="1"/>
        <v>N</v>
      </c>
      <c r="Q39" s="113" t="str">
        <f t="shared" si="1"/>
        <v>N</v>
      </c>
      <c r="R39" s="113" t="str">
        <f t="shared" si="2"/>
        <v>N</v>
      </c>
    </row>
    <row r="40" spans="1:18">
      <c r="A40" s="56">
        <v>31</v>
      </c>
      <c r="B40" s="103" t="s">
        <v>96</v>
      </c>
      <c r="C40" s="102" t="s">
        <v>97</v>
      </c>
      <c r="D40" s="100">
        <v>6</v>
      </c>
      <c r="E40" s="100">
        <v>6</v>
      </c>
      <c r="F40" s="100">
        <v>6</v>
      </c>
      <c r="G40" s="100">
        <v>6</v>
      </c>
      <c r="H40" s="100">
        <v>6</v>
      </c>
      <c r="I40" s="112">
        <f t="shared" si="0"/>
        <v>60</v>
      </c>
      <c r="J40" s="112">
        <f t="shared" si="0"/>
        <v>60</v>
      </c>
      <c r="K40" s="112">
        <f t="shared" si="0"/>
        <v>60</v>
      </c>
      <c r="L40" s="112">
        <f t="shared" si="0"/>
        <v>60</v>
      </c>
      <c r="M40" s="112">
        <f t="shared" si="0"/>
        <v>60</v>
      </c>
      <c r="N40" s="113" t="str">
        <f t="shared" si="1"/>
        <v>Y</v>
      </c>
      <c r="O40" s="113" t="str">
        <f t="shared" si="1"/>
        <v>Y</v>
      </c>
      <c r="P40" s="113" t="str">
        <f t="shared" si="1"/>
        <v>Y</v>
      </c>
      <c r="Q40" s="113" t="str">
        <f t="shared" si="1"/>
        <v>Y</v>
      </c>
      <c r="R40" s="113" t="str">
        <f t="shared" si="2"/>
        <v>Y</v>
      </c>
    </row>
    <row r="41" spans="1:18">
      <c r="A41" s="56">
        <v>32</v>
      </c>
      <c r="B41" s="103" t="s">
        <v>98</v>
      </c>
      <c r="C41" s="102" t="s">
        <v>99</v>
      </c>
      <c r="D41" s="100">
        <v>5</v>
      </c>
      <c r="E41" s="100">
        <v>5</v>
      </c>
      <c r="F41" s="100">
        <v>5</v>
      </c>
      <c r="G41" s="100">
        <v>5</v>
      </c>
      <c r="H41" s="100">
        <v>5</v>
      </c>
      <c r="I41" s="112">
        <f t="shared" si="0"/>
        <v>50</v>
      </c>
      <c r="J41" s="112">
        <f t="shared" si="0"/>
        <v>50</v>
      </c>
      <c r="K41" s="112">
        <f t="shared" si="0"/>
        <v>50</v>
      </c>
      <c r="L41" s="112">
        <f t="shared" si="0"/>
        <v>50</v>
      </c>
      <c r="M41" s="112">
        <f t="shared" si="0"/>
        <v>50</v>
      </c>
      <c r="N41" s="113" t="str">
        <f t="shared" si="1"/>
        <v>N</v>
      </c>
      <c r="O41" s="113" t="str">
        <f t="shared" si="1"/>
        <v>N</v>
      </c>
      <c r="P41" s="113" t="str">
        <f t="shared" si="1"/>
        <v>N</v>
      </c>
      <c r="Q41" s="113" t="str">
        <f t="shared" si="1"/>
        <v>N</v>
      </c>
      <c r="R41" s="113" t="str">
        <f t="shared" si="2"/>
        <v>N</v>
      </c>
    </row>
    <row r="42" spans="1:18">
      <c r="A42" s="56">
        <v>33</v>
      </c>
      <c r="B42" s="103" t="s">
        <v>100</v>
      </c>
      <c r="C42" s="102" t="s">
        <v>101</v>
      </c>
      <c r="D42" s="100">
        <v>4</v>
      </c>
      <c r="E42" s="100">
        <v>4</v>
      </c>
      <c r="F42" s="100">
        <v>4</v>
      </c>
      <c r="G42" s="100">
        <v>4</v>
      </c>
      <c r="H42" s="100">
        <v>4</v>
      </c>
      <c r="I42" s="112">
        <f t="shared" si="0"/>
        <v>40</v>
      </c>
      <c r="J42" s="112">
        <f t="shared" si="0"/>
        <v>40</v>
      </c>
      <c r="K42" s="112">
        <f t="shared" si="0"/>
        <v>40</v>
      </c>
      <c r="L42" s="112">
        <f t="shared" si="0"/>
        <v>40</v>
      </c>
      <c r="M42" s="112">
        <f t="shared" si="0"/>
        <v>40</v>
      </c>
      <c r="N42" s="113" t="str">
        <f t="shared" si="1"/>
        <v>N</v>
      </c>
      <c r="O42" s="113" t="str">
        <f t="shared" si="1"/>
        <v>N</v>
      </c>
      <c r="P42" s="113" t="str">
        <f t="shared" si="1"/>
        <v>N</v>
      </c>
      <c r="Q42" s="113" t="str">
        <f t="shared" si="1"/>
        <v>N</v>
      </c>
      <c r="R42" s="113" t="str">
        <f t="shared" si="2"/>
        <v>N</v>
      </c>
    </row>
    <row r="43" spans="1:18">
      <c r="A43" s="56">
        <v>34</v>
      </c>
      <c r="B43" s="103" t="s">
        <v>102</v>
      </c>
      <c r="C43" s="102" t="s">
        <v>103</v>
      </c>
      <c r="D43" s="100">
        <v>7</v>
      </c>
      <c r="E43" s="100">
        <v>7</v>
      </c>
      <c r="F43" s="100">
        <v>7</v>
      </c>
      <c r="G43" s="100">
        <v>7</v>
      </c>
      <c r="H43" s="100">
        <v>7</v>
      </c>
      <c r="I43" s="112">
        <f t="shared" si="0"/>
        <v>70</v>
      </c>
      <c r="J43" s="112">
        <f t="shared" si="0"/>
        <v>70</v>
      </c>
      <c r="K43" s="112">
        <f t="shared" si="0"/>
        <v>70</v>
      </c>
      <c r="L43" s="112">
        <f t="shared" si="0"/>
        <v>70</v>
      </c>
      <c r="M43" s="112">
        <f t="shared" si="0"/>
        <v>70</v>
      </c>
      <c r="N43" s="113" t="str">
        <f t="shared" si="1"/>
        <v>Y</v>
      </c>
      <c r="O43" s="113" t="str">
        <f t="shared" si="1"/>
        <v>Y</v>
      </c>
      <c r="P43" s="113" t="str">
        <f t="shared" si="1"/>
        <v>Y</v>
      </c>
      <c r="Q43" s="113" t="str">
        <f t="shared" si="1"/>
        <v>Y</v>
      </c>
      <c r="R43" s="113" t="str">
        <f t="shared" si="2"/>
        <v>Y</v>
      </c>
    </row>
    <row r="44" spans="1:18">
      <c r="A44" s="56">
        <v>35</v>
      </c>
      <c r="B44" s="103" t="s">
        <v>104</v>
      </c>
      <c r="C44" s="102" t="s">
        <v>105</v>
      </c>
      <c r="D44" s="100">
        <v>7</v>
      </c>
      <c r="E44" s="100">
        <v>7</v>
      </c>
      <c r="F44" s="100">
        <v>7</v>
      </c>
      <c r="G44" s="100">
        <v>7</v>
      </c>
      <c r="H44" s="100">
        <v>7</v>
      </c>
      <c r="I44" s="112">
        <f t="shared" si="0"/>
        <v>70</v>
      </c>
      <c r="J44" s="112">
        <f t="shared" si="0"/>
        <v>70</v>
      </c>
      <c r="K44" s="112">
        <f t="shared" si="0"/>
        <v>70</v>
      </c>
      <c r="L44" s="112">
        <f t="shared" si="0"/>
        <v>70</v>
      </c>
      <c r="M44" s="112">
        <f t="shared" si="0"/>
        <v>70</v>
      </c>
      <c r="N44" s="113" t="str">
        <f t="shared" si="1"/>
        <v>Y</v>
      </c>
      <c r="O44" s="113" t="str">
        <f t="shared" si="1"/>
        <v>Y</v>
      </c>
      <c r="P44" s="113" t="str">
        <f t="shared" si="1"/>
        <v>Y</v>
      </c>
      <c r="Q44" s="113" t="str">
        <f t="shared" si="1"/>
        <v>Y</v>
      </c>
      <c r="R44" s="113" t="str">
        <f t="shared" si="2"/>
        <v>Y</v>
      </c>
    </row>
    <row r="45" spans="1:18">
      <c r="A45" s="56">
        <v>36</v>
      </c>
      <c r="B45" s="103" t="s">
        <v>106</v>
      </c>
      <c r="C45" s="102" t="s">
        <v>107</v>
      </c>
      <c r="D45" s="100">
        <v>0</v>
      </c>
      <c r="E45" s="100">
        <v>0</v>
      </c>
      <c r="F45" s="100">
        <v>0</v>
      </c>
      <c r="G45" s="100">
        <v>0</v>
      </c>
      <c r="H45" s="100">
        <v>0</v>
      </c>
      <c r="I45" s="112">
        <f t="shared" si="0"/>
        <v>0</v>
      </c>
      <c r="J45" s="112">
        <f t="shared" si="0"/>
        <v>0</v>
      </c>
      <c r="K45" s="112">
        <f t="shared" si="0"/>
        <v>0</v>
      </c>
      <c r="L45" s="112">
        <f t="shared" si="0"/>
        <v>0</v>
      </c>
      <c r="M45" s="112">
        <f t="shared" si="0"/>
        <v>0</v>
      </c>
      <c r="N45" s="113" t="str">
        <f t="shared" si="1"/>
        <v>N</v>
      </c>
      <c r="O45" s="113" t="str">
        <f t="shared" si="1"/>
        <v>N</v>
      </c>
      <c r="P45" s="113" t="str">
        <f t="shared" si="1"/>
        <v>N</v>
      </c>
      <c r="Q45" s="113" t="str">
        <f t="shared" si="1"/>
        <v>N</v>
      </c>
      <c r="R45" s="113" t="str">
        <f t="shared" si="2"/>
        <v>N</v>
      </c>
    </row>
    <row r="46" spans="1:18">
      <c r="A46" s="56">
        <v>37</v>
      </c>
      <c r="B46" s="103" t="s">
        <v>108</v>
      </c>
      <c r="C46" s="102" t="s">
        <v>109</v>
      </c>
      <c r="D46" s="100">
        <v>5</v>
      </c>
      <c r="E46" s="100">
        <v>5</v>
      </c>
      <c r="F46" s="100">
        <v>5</v>
      </c>
      <c r="G46" s="100">
        <v>5</v>
      </c>
      <c r="H46" s="100">
        <v>5</v>
      </c>
      <c r="I46" s="112">
        <f t="shared" si="0"/>
        <v>50</v>
      </c>
      <c r="J46" s="112">
        <f t="shared" si="0"/>
        <v>50</v>
      </c>
      <c r="K46" s="112">
        <f t="shared" si="0"/>
        <v>50</v>
      </c>
      <c r="L46" s="112">
        <f t="shared" si="0"/>
        <v>50</v>
      </c>
      <c r="M46" s="112">
        <f t="shared" si="0"/>
        <v>50</v>
      </c>
      <c r="N46" s="113" t="str">
        <f t="shared" si="1"/>
        <v>N</v>
      </c>
      <c r="O46" s="113" t="str">
        <f t="shared" si="1"/>
        <v>N</v>
      </c>
      <c r="P46" s="113" t="str">
        <f t="shared" si="1"/>
        <v>N</v>
      </c>
      <c r="Q46" s="113" t="str">
        <f t="shared" si="1"/>
        <v>N</v>
      </c>
      <c r="R46" s="113" t="str">
        <f t="shared" si="2"/>
        <v>N</v>
      </c>
    </row>
    <row r="47" spans="1:18">
      <c r="A47" s="56">
        <v>38</v>
      </c>
      <c r="B47" s="103" t="s">
        <v>110</v>
      </c>
      <c r="C47" s="102" t="s">
        <v>111</v>
      </c>
      <c r="D47" s="100">
        <v>6</v>
      </c>
      <c r="E47" s="100">
        <v>6</v>
      </c>
      <c r="F47" s="100">
        <v>6</v>
      </c>
      <c r="G47" s="100">
        <v>6</v>
      </c>
      <c r="H47" s="100">
        <v>6</v>
      </c>
      <c r="I47" s="112">
        <f t="shared" si="0"/>
        <v>60</v>
      </c>
      <c r="J47" s="112">
        <f t="shared" si="0"/>
        <v>60</v>
      </c>
      <c r="K47" s="112">
        <f t="shared" si="0"/>
        <v>60</v>
      </c>
      <c r="L47" s="112">
        <f t="shared" si="0"/>
        <v>60</v>
      </c>
      <c r="M47" s="112">
        <f t="shared" si="0"/>
        <v>60</v>
      </c>
      <c r="N47" s="113" t="str">
        <f t="shared" si="1"/>
        <v>Y</v>
      </c>
      <c r="O47" s="113" t="str">
        <f t="shared" si="1"/>
        <v>Y</v>
      </c>
      <c r="P47" s="113" t="str">
        <f t="shared" si="1"/>
        <v>Y</v>
      </c>
      <c r="Q47" s="113" t="str">
        <f t="shared" si="1"/>
        <v>Y</v>
      </c>
      <c r="R47" s="113" t="str">
        <f t="shared" si="2"/>
        <v>Y</v>
      </c>
    </row>
    <row r="48" spans="1:18">
      <c r="A48" s="56">
        <v>39</v>
      </c>
      <c r="B48" s="103" t="s">
        <v>112</v>
      </c>
      <c r="C48" s="102" t="s">
        <v>113</v>
      </c>
      <c r="D48" s="100">
        <v>8</v>
      </c>
      <c r="E48" s="100">
        <v>8</v>
      </c>
      <c r="F48" s="100">
        <v>8</v>
      </c>
      <c r="G48" s="100">
        <v>8</v>
      </c>
      <c r="H48" s="100">
        <v>8</v>
      </c>
      <c r="I48" s="112">
        <f t="shared" si="0"/>
        <v>80</v>
      </c>
      <c r="J48" s="112">
        <f t="shared" si="0"/>
        <v>80</v>
      </c>
      <c r="K48" s="112">
        <f t="shared" si="0"/>
        <v>80</v>
      </c>
      <c r="L48" s="112">
        <f t="shared" si="0"/>
        <v>80</v>
      </c>
      <c r="M48" s="112">
        <f t="shared" si="0"/>
        <v>80</v>
      </c>
      <c r="N48" s="113" t="str">
        <f t="shared" si="1"/>
        <v>Y</v>
      </c>
      <c r="O48" s="113" t="str">
        <f t="shared" si="1"/>
        <v>Y</v>
      </c>
      <c r="P48" s="113" t="str">
        <f t="shared" si="1"/>
        <v>Y</v>
      </c>
      <c r="Q48" s="113" t="str">
        <f t="shared" si="1"/>
        <v>Y</v>
      </c>
      <c r="R48" s="113" t="str">
        <f t="shared" si="2"/>
        <v>Y</v>
      </c>
    </row>
    <row r="49" spans="1:18">
      <c r="A49" s="56">
        <v>40</v>
      </c>
      <c r="B49" s="101" t="s">
        <v>114</v>
      </c>
      <c r="C49" s="102" t="s">
        <v>115</v>
      </c>
      <c r="D49" s="100">
        <v>6</v>
      </c>
      <c r="E49" s="100">
        <v>6</v>
      </c>
      <c r="F49" s="100">
        <v>6</v>
      </c>
      <c r="G49" s="100">
        <v>6</v>
      </c>
      <c r="H49" s="100">
        <v>6</v>
      </c>
      <c r="I49" s="112">
        <f t="shared" si="0"/>
        <v>60</v>
      </c>
      <c r="J49" s="112">
        <f t="shared" si="0"/>
        <v>60</v>
      </c>
      <c r="K49" s="112">
        <f t="shared" si="0"/>
        <v>60</v>
      </c>
      <c r="L49" s="112">
        <f t="shared" si="0"/>
        <v>60</v>
      </c>
      <c r="M49" s="112">
        <f t="shared" si="0"/>
        <v>60</v>
      </c>
      <c r="N49" s="113" t="str">
        <f t="shared" si="1"/>
        <v>Y</v>
      </c>
      <c r="O49" s="113" t="str">
        <f t="shared" si="1"/>
        <v>Y</v>
      </c>
      <c r="P49" s="113" t="str">
        <f t="shared" si="1"/>
        <v>Y</v>
      </c>
      <c r="Q49" s="113" t="str">
        <f t="shared" si="1"/>
        <v>Y</v>
      </c>
      <c r="R49" s="113" t="str">
        <f t="shared" si="2"/>
        <v>Y</v>
      </c>
    </row>
    <row r="50" spans="1:18">
      <c r="A50" s="56">
        <v>41</v>
      </c>
      <c r="B50" s="101" t="s">
        <v>116</v>
      </c>
      <c r="C50" s="102" t="s">
        <v>117</v>
      </c>
      <c r="D50" s="100">
        <v>4</v>
      </c>
      <c r="E50" s="100">
        <v>4</v>
      </c>
      <c r="F50" s="100">
        <v>4</v>
      </c>
      <c r="G50" s="100">
        <v>4</v>
      </c>
      <c r="H50" s="100">
        <v>4</v>
      </c>
      <c r="I50" s="112">
        <f t="shared" si="0"/>
        <v>40</v>
      </c>
      <c r="J50" s="112">
        <f t="shared" si="0"/>
        <v>40</v>
      </c>
      <c r="K50" s="112">
        <f t="shared" si="0"/>
        <v>40</v>
      </c>
      <c r="L50" s="112">
        <f t="shared" si="0"/>
        <v>40</v>
      </c>
      <c r="M50" s="112">
        <f t="shared" si="0"/>
        <v>40</v>
      </c>
      <c r="N50" s="113" t="str">
        <f t="shared" si="1"/>
        <v>N</v>
      </c>
      <c r="O50" s="113" t="str">
        <f t="shared" si="1"/>
        <v>N</v>
      </c>
      <c r="P50" s="113" t="str">
        <f t="shared" si="1"/>
        <v>N</v>
      </c>
      <c r="Q50" s="113" t="str">
        <f t="shared" si="1"/>
        <v>N</v>
      </c>
      <c r="R50" s="113" t="str">
        <f t="shared" si="2"/>
        <v>N</v>
      </c>
    </row>
    <row r="51" spans="1:18">
      <c r="A51" s="56">
        <v>42</v>
      </c>
      <c r="B51" s="101" t="s">
        <v>118</v>
      </c>
      <c r="C51" s="102" t="s">
        <v>119</v>
      </c>
      <c r="D51" s="100">
        <v>0</v>
      </c>
      <c r="E51" s="100">
        <v>0</v>
      </c>
      <c r="F51" s="100">
        <v>0</v>
      </c>
      <c r="G51" s="100">
        <v>0</v>
      </c>
      <c r="H51" s="100">
        <v>0</v>
      </c>
      <c r="I51" s="112">
        <f t="shared" si="0"/>
        <v>0</v>
      </c>
      <c r="J51" s="112">
        <f t="shared" si="0"/>
        <v>0</v>
      </c>
      <c r="K51" s="112">
        <f t="shared" si="0"/>
        <v>0</v>
      </c>
      <c r="L51" s="112">
        <f t="shared" si="0"/>
        <v>0</v>
      </c>
      <c r="M51" s="112">
        <f t="shared" si="0"/>
        <v>0</v>
      </c>
      <c r="N51" s="113" t="str">
        <f t="shared" si="1"/>
        <v>N</v>
      </c>
      <c r="O51" s="113" t="str">
        <f t="shared" si="1"/>
        <v>N</v>
      </c>
      <c r="P51" s="113" t="str">
        <f t="shared" si="1"/>
        <v>N</v>
      </c>
      <c r="Q51" s="113" t="str">
        <f t="shared" si="1"/>
        <v>N</v>
      </c>
      <c r="R51" s="113" t="str">
        <f t="shared" si="2"/>
        <v>N</v>
      </c>
    </row>
    <row r="52" spans="1:18">
      <c r="A52" s="56">
        <v>43</v>
      </c>
      <c r="B52" s="101" t="s">
        <v>120</v>
      </c>
      <c r="C52" s="102" t="s">
        <v>121</v>
      </c>
      <c r="D52" s="100">
        <v>5</v>
      </c>
      <c r="E52" s="100">
        <v>5</v>
      </c>
      <c r="F52" s="100">
        <v>5</v>
      </c>
      <c r="G52" s="100">
        <v>5</v>
      </c>
      <c r="H52" s="100">
        <v>5</v>
      </c>
      <c r="I52" s="112">
        <f t="shared" si="0"/>
        <v>50</v>
      </c>
      <c r="J52" s="112">
        <f t="shared" si="0"/>
        <v>50</v>
      </c>
      <c r="K52" s="112">
        <f t="shared" si="0"/>
        <v>50</v>
      </c>
      <c r="L52" s="112">
        <f t="shared" si="0"/>
        <v>50</v>
      </c>
      <c r="M52" s="112">
        <f t="shared" si="0"/>
        <v>50</v>
      </c>
      <c r="N52" s="113" t="str">
        <f t="shared" si="1"/>
        <v>N</v>
      </c>
      <c r="O52" s="113" t="str">
        <f t="shared" si="1"/>
        <v>N</v>
      </c>
      <c r="P52" s="113" t="str">
        <f t="shared" si="1"/>
        <v>N</v>
      </c>
      <c r="Q52" s="113" t="str">
        <f t="shared" si="1"/>
        <v>N</v>
      </c>
      <c r="R52" s="113" t="str">
        <f t="shared" si="2"/>
        <v>N</v>
      </c>
    </row>
    <row r="53" spans="1:18">
      <c r="A53" s="56">
        <v>44</v>
      </c>
      <c r="B53" s="101" t="s">
        <v>122</v>
      </c>
      <c r="C53" s="102" t="s">
        <v>123</v>
      </c>
      <c r="D53" s="100">
        <v>0</v>
      </c>
      <c r="E53" s="100">
        <v>0</v>
      </c>
      <c r="F53" s="100">
        <v>0</v>
      </c>
      <c r="G53" s="100">
        <v>0</v>
      </c>
      <c r="H53" s="100">
        <v>0</v>
      </c>
      <c r="I53" s="112">
        <f t="shared" si="0"/>
        <v>0</v>
      </c>
      <c r="J53" s="112">
        <f t="shared" si="0"/>
        <v>0</v>
      </c>
      <c r="K53" s="112">
        <f t="shared" si="0"/>
        <v>0</v>
      </c>
      <c r="L53" s="112">
        <f t="shared" si="0"/>
        <v>0</v>
      </c>
      <c r="M53" s="112">
        <f t="shared" si="0"/>
        <v>0</v>
      </c>
      <c r="N53" s="113" t="str">
        <f t="shared" si="1"/>
        <v>N</v>
      </c>
      <c r="O53" s="113" t="str">
        <f t="shared" si="1"/>
        <v>N</v>
      </c>
      <c r="P53" s="113" t="str">
        <f t="shared" si="1"/>
        <v>N</v>
      </c>
      <c r="Q53" s="113" t="str">
        <f t="shared" si="1"/>
        <v>N</v>
      </c>
      <c r="R53" s="113" t="str">
        <f t="shared" si="2"/>
        <v>N</v>
      </c>
    </row>
    <row r="54" spans="1:18">
      <c r="A54" s="56">
        <v>45</v>
      </c>
      <c r="B54" s="101" t="s">
        <v>124</v>
      </c>
      <c r="C54" s="102" t="s">
        <v>125</v>
      </c>
      <c r="D54" s="100">
        <v>0</v>
      </c>
      <c r="E54" s="100">
        <v>0</v>
      </c>
      <c r="F54" s="100">
        <v>0</v>
      </c>
      <c r="G54" s="100">
        <v>0</v>
      </c>
      <c r="H54" s="100">
        <v>0</v>
      </c>
      <c r="I54" s="112">
        <f t="shared" si="0"/>
        <v>0</v>
      </c>
      <c r="J54" s="112">
        <f t="shared" si="0"/>
        <v>0</v>
      </c>
      <c r="K54" s="112">
        <f t="shared" si="0"/>
        <v>0</v>
      </c>
      <c r="L54" s="112">
        <f t="shared" si="0"/>
        <v>0</v>
      </c>
      <c r="M54" s="112">
        <f t="shared" si="0"/>
        <v>0</v>
      </c>
      <c r="N54" s="113" t="str">
        <f t="shared" si="1"/>
        <v>N</v>
      </c>
      <c r="O54" s="113" t="str">
        <f t="shared" si="1"/>
        <v>N</v>
      </c>
      <c r="P54" s="113" t="str">
        <f t="shared" si="1"/>
        <v>N</v>
      </c>
      <c r="Q54" s="113" t="str">
        <f t="shared" si="1"/>
        <v>N</v>
      </c>
      <c r="R54" s="113" t="str">
        <f t="shared" si="2"/>
        <v>N</v>
      </c>
    </row>
    <row r="55" spans="1:18">
      <c r="A55" s="56">
        <v>46</v>
      </c>
      <c r="B55" s="105" t="s">
        <v>126</v>
      </c>
      <c r="C55" s="102" t="s">
        <v>127</v>
      </c>
      <c r="D55" s="100">
        <v>4</v>
      </c>
      <c r="E55" s="100">
        <v>4</v>
      </c>
      <c r="F55" s="100">
        <v>4</v>
      </c>
      <c r="G55" s="100">
        <v>4</v>
      </c>
      <c r="H55" s="100">
        <v>4</v>
      </c>
      <c r="I55" s="112">
        <f t="shared" si="0"/>
        <v>40</v>
      </c>
      <c r="J55" s="112">
        <f t="shared" si="0"/>
        <v>40</v>
      </c>
      <c r="K55" s="112">
        <f t="shared" si="0"/>
        <v>40</v>
      </c>
      <c r="L55" s="112">
        <f t="shared" si="0"/>
        <v>40</v>
      </c>
      <c r="M55" s="112">
        <f t="shared" si="0"/>
        <v>40</v>
      </c>
      <c r="N55" s="113" t="str">
        <f t="shared" si="1"/>
        <v>N</v>
      </c>
      <c r="O55" s="113" t="str">
        <f t="shared" si="1"/>
        <v>N</v>
      </c>
      <c r="P55" s="113" t="str">
        <f t="shared" si="1"/>
        <v>N</v>
      </c>
      <c r="Q55" s="113" t="str">
        <f t="shared" si="1"/>
        <v>N</v>
      </c>
      <c r="R55" s="113" t="str">
        <f t="shared" si="2"/>
        <v>N</v>
      </c>
    </row>
    <row r="56" spans="1:18" s="47" customFormat="1">
      <c r="A56" s="56">
        <v>47</v>
      </c>
      <c r="B56" s="105" t="s">
        <v>128</v>
      </c>
      <c r="C56" s="102" t="s">
        <v>129</v>
      </c>
      <c r="D56" s="100">
        <v>7</v>
      </c>
      <c r="E56" s="100">
        <v>7</v>
      </c>
      <c r="F56" s="100">
        <v>7</v>
      </c>
      <c r="G56" s="100">
        <v>7</v>
      </c>
      <c r="H56" s="100">
        <v>7</v>
      </c>
      <c r="I56" s="112">
        <f t="shared" si="0"/>
        <v>70</v>
      </c>
      <c r="J56" s="112">
        <f t="shared" si="0"/>
        <v>70</v>
      </c>
      <c r="K56" s="112">
        <f t="shared" si="0"/>
        <v>70</v>
      </c>
      <c r="L56" s="112">
        <f t="shared" si="0"/>
        <v>70</v>
      </c>
      <c r="M56" s="112">
        <f t="shared" si="0"/>
        <v>70</v>
      </c>
      <c r="N56" s="113" t="str">
        <f t="shared" si="1"/>
        <v>Y</v>
      </c>
      <c r="O56" s="113" t="str">
        <f t="shared" si="1"/>
        <v>Y</v>
      </c>
      <c r="P56" s="113" t="str">
        <f t="shared" si="1"/>
        <v>Y</v>
      </c>
      <c r="Q56" s="113" t="str">
        <f t="shared" si="1"/>
        <v>Y</v>
      </c>
      <c r="R56" s="113" t="str">
        <f t="shared" si="2"/>
        <v>Y</v>
      </c>
    </row>
    <row r="57" spans="1:18" s="47" customFormat="1">
      <c r="A57" s="56">
        <v>48</v>
      </c>
      <c r="B57" s="105" t="s">
        <v>130</v>
      </c>
      <c r="C57" s="102" t="s">
        <v>131</v>
      </c>
      <c r="D57" s="100">
        <v>0</v>
      </c>
      <c r="E57" s="100">
        <v>0</v>
      </c>
      <c r="F57" s="100">
        <v>0</v>
      </c>
      <c r="G57" s="100">
        <v>0</v>
      </c>
      <c r="H57" s="100">
        <v>0</v>
      </c>
      <c r="I57" s="112">
        <f t="shared" si="0"/>
        <v>0</v>
      </c>
      <c r="J57" s="112">
        <f t="shared" si="0"/>
        <v>0</v>
      </c>
      <c r="K57" s="112">
        <f t="shared" si="0"/>
        <v>0</v>
      </c>
      <c r="L57" s="112">
        <f t="shared" si="0"/>
        <v>0</v>
      </c>
      <c r="M57" s="112">
        <f t="shared" si="0"/>
        <v>0</v>
      </c>
      <c r="N57" s="113" t="str">
        <f t="shared" si="1"/>
        <v>N</v>
      </c>
      <c r="O57" s="113" t="str">
        <f t="shared" si="1"/>
        <v>N</v>
      </c>
      <c r="P57" s="113" t="str">
        <f t="shared" si="1"/>
        <v>N</v>
      </c>
      <c r="Q57" s="113" t="str">
        <f t="shared" si="1"/>
        <v>N</v>
      </c>
      <c r="R57" s="113" t="str">
        <f t="shared" si="2"/>
        <v>N</v>
      </c>
    </row>
    <row r="58" spans="1:18" s="47" customFormat="1">
      <c r="A58" s="56">
        <v>49</v>
      </c>
      <c r="B58" s="105" t="s">
        <v>132</v>
      </c>
      <c r="C58" s="102" t="s">
        <v>133</v>
      </c>
      <c r="D58" s="100">
        <v>6</v>
      </c>
      <c r="E58" s="100">
        <v>6</v>
      </c>
      <c r="F58" s="100">
        <v>6</v>
      </c>
      <c r="G58" s="100">
        <v>6</v>
      </c>
      <c r="H58" s="100">
        <v>6</v>
      </c>
      <c r="I58" s="112">
        <f t="shared" si="0"/>
        <v>60</v>
      </c>
      <c r="J58" s="112">
        <f t="shared" si="0"/>
        <v>60</v>
      </c>
      <c r="K58" s="112">
        <f t="shared" si="0"/>
        <v>60</v>
      </c>
      <c r="L58" s="112">
        <f t="shared" si="0"/>
        <v>60</v>
      </c>
      <c r="M58" s="112">
        <f t="shared" si="0"/>
        <v>60</v>
      </c>
      <c r="N58" s="113" t="str">
        <f t="shared" si="1"/>
        <v>Y</v>
      </c>
      <c r="O58" s="113" t="str">
        <f t="shared" si="1"/>
        <v>Y</v>
      </c>
      <c r="P58" s="113" t="str">
        <f t="shared" si="1"/>
        <v>Y</v>
      </c>
      <c r="Q58" s="113" t="str">
        <f t="shared" si="1"/>
        <v>Y</v>
      </c>
      <c r="R58" s="113" t="str">
        <f t="shared" si="2"/>
        <v>Y</v>
      </c>
    </row>
    <row r="59" spans="1:18" s="47" customFormat="1">
      <c r="A59" s="56">
        <v>50</v>
      </c>
      <c r="B59" s="105" t="s">
        <v>134</v>
      </c>
      <c r="C59" s="102" t="s">
        <v>135</v>
      </c>
      <c r="D59" s="100">
        <v>4</v>
      </c>
      <c r="E59" s="100">
        <v>4</v>
      </c>
      <c r="F59" s="100">
        <v>4</v>
      </c>
      <c r="G59" s="100">
        <v>4</v>
      </c>
      <c r="H59" s="100">
        <v>4</v>
      </c>
      <c r="I59" s="112">
        <f t="shared" si="0"/>
        <v>40</v>
      </c>
      <c r="J59" s="112">
        <f t="shared" si="0"/>
        <v>40</v>
      </c>
      <c r="K59" s="112">
        <f t="shared" si="0"/>
        <v>40</v>
      </c>
      <c r="L59" s="112">
        <f t="shared" si="0"/>
        <v>40</v>
      </c>
      <c r="M59" s="112">
        <f t="shared" si="0"/>
        <v>40</v>
      </c>
      <c r="N59" s="113" t="str">
        <f t="shared" si="1"/>
        <v>N</v>
      </c>
      <c r="O59" s="113" t="str">
        <f t="shared" si="1"/>
        <v>N</v>
      </c>
      <c r="P59" s="113" t="str">
        <f t="shared" si="1"/>
        <v>N</v>
      </c>
      <c r="Q59" s="113" t="str">
        <f t="shared" si="1"/>
        <v>N</v>
      </c>
      <c r="R59" s="113" t="str">
        <f t="shared" si="2"/>
        <v>N</v>
      </c>
    </row>
    <row r="60" spans="1:18" s="47" customFormat="1">
      <c r="A60" s="56">
        <v>51</v>
      </c>
      <c r="B60" s="105" t="s">
        <v>136</v>
      </c>
      <c r="C60" s="102" t="s">
        <v>137</v>
      </c>
      <c r="D60" s="100">
        <v>0</v>
      </c>
      <c r="E60" s="100">
        <v>0</v>
      </c>
      <c r="F60" s="100">
        <v>0</v>
      </c>
      <c r="G60" s="100">
        <v>0</v>
      </c>
      <c r="H60" s="100">
        <v>0</v>
      </c>
      <c r="I60" s="112">
        <f t="shared" si="0"/>
        <v>0</v>
      </c>
      <c r="J60" s="112">
        <f t="shared" si="0"/>
        <v>0</v>
      </c>
      <c r="K60" s="112">
        <f t="shared" si="0"/>
        <v>0</v>
      </c>
      <c r="L60" s="112">
        <f t="shared" si="0"/>
        <v>0</v>
      </c>
      <c r="M60" s="112">
        <f t="shared" si="0"/>
        <v>0</v>
      </c>
      <c r="N60" s="113" t="str">
        <f t="shared" si="1"/>
        <v>N</v>
      </c>
      <c r="O60" s="113" t="str">
        <f t="shared" si="1"/>
        <v>N</v>
      </c>
      <c r="P60" s="113" t="str">
        <f t="shared" si="1"/>
        <v>N</v>
      </c>
      <c r="Q60" s="113" t="str">
        <f t="shared" si="1"/>
        <v>N</v>
      </c>
      <c r="R60" s="113" t="str">
        <f t="shared" si="2"/>
        <v>N</v>
      </c>
    </row>
    <row r="61" spans="1:18">
      <c r="A61" s="56">
        <v>52</v>
      </c>
      <c r="B61" s="105" t="s">
        <v>138</v>
      </c>
      <c r="C61" s="102" t="s">
        <v>139</v>
      </c>
      <c r="D61" s="100">
        <v>7</v>
      </c>
      <c r="E61" s="100">
        <v>7</v>
      </c>
      <c r="F61" s="100">
        <v>7</v>
      </c>
      <c r="G61" s="100">
        <v>7</v>
      </c>
      <c r="H61" s="100">
        <v>7</v>
      </c>
      <c r="I61" s="112">
        <f t="shared" ref="I61:M66" si="3">D61/0.1</f>
        <v>70</v>
      </c>
      <c r="J61" s="112">
        <f t="shared" si="3"/>
        <v>70</v>
      </c>
      <c r="K61" s="112">
        <f t="shared" si="3"/>
        <v>70</v>
      </c>
      <c r="L61" s="112">
        <f t="shared" si="3"/>
        <v>70</v>
      </c>
      <c r="M61" s="112">
        <f t="shared" si="3"/>
        <v>70</v>
      </c>
      <c r="N61" s="113" t="str">
        <f t="shared" si="1"/>
        <v>Y</v>
      </c>
      <c r="O61" s="113" t="str">
        <f t="shared" si="1"/>
        <v>Y</v>
      </c>
      <c r="P61" s="113" t="str">
        <f t="shared" si="1"/>
        <v>Y</v>
      </c>
      <c r="Q61" s="113" t="str">
        <f t="shared" si="1"/>
        <v>Y</v>
      </c>
      <c r="R61" s="113" t="str">
        <f t="shared" si="2"/>
        <v>Y</v>
      </c>
    </row>
    <row r="62" spans="1:18">
      <c r="A62" s="56">
        <v>53</v>
      </c>
      <c r="B62" s="105" t="s">
        <v>140</v>
      </c>
      <c r="C62" s="102" t="s">
        <v>141</v>
      </c>
      <c r="D62" s="100">
        <v>6</v>
      </c>
      <c r="E62" s="100">
        <v>6</v>
      </c>
      <c r="F62" s="100">
        <v>6</v>
      </c>
      <c r="G62" s="100">
        <v>6</v>
      </c>
      <c r="H62" s="100">
        <v>6</v>
      </c>
      <c r="I62" s="112">
        <f t="shared" si="3"/>
        <v>60</v>
      </c>
      <c r="J62" s="112">
        <f t="shared" si="3"/>
        <v>60</v>
      </c>
      <c r="K62" s="112">
        <f t="shared" si="3"/>
        <v>60</v>
      </c>
      <c r="L62" s="112">
        <f t="shared" si="3"/>
        <v>60</v>
      </c>
      <c r="M62" s="112">
        <f t="shared" si="3"/>
        <v>60</v>
      </c>
      <c r="N62" s="113" t="str">
        <f t="shared" si="1"/>
        <v>Y</v>
      </c>
      <c r="O62" s="113" t="str">
        <f t="shared" si="1"/>
        <v>Y</v>
      </c>
      <c r="P62" s="113" t="str">
        <f t="shared" si="1"/>
        <v>Y</v>
      </c>
      <c r="Q62" s="113" t="str">
        <f t="shared" si="1"/>
        <v>Y</v>
      </c>
      <c r="R62" s="113" t="str">
        <f t="shared" si="2"/>
        <v>Y</v>
      </c>
    </row>
    <row r="63" spans="1:18">
      <c r="A63" s="56">
        <v>54</v>
      </c>
      <c r="B63" s="105" t="s">
        <v>142</v>
      </c>
      <c r="C63" s="102" t="s">
        <v>143</v>
      </c>
      <c r="D63" s="100">
        <v>6</v>
      </c>
      <c r="E63" s="100">
        <v>6</v>
      </c>
      <c r="F63" s="100">
        <v>6</v>
      </c>
      <c r="G63" s="100">
        <v>6</v>
      </c>
      <c r="H63" s="100">
        <v>6</v>
      </c>
      <c r="I63" s="112">
        <f t="shared" si="3"/>
        <v>60</v>
      </c>
      <c r="J63" s="112">
        <f t="shared" si="3"/>
        <v>60</v>
      </c>
      <c r="K63" s="112">
        <f t="shared" si="3"/>
        <v>60</v>
      </c>
      <c r="L63" s="112">
        <f t="shared" si="3"/>
        <v>60</v>
      </c>
      <c r="M63" s="112">
        <f t="shared" si="3"/>
        <v>60</v>
      </c>
      <c r="N63" s="113" t="str">
        <f t="shared" si="1"/>
        <v>Y</v>
      </c>
      <c r="O63" s="113" t="str">
        <f t="shared" si="1"/>
        <v>Y</v>
      </c>
      <c r="P63" s="113" t="str">
        <f t="shared" si="1"/>
        <v>Y</v>
      </c>
      <c r="Q63" s="113" t="str">
        <f t="shared" si="1"/>
        <v>Y</v>
      </c>
      <c r="R63" s="113" t="str">
        <f t="shared" si="2"/>
        <v>Y</v>
      </c>
    </row>
    <row r="64" spans="1:18">
      <c r="A64" s="56">
        <v>55</v>
      </c>
      <c r="B64" s="105" t="s">
        <v>144</v>
      </c>
      <c r="C64" s="102" t="s">
        <v>145</v>
      </c>
      <c r="D64" s="100">
        <v>7</v>
      </c>
      <c r="E64" s="100">
        <v>7</v>
      </c>
      <c r="F64" s="100">
        <v>7</v>
      </c>
      <c r="G64" s="100">
        <v>7</v>
      </c>
      <c r="H64" s="100">
        <v>7</v>
      </c>
      <c r="I64" s="112">
        <f t="shared" si="3"/>
        <v>70</v>
      </c>
      <c r="J64" s="112">
        <f t="shared" si="3"/>
        <v>70</v>
      </c>
      <c r="K64" s="112">
        <f t="shared" si="3"/>
        <v>70</v>
      </c>
      <c r="L64" s="112">
        <f t="shared" si="3"/>
        <v>70</v>
      </c>
      <c r="M64" s="112">
        <f t="shared" si="3"/>
        <v>70</v>
      </c>
      <c r="N64" s="113" t="str">
        <f t="shared" si="1"/>
        <v>Y</v>
      </c>
      <c r="O64" s="113" t="str">
        <f t="shared" si="1"/>
        <v>Y</v>
      </c>
      <c r="P64" s="113" t="str">
        <f t="shared" si="1"/>
        <v>Y</v>
      </c>
      <c r="Q64" s="113" t="str">
        <f t="shared" si="1"/>
        <v>Y</v>
      </c>
      <c r="R64" s="113" t="str">
        <f t="shared" si="2"/>
        <v>Y</v>
      </c>
    </row>
    <row r="65" spans="1:18">
      <c r="A65" s="56">
        <v>56</v>
      </c>
      <c r="B65" s="105" t="s">
        <v>146</v>
      </c>
      <c r="C65" s="102" t="s">
        <v>147</v>
      </c>
      <c r="D65" s="100">
        <v>0</v>
      </c>
      <c r="E65" s="100">
        <v>0</v>
      </c>
      <c r="F65" s="100">
        <v>0</v>
      </c>
      <c r="G65" s="100">
        <v>0</v>
      </c>
      <c r="H65" s="100">
        <v>0</v>
      </c>
      <c r="I65" s="112">
        <f t="shared" si="3"/>
        <v>0</v>
      </c>
      <c r="J65" s="112">
        <f t="shared" si="3"/>
        <v>0</v>
      </c>
      <c r="K65" s="112">
        <f t="shared" si="3"/>
        <v>0</v>
      </c>
      <c r="L65" s="112">
        <f t="shared" si="3"/>
        <v>0</v>
      </c>
      <c r="M65" s="112">
        <f t="shared" si="3"/>
        <v>0</v>
      </c>
      <c r="N65" s="113" t="str">
        <f t="shared" si="1"/>
        <v>N</v>
      </c>
      <c r="O65" s="113" t="str">
        <f t="shared" si="1"/>
        <v>N</v>
      </c>
      <c r="P65" s="113" t="str">
        <f t="shared" si="1"/>
        <v>N</v>
      </c>
      <c r="Q65" s="113" t="str">
        <f t="shared" si="1"/>
        <v>N</v>
      </c>
      <c r="R65" s="113" t="str">
        <f t="shared" si="2"/>
        <v>N</v>
      </c>
    </row>
    <row r="66" spans="1:18">
      <c r="A66" s="114">
        <v>57</v>
      </c>
      <c r="B66" s="115" t="s">
        <v>148</v>
      </c>
      <c r="C66" s="102" t="s">
        <v>149</v>
      </c>
      <c r="D66" s="100">
        <v>6</v>
      </c>
      <c r="E66" s="100">
        <v>6</v>
      </c>
      <c r="F66" s="100">
        <v>6</v>
      </c>
      <c r="G66" s="100">
        <v>6</v>
      </c>
      <c r="H66" s="100">
        <v>6</v>
      </c>
      <c r="I66" s="112">
        <f t="shared" si="3"/>
        <v>60</v>
      </c>
      <c r="J66" s="112">
        <f t="shared" si="3"/>
        <v>60</v>
      </c>
      <c r="K66" s="112">
        <f t="shared" si="3"/>
        <v>60</v>
      </c>
      <c r="L66" s="112">
        <f t="shared" si="3"/>
        <v>60</v>
      </c>
      <c r="M66" s="112">
        <f t="shared" si="3"/>
        <v>60</v>
      </c>
      <c r="N66" s="113" t="str">
        <f t="shared" si="1"/>
        <v>Y</v>
      </c>
      <c r="O66" s="113" t="str">
        <f t="shared" si="1"/>
        <v>Y</v>
      </c>
      <c r="P66" s="113" t="str">
        <f t="shared" si="1"/>
        <v>Y</v>
      </c>
      <c r="Q66" s="113" t="str">
        <f t="shared" si="1"/>
        <v>Y</v>
      </c>
      <c r="R66" s="113" t="str">
        <f t="shared" si="2"/>
        <v>Y</v>
      </c>
    </row>
    <row r="67" spans="1:18">
      <c r="A67" s="56"/>
      <c r="B67" s="116"/>
      <c r="C67" s="117"/>
      <c r="D67" s="181"/>
      <c r="E67" s="182"/>
      <c r="F67" s="181"/>
      <c r="G67" s="182"/>
      <c r="H67" s="120"/>
      <c r="I67" s="112"/>
      <c r="J67" s="112"/>
      <c r="K67" s="112"/>
      <c r="L67" s="112"/>
      <c r="M67" s="112"/>
      <c r="N67" s="113"/>
      <c r="O67" s="113"/>
      <c r="P67" s="113"/>
      <c r="Q67" s="113"/>
      <c r="R67" s="113"/>
    </row>
    <row r="68" spans="1:18">
      <c r="A68" s="56"/>
      <c r="B68" s="116"/>
      <c r="C68" s="117"/>
      <c r="D68" s="181"/>
      <c r="E68" s="182"/>
      <c r="F68" s="181"/>
      <c r="G68" s="182"/>
      <c r="H68" s="120"/>
      <c r="I68" s="112"/>
      <c r="J68" s="112"/>
      <c r="K68" s="112"/>
      <c r="L68" s="112"/>
      <c r="M68" s="48" t="s">
        <v>163</v>
      </c>
      <c r="N68" s="48">
        <f ca="1">COUNTIF(N11:N69,"Y")</f>
        <v>26</v>
      </c>
      <c r="O68" s="48">
        <v>26</v>
      </c>
      <c r="P68" s="48">
        <v>26</v>
      </c>
      <c r="Q68" s="48">
        <v>26</v>
      </c>
      <c r="R68" s="48">
        <v>26</v>
      </c>
    </row>
    <row r="69" spans="1:18" ht="20.25">
      <c r="A69" s="56"/>
      <c r="B69" s="116"/>
      <c r="C69" s="117"/>
      <c r="D69" s="181"/>
      <c r="E69" s="182"/>
      <c r="F69" s="181"/>
      <c r="G69" s="182"/>
      <c r="H69" s="121"/>
      <c r="I69" s="112"/>
      <c r="J69" s="112"/>
      <c r="K69" s="112"/>
      <c r="L69" s="112"/>
      <c r="M69" s="130" t="s">
        <v>164</v>
      </c>
      <c r="N69" s="70">
        <f ca="1">(N68/A66)*100</f>
        <v>45.614035087719301</v>
      </c>
      <c r="O69" s="70">
        <v>46</v>
      </c>
      <c r="P69" s="70">
        <v>46</v>
      </c>
      <c r="Q69" s="70">
        <v>46</v>
      </c>
      <c r="R69" s="70">
        <v>46</v>
      </c>
    </row>
    <row r="70" spans="1:18">
      <c r="A70" s="122"/>
      <c r="B70" s="123"/>
      <c r="C70" s="124"/>
      <c r="D70" s="181"/>
      <c r="E70" s="182"/>
      <c r="F70" s="181"/>
      <c r="G70" s="182"/>
      <c r="H70" s="125"/>
      <c r="I70" s="112"/>
      <c r="J70" s="112"/>
      <c r="K70" s="112"/>
      <c r="L70" s="112"/>
      <c r="M70" s="112"/>
      <c r="N70" s="131"/>
      <c r="O70" s="131"/>
      <c r="P70" s="131"/>
      <c r="Q70" s="131"/>
      <c r="R70" s="131"/>
    </row>
    <row r="71" spans="1:18">
      <c r="A71" s="56"/>
      <c r="B71" s="123"/>
      <c r="C71" s="124"/>
      <c r="D71" s="181"/>
      <c r="E71" s="182"/>
      <c r="F71" s="181"/>
      <c r="G71" s="182"/>
      <c r="H71" s="125"/>
      <c r="I71" s="112"/>
      <c r="J71" s="112"/>
      <c r="K71" s="112"/>
      <c r="L71" s="112"/>
      <c r="M71" s="112"/>
      <c r="N71" s="131"/>
      <c r="O71" s="131"/>
      <c r="P71" s="131"/>
      <c r="Q71" s="131"/>
      <c r="R71" s="131"/>
    </row>
    <row r="72" spans="1:18">
      <c r="A72" s="122"/>
      <c r="B72" s="123"/>
      <c r="C72" s="124"/>
      <c r="D72" s="181"/>
      <c r="E72" s="182"/>
      <c r="F72" s="181"/>
      <c r="G72" s="182"/>
      <c r="H72" s="125"/>
      <c r="I72" s="112"/>
      <c r="J72" s="112"/>
      <c r="K72" s="112"/>
      <c r="L72" s="112"/>
      <c r="N72" s="48" t="s">
        <v>165</v>
      </c>
      <c r="O72" s="48" t="s">
        <v>34</v>
      </c>
      <c r="P72" s="48" t="s">
        <v>35</v>
      </c>
      <c r="Q72" s="48" t="s">
        <v>36</v>
      </c>
      <c r="R72" s="48" t="s">
        <v>37</v>
      </c>
    </row>
    <row r="73" spans="1:18" ht="32.25">
      <c r="A73" s="56"/>
      <c r="B73" s="123"/>
      <c r="C73" s="124"/>
      <c r="D73" s="181"/>
      <c r="E73" s="182"/>
      <c r="F73" s="181"/>
      <c r="G73" s="182"/>
      <c r="H73" s="125"/>
      <c r="I73" s="112"/>
      <c r="J73" s="112"/>
      <c r="K73" s="112"/>
      <c r="L73" s="112"/>
      <c r="M73" s="69" t="s">
        <v>171</v>
      </c>
      <c r="N73" s="70">
        <v>46</v>
      </c>
      <c r="O73" s="70">
        <v>46</v>
      </c>
      <c r="P73" s="70">
        <v>46</v>
      </c>
      <c r="Q73" s="70">
        <v>46</v>
      </c>
      <c r="R73" s="70">
        <v>46</v>
      </c>
    </row>
    <row r="74" spans="1:18">
      <c r="A74" s="122"/>
      <c r="B74" s="123"/>
      <c r="C74" s="124"/>
      <c r="D74" s="181"/>
      <c r="E74" s="182"/>
      <c r="F74" s="181"/>
      <c r="G74" s="182"/>
      <c r="H74" s="125"/>
      <c r="I74" s="112"/>
      <c r="J74" s="112"/>
      <c r="K74" s="112"/>
      <c r="L74" s="112"/>
      <c r="M74" s="112"/>
      <c r="N74" s="131"/>
      <c r="O74" s="131"/>
      <c r="P74" s="131"/>
      <c r="Q74" s="131"/>
      <c r="R74" s="131"/>
    </row>
    <row r="75" spans="1:18">
      <c r="A75" s="56"/>
      <c r="B75" s="123"/>
      <c r="D75" s="181"/>
      <c r="E75" s="182"/>
      <c r="F75" s="181"/>
      <c r="G75" s="182"/>
      <c r="H75" s="125"/>
      <c r="I75" s="112"/>
      <c r="J75" s="112"/>
      <c r="K75" s="112"/>
      <c r="L75" s="112"/>
      <c r="M75" s="112"/>
      <c r="N75" s="131"/>
      <c r="O75" s="131"/>
      <c r="P75" s="131"/>
      <c r="Q75" s="131"/>
      <c r="R75" s="131"/>
    </row>
    <row r="76" spans="1:18">
      <c r="A76" s="122"/>
      <c r="B76" s="123"/>
      <c r="D76" s="181"/>
      <c r="E76" s="182"/>
      <c r="F76" s="181"/>
      <c r="G76" s="182"/>
      <c r="H76" s="125"/>
      <c r="I76" s="112"/>
      <c r="J76" s="112"/>
      <c r="K76" s="112"/>
      <c r="L76" s="112"/>
      <c r="M76" s="112"/>
      <c r="N76" s="131"/>
      <c r="O76" s="131"/>
      <c r="P76" s="131"/>
      <c r="Q76" s="131"/>
      <c r="R76" s="131"/>
    </row>
    <row r="77" spans="1:18">
      <c r="A77" s="56"/>
      <c r="B77" s="123"/>
      <c r="D77" s="181"/>
      <c r="E77" s="182"/>
      <c r="F77" s="181"/>
      <c r="G77" s="182"/>
      <c r="H77" s="125"/>
      <c r="I77" s="112"/>
      <c r="J77" s="112"/>
      <c r="K77" s="112"/>
      <c r="L77" s="112"/>
      <c r="M77" s="112"/>
      <c r="N77" s="131"/>
      <c r="O77" s="131"/>
      <c r="P77" s="131"/>
      <c r="Q77" s="131"/>
      <c r="R77" s="131"/>
    </row>
    <row r="78" spans="1:18">
      <c r="A78" s="122"/>
      <c r="B78" s="123"/>
      <c r="C78" s="126"/>
      <c r="D78" s="181"/>
      <c r="E78" s="182"/>
      <c r="F78" s="181"/>
      <c r="G78" s="182"/>
      <c r="H78" s="125"/>
      <c r="I78" s="112"/>
      <c r="J78" s="112"/>
      <c r="K78" s="112"/>
      <c r="L78" s="112"/>
      <c r="M78" s="112"/>
      <c r="N78" s="131"/>
      <c r="O78" s="131"/>
      <c r="P78" s="131"/>
      <c r="Q78" s="131"/>
      <c r="R78" s="131"/>
    </row>
    <row r="79" spans="1:18">
      <c r="A79" s="56"/>
      <c r="B79" s="123"/>
      <c r="C79" s="126"/>
      <c r="D79" s="181"/>
      <c r="E79" s="182"/>
      <c r="F79" s="181"/>
      <c r="G79" s="182"/>
      <c r="H79" s="125"/>
      <c r="I79" s="112"/>
      <c r="J79" s="112"/>
      <c r="K79" s="112"/>
      <c r="L79" s="112"/>
      <c r="M79" s="112"/>
      <c r="N79" s="131"/>
      <c r="O79" s="131"/>
      <c r="P79" s="131"/>
      <c r="Q79" s="131"/>
      <c r="R79" s="131"/>
    </row>
    <row r="80" spans="1:18">
      <c r="A80" s="122"/>
      <c r="B80" s="127"/>
      <c r="C80" s="126"/>
      <c r="D80" s="118"/>
      <c r="E80" s="119"/>
      <c r="F80" s="181"/>
      <c r="G80" s="182"/>
      <c r="H80" s="125"/>
      <c r="I80" s="112"/>
      <c r="J80" s="112"/>
      <c r="K80" s="112"/>
      <c r="L80" s="112"/>
      <c r="M80" s="112"/>
      <c r="N80" s="131"/>
      <c r="O80" s="131"/>
      <c r="P80" s="131"/>
      <c r="Q80" s="131"/>
      <c r="R80" s="131"/>
    </row>
    <row r="81" spans="1:18">
      <c r="A81" s="122"/>
      <c r="B81" s="127"/>
      <c r="C81" s="126"/>
      <c r="D81" s="118"/>
      <c r="E81" s="119"/>
      <c r="F81" s="181"/>
      <c r="G81" s="182"/>
      <c r="H81" s="125"/>
      <c r="I81" s="112"/>
      <c r="J81" s="112"/>
      <c r="K81" s="112"/>
      <c r="L81" s="112"/>
      <c r="M81" s="112"/>
      <c r="N81" s="131"/>
      <c r="O81" s="131"/>
      <c r="P81" s="131"/>
      <c r="Q81" s="131"/>
      <c r="R81" s="131"/>
    </row>
    <row r="82" spans="1:18">
      <c r="A82" s="122"/>
      <c r="B82" s="127"/>
      <c r="C82" s="126"/>
      <c r="D82" s="118"/>
      <c r="E82" s="119"/>
      <c r="F82" s="181"/>
      <c r="G82" s="182"/>
      <c r="H82" s="125"/>
      <c r="I82" s="112"/>
      <c r="J82" s="112"/>
      <c r="K82" s="112"/>
      <c r="L82" s="112"/>
      <c r="M82" s="112"/>
      <c r="N82" s="131"/>
      <c r="O82" s="131"/>
      <c r="P82" s="131"/>
      <c r="Q82" s="131"/>
      <c r="R82" s="131"/>
    </row>
    <row r="83" spans="1:18">
      <c r="D83" s="181"/>
      <c r="E83" s="182"/>
      <c r="F83" s="181"/>
      <c r="G83" s="182"/>
      <c r="H83" s="128"/>
      <c r="I83" s="112"/>
      <c r="J83" s="112"/>
      <c r="K83" s="112"/>
    </row>
    <row r="84" spans="1:18">
      <c r="D84" s="181"/>
      <c r="E84" s="182"/>
      <c r="F84" s="181"/>
      <c r="G84" s="182"/>
      <c r="H84" s="128"/>
    </row>
    <row r="85" spans="1:18">
      <c r="D85" s="129"/>
      <c r="E85" s="128"/>
      <c r="F85" s="128"/>
      <c r="G85" s="128"/>
      <c r="H85" s="128"/>
    </row>
    <row r="86" spans="1:18">
      <c r="D86" s="129"/>
      <c r="E86" s="128"/>
      <c r="F86" s="128"/>
      <c r="G86" s="128"/>
      <c r="H86" s="128"/>
    </row>
    <row r="87" spans="1:18">
      <c r="D87" s="129"/>
      <c r="E87" s="128"/>
      <c r="F87" s="128"/>
      <c r="G87" s="128"/>
      <c r="H87" s="128"/>
    </row>
    <row r="88" spans="1:18">
      <c r="D88" s="129"/>
      <c r="E88" s="128"/>
      <c r="F88" s="128"/>
      <c r="G88" s="128"/>
      <c r="H88" s="128"/>
    </row>
    <row r="89" spans="1:18">
      <c r="D89" s="129"/>
      <c r="E89" s="128"/>
      <c r="F89" s="128"/>
      <c r="G89" s="128"/>
      <c r="H89" s="128"/>
    </row>
    <row r="90" spans="1:18">
      <c r="D90" s="129"/>
      <c r="E90" s="128"/>
      <c r="F90" s="128"/>
      <c r="G90" s="128"/>
      <c r="H90" s="128"/>
    </row>
    <row r="91" spans="1:18">
      <c r="D91" s="129"/>
      <c r="E91" s="128"/>
      <c r="F91" s="128"/>
      <c r="G91" s="128"/>
      <c r="H91" s="128"/>
    </row>
    <row r="92" spans="1:18">
      <c r="D92" s="129"/>
      <c r="E92" s="128"/>
      <c r="F92" s="128"/>
      <c r="G92" s="128"/>
      <c r="H92" s="128"/>
    </row>
    <row r="93" spans="1:18">
      <c r="D93" s="129"/>
      <c r="E93" s="128"/>
      <c r="F93" s="128"/>
      <c r="G93" s="128"/>
      <c r="H93" s="128"/>
    </row>
    <row r="94" spans="1:18">
      <c r="D94" s="129"/>
      <c r="E94" s="128"/>
      <c r="F94" s="128"/>
      <c r="G94" s="128"/>
      <c r="H94" s="128"/>
    </row>
    <row r="95" spans="1:18">
      <c r="D95" s="129"/>
      <c r="E95" s="128"/>
      <c r="F95" s="128"/>
      <c r="G95" s="128"/>
      <c r="H95" s="128"/>
    </row>
    <row r="96" spans="1:18">
      <c r="D96" s="129"/>
      <c r="E96" s="128"/>
      <c r="F96" s="128"/>
      <c r="G96" s="128"/>
      <c r="H96" s="128"/>
    </row>
    <row r="97" spans="4:8">
      <c r="D97" s="129"/>
      <c r="E97" s="128"/>
      <c r="F97" s="128"/>
      <c r="G97" s="128"/>
      <c r="H97" s="128"/>
    </row>
    <row r="98" spans="4:8">
      <c r="D98" s="129"/>
      <c r="E98" s="128"/>
      <c r="F98" s="128"/>
      <c r="G98" s="128"/>
      <c r="H98" s="128"/>
    </row>
    <row r="99" spans="4:8">
      <c r="D99" s="129"/>
      <c r="E99" s="128"/>
      <c r="F99" s="128"/>
      <c r="G99" s="128"/>
      <c r="H99" s="128"/>
    </row>
    <row r="100" spans="4:8">
      <c r="D100" s="129"/>
      <c r="E100" s="128"/>
      <c r="F100" s="128"/>
      <c r="G100" s="128"/>
      <c r="H100" s="128"/>
    </row>
    <row r="101" spans="4:8">
      <c r="D101" s="129"/>
      <c r="E101" s="128"/>
      <c r="F101" s="128"/>
      <c r="G101" s="128"/>
      <c r="H101" s="128"/>
    </row>
    <row r="102" spans="4:8">
      <c r="D102" s="129"/>
      <c r="E102" s="128"/>
      <c r="F102" s="128"/>
      <c r="G102" s="128"/>
      <c r="H102" s="128"/>
    </row>
    <row r="103" spans="4:8">
      <c r="D103" s="129"/>
      <c r="E103" s="128"/>
      <c r="F103" s="128"/>
      <c r="G103" s="128"/>
      <c r="H103" s="128"/>
    </row>
    <row r="104" spans="4:8">
      <c r="D104" s="129"/>
      <c r="E104" s="128"/>
      <c r="F104" s="128"/>
      <c r="G104" s="128"/>
      <c r="H104" s="128"/>
    </row>
    <row r="105" spans="4:8">
      <c r="D105" s="129"/>
      <c r="E105" s="128"/>
      <c r="F105" s="128"/>
      <c r="G105" s="128"/>
      <c r="H105" s="128"/>
    </row>
    <row r="106" spans="4:8">
      <c r="D106" s="129"/>
      <c r="E106" s="128"/>
      <c r="F106" s="128"/>
      <c r="G106" s="128"/>
      <c r="H106" s="128"/>
    </row>
    <row r="107" spans="4:8">
      <c r="D107" s="129"/>
      <c r="E107" s="128"/>
      <c r="F107" s="128"/>
      <c r="G107" s="128"/>
      <c r="H107" s="128"/>
    </row>
    <row r="108" spans="4:8">
      <c r="D108" s="129"/>
      <c r="E108" s="128"/>
      <c r="F108" s="128"/>
      <c r="G108" s="128"/>
      <c r="H108" s="128"/>
    </row>
    <row r="109" spans="4:8">
      <c r="D109" s="129"/>
      <c r="E109" s="128"/>
      <c r="F109" s="128"/>
      <c r="G109" s="128"/>
      <c r="H109" s="128"/>
    </row>
    <row r="110" spans="4:8">
      <c r="D110" s="129"/>
      <c r="E110" s="128"/>
      <c r="F110" s="128"/>
      <c r="G110" s="128"/>
      <c r="H110" s="128"/>
    </row>
    <row r="111" spans="4:8">
      <c r="D111" s="129"/>
      <c r="E111" s="128"/>
      <c r="F111" s="128"/>
      <c r="G111" s="128"/>
      <c r="H111" s="128"/>
    </row>
    <row r="112" spans="4:8">
      <c r="D112" s="129"/>
      <c r="E112" s="128"/>
      <c r="F112" s="128"/>
      <c r="G112" s="128"/>
      <c r="H112" s="128"/>
    </row>
    <row r="113" spans="4:8">
      <c r="D113" s="129"/>
      <c r="E113" s="128"/>
      <c r="F113" s="128"/>
      <c r="G113" s="128"/>
      <c r="H113" s="128"/>
    </row>
    <row r="114" spans="4:8">
      <c r="D114" s="129"/>
      <c r="E114" s="128"/>
      <c r="F114" s="128"/>
      <c r="G114" s="128"/>
      <c r="H114" s="128"/>
    </row>
    <row r="115" spans="4:8">
      <c r="D115" s="129"/>
      <c r="E115" s="128"/>
      <c r="F115" s="128"/>
      <c r="G115" s="128"/>
      <c r="H115" s="128"/>
    </row>
    <row r="116" spans="4:8">
      <c r="D116" s="129"/>
      <c r="E116" s="128"/>
      <c r="F116" s="128"/>
      <c r="G116" s="128"/>
      <c r="H116" s="128"/>
    </row>
    <row r="117" spans="4:8">
      <c r="D117" s="129"/>
      <c r="E117" s="128"/>
      <c r="F117" s="128"/>
      <c r="G117" s="128"/>
      <c r="H117" s="128"/>
    </row>
    <row r="118" spans="4:8">
      <c r="D118" s="129"/>
      <c r="E118" s="128"/>
      <c r="F118" s="128"/>
      <c r="G118" s="128"/>
      <c r="H118" s="128"/>
    </row>
    <row r="119" spans="4:8">
      <c r="D119" s="129"/>
      <c r="E119" s="128"/>
      <c r="F119" s="128"/>
      <c r="G119" s="128"/>
      <c r="H119" s="128"/>
    </row>
    <row r="120" spans="4:8">
      <c r="D120" s="129"/>
      <c r="E120" s="128"/>
      <c r="F120" s="128"/>
      <c r="G120" s="128"/>
      <c r="H120" s="128"/>
    </row>
    <row r="121" spans="4:8">
      <c r="D121" s="129"/>
      <c r="E121" s="128"/>
      <c r="F121" s="128"/>
      <c r="G121" s="128"/>
      <c r="H121" s="128"/>
    </row>
    <row r="122" spans="4:8">
      <c r="D122" s="129"/>
      <c r="E122" s="128"/>
      <c r="F122" s="128"/>
      <c r="G122" s="128"/>
      <c r="H122" s="128"/>
    </row>
    <row r="123" spans="4:8">
      <c r="D123" s="129"/>
      <c r="E123" s="128"/>
      <c r="F123" s="128"/>
      <c r="G123" s="128"/>
      <c r="H123" s="128"/>
    </row>
    <row r="124" spans="4:8">
      <c r="D124" s="129"/>
      <c r="E124" s="128"/>
      <c r="F124" s="128"/>
      <c r="G124" s="128"/>
      <c r="H124" s="128"/>
    </row>
    <row r="125" spans="4:8">
      <c r="D125" s="129"/>
      <c r="E125" s="128"/>
      <c r="F125" s="128"/>
      <c r="G125" s="128"/>
      <c r="H125" s="128"/>
    </row>
    <row r="126" spans="4:8">
      <c r="D126" s="129"/>
      <c r="E126" s="128"/>
      <c r="F126" s="128"/>
      <c r="G126" s="128"/>
      <c r="H126" s="128"/>
    </row>
    <row r="127" spans="4:8">
      <c r="D127" s="129"/>
      <c r="E127" s="128"/>
      <c r="F127" s="128"/>
      <c r="G127" s="128"/>
      <c r="H127" s="128"/>
    </row>
    <row r="128" spans="4:8">
      <c r="D128" s="129"/>
      <c r="E128" s="128"/>
      <c r="F128" s="128"/>
      <c r="G128" s="128"/>
      <c r="H128" s="128"/>
    </row>
    <row r="129" spans="4:8">
      <c r="D129" s="129"/>
      <c r="E129" s="128"/>
      <c r="F129" s="128"/>
      <c r="G129" s="128"/>
      <c r="H129" s="128"/>
    </row>
    <row r="130" spans="4:8">
      <c r="D130" s="129"/>
      <c r="E130" s="128"/>
      <c r="F130" s="128"/>
      <c r="G130" s="128"/>
      <c r="H130" s="128"/>
    </row>
    <row r="131" spans="4:8">
      <c r="D131" s="129"/>
      <c r="E131" s="128"/>
      <c r="F131" s="128"/>
      <c r="G131" s="128"/>
      <c r="H131" s="128"/>
    </row>
    <row r="132" spans="4:8">
      <c r="D132" s="129"/>
      <c r="E132" s="128"/>
      <c r="F132" s="128"/>
      <c r="G132" s="128"/>
      <c r="H132" s="128"/>
    </row>
    <row r="133" spans="4:8">
      <c r="D133" s="129"/>
      <c r="E133" s="128"/>
      <c r="F133" s="128"/>
      <c r="G133" s="128"/>
      <c r="H133" s="128"/>
    </row>
    <row r="134" spans="4:8">
      <c r="D134" s="129"/>
      <c r="E134" s="128"/>
      <c r="F134" s="128"/>
      <c r="G134" s="128"/>
      <c r="H134" s="128"/>
    </row>
    <row r="135" spans="4:8">
      <c r="D135" s="129"/>
      <c r="E135" s="128"/>
      <c r="F135" s="128"/>
      <c r="G135" s="128"/>
      <c r="H135" s="128"/>
    </row>
    <row r="136" spans="4:8">
      <c r="D136" s="129"/>
      <c r="E136" s="128"/>
      <c r="F136" s="128"/>
      <c r="G136" s="128"/>
      <c r="H136" s="128"/>
    </row>
    <row r="137" spans="4:8">
      <c r="D137" s="129"/>
      <c r="E137" s="128"/>
      <c r="F137" s="128"/>
      <c r="G137" s="128"/>
      <c r="H137" s="128"/>
    </row>
    <row r="138" spans="4:8">
      <c r="D138" s="129"/>
      <c r="E138" s="128"/>
      <c r="F138" s="128"/>
      <c r="G138" s="128"/>
      <c r="H138" s="128"/>
    </row>
    <row r="139" spans="4:8">
      <c r="D139" s="129"/>
      <c r="E139" s="128"/>
      <c r="F139" s="128"/>
      <c r="G139" s="128"/>
      <c r="H139" s="128"/>
    </row>
    <row r="140" spans="4:8">
      <c r="D140" s="129"/>
      <c r="E140" s="128"/>
      <c r="F140" s="128"/>
      <c r="G140" s="128"/>
      <c r="H140" s="128"/>
    </row>
    <row r="141" spans="4:8">
      <c r="D141" s="129"/>
      <c r="E141" s="128"/>
      <c r="F141" s="128"/>
      <c r="G141" s="128"/>
      <c r="H141" s="128"/>
    </row>
    <row r="142" spans="4:8">
      <c r="D142" s="129"/>
      <c r="E142" s="128"/>
      <c r="F142" s="128"/>
      <c r="G142" s="128"/>
      <c r="H142" s="128"/>
    </row>
    <row r="143" spans="4:8">
      <c r="D143" s="129"/>
      <c r="E143" s="128"/>
      <c r="F143" s="128"/>
      <c r="G143" s="128"/>
      <c r="H143" s="128"/>
    </row>
    <row r="144" spans="4:8">
      <c r="D144" s="129"/>
      <c r="E144" s="128"/>
      <c r="F144" s="128"/>
      <c r="G144" s="128"/>
      <c r="H144" s="128"/>
    </row>
    <row r="145" spans="4:8">
      <c r="D145" s="129"/>
      <c r="E145" s="128"/>
      <c r="F145" s="128"/>
      <c r="G145" s="128"/>
      <c r="H145" s="128"/>
    </row>
    <row r="146" spans="4:8">
      <c r="D146" s="129"/>
      <c r="E146" s="128"/>
      <c r="F146" s="128"/>
      <c r="G146" s="128"/>
      <c r="H146" s="128"/>
    </row>
    <row r="147" spans="4:8">
      <c r="D147" s="129"/>
      <c r="E147" s="128"/>
      <c r="F147" s="128"/>
      <c r="G147" s="128"/>
      <c r="H147" s="128"/>
    </row>
    <row r="148" spans="4:8">
      <c r="D148" s="129"/>
      <c r="E148" s="128"/>
      <c r="F148" s="128"/>
      <c r="G148" s="128"/>
      <c r="H148" s="128"/>
    </row>
    <row r="149" spans="4:8">
      <c r="D149" s="129"/>
      <c r="E149" s="128"/>
      <c r="F149" s="128"/>
      <c r="G149" s="128"/>
      <c r="H149" s="128"/>
    </row>
    <row r="150" spans="4:8">
      <c r="D150" s="129"/>
      <c r="E150" s="128"/>
      <c r="F150" s="128"/>
      <c r="G150" s="128"/>
      <c r="H150" s="128"/>
    </row>
    <row r="151" spans="4:8">
      <c r="D151" s="129"/>
      <c r="E151" s="128"/>
      <c r="F151" s="128"/>
      <c r="G151" s="128"/>
      <c r="H151" s="128"/>
    </row>
    <row r="152" spans="4:8">
      <c r="D152" s="129"/>
      <c r="E152" s="128"/>
      <c r="F152" s="128"/>
      <c r="G152" s="128"/>
      <c r="H152" s="128"/>
    </row>
    <row r="153" spans="4:8">
      <c r="D153" s="129"/>
      <c r="E153" s="128"/>
      <c r="F153" s="128"/>
      <c r="G153" s="128"/>
      <c r="H153" s="128"/>
    </row>
    <row r="154" spans="4:8">
      <c r="D154" s="83"/>
    </row>
    <row r="155" spans="4:8">
      <c r="D155" s="83"/>
    </row>
    <row r="156" spans="4:8">
      <c r="D156" s="83"/>
    </row>
    <row r="157" spans="4:8">
      <c r="D157" s="83"/>
    </row>
    <row r="158" spans="4:8">
      <c r="D158" s="83"/>
    </row>
    <row r="159" spans="4:8">
      <c r="D159" s="83"/>
    </row>
    <row r="160" spans="4:8">
      <c r="D160" s="83"/>
    </row>
    <row r="161" spans="4:4">
      <c r="D161" s="83"/>
    </row>
    <row r="162" spans="4:4">
      <c r="D162" s="83"/>
    </row>
    <row r="163" spans="4:4">
      <c r="D163" s="83"/>
    </row>
    <row r="164" spans="4:4">
      <c r="D164" s="83"/>
    </row>
    <row r="165" spans="4:4">
      <c r="D165" s="83"/>
    </row>
    <row r="166" spans="4:4">
      <c r="D166" s="83"/>
    </row>
    <row r="167" spans="4:4">
      <c r="D167" s="83"/>
    </row>
    <row r="168" spans="4:4">
      <c r="D168" s="83"/>
    </row>
    <row r="169" spans="4:4">
      <c r="D169" s="83"/>
    </row>
    <row r="170" spans="4:4">
      <c r="D170" s="83"/>
    </row>
    <row r="171" spans="4:4">
      <c r="D171" s="83"/>
    </row>
    <row r="172" spans="4:4">
      <c r="D172" s="83"/>
    </row>
    <row r="173" spans="4:4">
      <c r="D173" s="83"/>
    </row>
    <row r="174" spans="4:4">
      <c r="D174" s="83"/>
    </row>
    <row r="175" spans="4:4">
      <c r="D175" s="83"/>
    </row>
    <row r="176" spans="4:4">
      <c r="D176" s="83"/>
    </row>
    <row r="177" spans="4:4">
      <c r="D177" s="83"/>
    </row>
    <row r="178" spans="4:4">
      <c r="D178" s="83"/>
    </row>
    <row r="179" spans="4:4">
      <c r="D179" s="83"/>
    </row>
    <row r="180" spans="4:4">
      <c r="D180" s="83"/>
    </row>
    <row r="181" spans="4:4">
      <c r="D181" s="83"/>
    </row>
    <row r="182" spans="4:4">
      <c r="D182" s="83"/>
    </row>
    <row r="183" spans="4:4">
      <c r="D183" s="83"/>
    </row>
    <row r="184" spans="4:4">
      <c r="D184" s="83"/>
    </row>
    <row r="185" spans="4:4">
      <c r="D185" s="83"/>
    </row>
    <row r="186" spans="4:4">
      <c r="D186" s="83"/>
    </row>
    <row r="187" spans="4:4">
      <c r="D187" s="83"/>
    </row>
    <row r="188" spans="4:4">
      <c r="D188" s="83"/>
    </row>
    <row r="189" spans="4:4">
      <c r="D189" s="83"/>
    </row>
    <row r="190" spans="4:4">
      <c r="D190" s="83"/>
    </row>
    <row r="191" spans="4:4">
      <c r="D191" s="83"/>
    </row>
    <row r="192" spans="4:4">
      <c r="D192" s="83"/>
    </row>
    <row r="193" spans="4:4">
      <c r="D193" s="83"/>
    </row>
    <row r="194" spans="4:4">
      <c r="D194" s="83"/>
    </row>
    <row r="195" spans="4:4">
      <c r="D195" s="83"/>
    </row>
    <row r="196" spans="4:4">
      <c r="D196" s="83"/>
    </row>
    <row r="197" spans="4:4">
      <c r="D197" s="83"/>
    </row>
    <row r="198" spans="4:4">
      <c r="D198" s="83"/>
    </row>
    <row r="199" spans="4:4">
      <c r="D199" s="83"/>
    </row>
    <row r="200" spans="4:4">
      <c r="D200" s="83"/>
    </row>
    <row r="201" spans="4:4">
      <c r="D201" s="83"/>
    </row>
    <row r="202" spans="4:4">
      <c r="D202" s="83"/>
    </row>
    <row r="203" spans="4:4">
      <c r="D203" s="83"/>
    </row>
    <row r="204" spans="4:4">
      <c r="D204" s="83"/>
    </row>
    <row r="205" spans="4:4">
      <c r="D205" s="83"/>
    </row>
    <row r="206" spans="4:4">
      <c r="D206" s="83"/>
    </row>
    <row r="207" spans="4:4">
      <c r="D207" s="83"/>
    </row>
    <row r="208" spans="4:4">
      <c r="D208" s="83"/>
    </row>
    <row r="209" spans="4:4">
      <c r="D209" s="83"/>
    </row>
    <row r="210" spans="4:4">
      <c r="D210" s="83"/>
    </row>
    <row r="211" spans="4:4">
      <c r="D211" s="83"/>
    </row>
    <row r="212" spans="4:4">
      <c r="D212" s="83"/>
    </row>
    <row r="213" spans="4:4">
      <c r="D213" s="83"/>
    </row>
    <row r="214" spans="4:4">
      <c r="D214" s="83"/>
    </row>
    <row r="215" spans="4:4">
      <c r="D215" s="83"/>
    </row>
    <row r="216" spans="4:4">
      <c r="D216" s="83"/>
    </row>
    <row r="217" spans="4:4">
      <c r="D217" s="83"/>
    </row>
    <row r="218" spans="4:4">
      <c r="D218" s="83"/>
    </row>
    <row r="219" spans="4:4">
      <c r="D219" s="83"/>
    </row>
    <row r="220" spans="4:4">
      <c r="D220" s="83"/>
    </row>
    <row r="221" spans="4:4">
      <c r="D221" s="83"/>
    </row>
    <row r="222" spans="4:4">
      <c r="D222" s="83"/>
    </row>
    <row r="223" spans="4:4">
      <c r="D223" s="83"/>
    </row>
    <row r="224" spans="4:4">
      <c r="D224" s="83"/>
    </row>
    <row r="225" spans="4:4">
      <c r="D225" s="83"/>
    </row>
    <row r="226" spans="4:4">
      <c r="D226" s="83"/>
    </row>
    <row r="227" spans="4:4">
      <c r="D227" s="83"/>
    </row>
    <row r="228" spans="4:4">
      <c r="D228" s="83"/>
    </row>
    <row r="229" spans="4:4">
      <c r="D229" s="83"/>
    </row>
    <row r="230" spans="4:4">
      <c r="D230" s="83"/>
    </row>
    <row r="231" spans="4:4">
      <c r="D231" s="83"/>
    </row>
    <row r="232" spans="4:4">
      <c r="D232" s="83"/>
    </row>
    <row r="233" spans="4:4">
      <c r="D233" s="83"/>
    </row>
    <row r="234" spans="4:4">
      <c r="D234" s="83"/>
    </row>
    <row r="235" spans="4:4">
      <c r="D235" s="83"/>
    </row>
    <row r="236" spans="4:4">
      <c r="D236" s="83"/>
    </row>
    <row r="237" spans="4:4">
      <c r="D237" s="83"/>
    </row>
    <row r="238" spans="4:4">
      <c r="D238" s="83"/>
    </row>
    <row r="239" spans="4:4">
      <c r="D239" s="83"/>
    </row>
    <row r="240" spans="4:4">
      <c r="D240" s="83"/>
    </row>
    <row r="241" spans="4:4">
      <c r="D241" s="83"/>
    </row>
    <row r="242" spans="4:4">
      <c r="D242" s="83"/>
    </row>
    <row r="243" spans="4:4">
      <c r="D243" s="83"/>
    </row>
    <row r="244" spans="4:4">
      <c r="D244" s="83"/>
    </row>
    <row r="245" spans="4:4">
      <c r="D245" s="83"/>
    </row>
    <row r="246" spans="4:4">
      <c r="D246" s="83"/>
    </row>
    <row r="247" spans="4:4">
      <c r="D247" s="83"/>
    </row>
    <row r="248" spans="4:4">
      <c r="D248" s="83"/>
    </row>
    <row r="249" spans="4:4">
      <c r="D249" s="83"/>
    </row>
    <row r="250" spans="4:4">
      <c r="D250" s="83"/>
    </row>
    <row r="251" spans="4:4">
      <c r="D251" s="83"/>
    </row>
    <row r="252" spans="4:4">
      <c r="D252" s="83"/>
    </row>
    <row r="253" spans="4:4">
      <c r="D253" s="83"/>
    </row>
    <row r="254" spans="4:4">
      <c r="D254" s="83"/>
    </row>
    <row r="255" spans="4:4">
      <c r="D255" s="83"/>
    </row>
    <row r="256" spans="4:4">
      <c r="D256" s="83"/>
    </row>
    <row r="257" spans="4:4">
      <c r="D257" s="83"/>
    </row>
    <row r="258" spans="4:4">
      <c r="D258" s="83"/>
    </row>
    <row r="259" spans="4:4">
      <c r="D259" s="83"/>
    </row>
    <row r="260" spans="4:4">
      <c r="D260" s="83"/>
    </row>
    <row r="261" spans="4:4">
      <c r="D261" s="83"/>
    </row>
    <row r="262" spans="4:4">
      <c r="D262" s="83"/>
    </row>
    <row r="263" spans="4:4">
      <c r="D263" s="83"/>
    </row>
    <row r="264" spans="4:4">
      <c r="D264" s="83"/>
    </row>
    <row r="265" spans="4:4">
      <c r="D265" s="83"/>
    </row>
    <row r="266" spans="4:4">
      <c r="D266" s="83"/>
    </row>
    <row r="267" spans="4:4">
      <c r="D267" s="83"/>
    </row>
    <row r="268" spans="4:4">
      <c r="D268" s="83"/>
    </row>
    <row r="269" spans="4:4">
      <c r="D269" s="83"/>
    </row>
    <row r="270" spans="4:4">
      <c r="D270" s="83"/>
    </row>
    <row r="271" spans="4:4">
      <c r="D271" s="83"/>
    </row>
    <row r="272" spans="4:4">
      <c r="D272" s="83"/>
    </row>
    <row r="273" spans="4:4">
      <c r="D273" s="83"/>
    </row>
    <row r="274" spans="4:4">
      <c r="D274" s="83"/>
    </row>
    <row r="275" spans="4:4">
      <c r="D275" s="83"/>
    </row>
    <row r="276" spans="4:4">
      <c r="D276" s="83"/>
    </row>
    <row r="277" spans="4:4">
      <c r="D277" s="83"/>
    </row>
    <row r="278" spans="4:4">
      <c r="D278" s="83"/>
    </row>
    <row r="279" spans="4:4">
      <c r="D279" s="83"/>
    </row>
    <row r="280" spans="4:4">
      <c r="D280" s="83"/>
    </row>
    <row r="281" spans="4:4">
      <c r="D281" s="83"/>
    </row>
    <row r="282" spans="4:4">
      <c r="D282" s="83"/>
    </row>
    <row r="283" spans="4:4">
      <c r="D283" s="83"/>
    </row>
    <row r="284" spans="4:4">
      <c r="D284" s="83"/>
    </row>
    <row r="285" spans="4:4">
      <c r="D285" s="83"/>
    </row>
    <row r="286" spans="4:4">
      <c r="D286" s="83"/>
    </row>
    <row r="287" spans="4:4">
      <c r="D287" s="83"/>
    </row>
    <row r="288" spans="4:4">
      <c r="D288" s="83"/>
    </row>
    <row r="289" spans="4:4">
      <c r="D289" s="83"/>
    </row>
    <row r="290" spans="4:4">
      <c r="D290" s="83"/>
    </row>
    <row r="291" spans="4:4">
      <c r="D291" s="83"/>
    </row>
    <row r="292" spans="4:4">
      <c r="D292" s="83"/>
    </row>
    <row r="293" spans="4:4">
      <c r="D293" s="83"/>
    </row>
    <row r="294" spans="4:4">
      <c r="D294" s="83"/>
    </row>
    <row r="295" spans="4:4">
      <c r="D295" s="83"/>
    </row>
    <row r="296" spans="4:4">
      <c r="D296" s="83"/>
    </row>
    <row r="297" spans="4:4">
      <c r="D297" s="83"/>
    </row>
    <row r="298" spans="4:4">
      <c r="D298" s="83"/>
    </row>
    <row r="299" spans="4:4">
      <c r="D299" s="83"/>
    </row>
    <row r="300" spans="4:4">
      <c r="D300" s="83"/>
    </row>
    <row r="301" spans="4:4">
      <c r="D301" s="83"/>
    </row>
    <row r="302" spans="4:4">
      <c r="D302" s="83"/>
    </row>
    <row r="303" spans="4:4">
      <c r="D303" s="83"/>
    </row>
    <row r="304" spans="4:4">
      <c r="D304" s="83"/>
    </row>
    <row r="305" spans="4:4">
      <c r="D305" s="83"/>
    </row>
    <row r="306" spans="4:4">
      <c r="D306" s="83"/>
    </row>
    <row r="307" spans="4:4">
      <c r="D307" s="83"/>
    </row>
    <row r="308" spans="4:4">
      <c r="D308" s="83"/>
    </row>
    <row r="309" spans="4:4">
      <c r="D309" s="83"/>
    </row>
    <row r="310" spans="4:4">
      <c r="D310" s="83"/>
    </row>
    <row r="311" spans="4:4">
      <c r="D311" s="83"/>
    </row>
    <row r="312" spans="4:4">
      <c r="D312" s="83"/>
    </row>
    <row r="313" spans="4:4">
      <c r="D313" s="83"/>
    </row>
    <row r="314" spans="4:4">
      <c r="D314" s="83"/>
    </row>
    <row r="315" spans="4:4">
      <c r="D315" s="83"/>
    </row>
    <row r="316" spans="4:4">
      <c r="D316" s="83"/>
    </row>
    <row r="317" spans="4:4">
      <c r="D317" s="83"/>
    </row>
    <row r="318" spans="4:4">
      <c r="D318" s="83"/>
    </row>
    <row r="319" spans="4:4">
      <c r="D319" s="83"/>
    </row>
    <row r="320" spans="4:4">
      <c r="D320" s="83"/>
    </row>
    <row r="321" spans="4:4">
      <c r="D321" s="83"/>
    </row>
    <row r="322" spans="4:4">
      <c r="D322" s="83"/>
    </row>
    <row r="323" spans="4:4">
      <c r="D323" s="83"/>
    </row>
    <row r="324" spans="4:4">
      <c r="D324" s="83"/>
    </row>
    <row r="325" spans="4:4">
      <c r="D325" s="83"/>
    </row>
    <row r="326" spans="4:4">
      <c r="D326" s="83"/>
    </row>
    <row r="327" spans="4:4">
      <c r="D327" s="83"/>
    </row>
    <row r="328" spans="4:4">
      <c r="D328" s="83"/>
    </row>
    <row r="329" spans="4:4">
      <c r="D329" s="83"/>
    </row>
    <row r="330" spans="4:4">
      <c r="D330" s="83"/>
    </row>
    <row r="331" spans="4:4">
      <c r="D331" s="83"/>
    </row>
    <row r="332" spans="4:4">
      <c r="D332" s="83"/>
    </row>
    <row r="333" spans="4:4">
      <c r="D333" s="83"/>
    </row>
    <row r="334" spans="4:4">
      <c r="D334" s="83"/>
    </row>
    <row r="335" spans="4:4">
      <c r="D335" s="83"/>
    </row>
    <row r="336" spans="4:4">
      <c r="D336" s="83"/>
    </row>
    <row r="337" spans="4:4">
      <c r="D337" s="83"/>
    </row>
    <row r="338" spans="4:4">
      <c r="D338" s="83"/>
    </row>
    <row r="339" spans="4:4">
      <c r="D339" s="83"/>
    </row>
    <row r="340" spans="4:4">
      <c r="D340" s="83"/>
    </row>
    <row r="341" spans="4:4">
      <c r="D341" s="83"/>
    </row>
    <row r="342" spans="4:4">
      <c r="D342" s="83"/>
    </row>
    <row r="343" spans="4:4">
      <c r="D343" s="83"/>
    </row>
    <row r="344" spans="4:4">
      <c r="D344" s="83"/>
    </row>
    <row r="345" spans="4:4">
      <c r="D345" s="83"/>
    </row>
    <row r="346" spans="4:4">
      <c r="D346" s="83"/>
    </row>
    <row r="347" spans="4:4">
      <c r="D347" s="83"/>
    </row>
    <row r="348" spans="4:4">
      <c r="D348" s="83"/>
    </row>
    <row r="349" spans="4:4">
      <c r="D349" s="83"/>
    </row>
    <row r="350" spans="4:4">
      <c r="D350" s="83"/>
    </row>
    <row r="351" spans="4:4">
      <c r="D351" s="83"/>
    </row>
    <row r="352" spans="4:4">
      <c r="D352" s="83"/>
    </row>
    <row r="353" spans="4:4">
      <c r="D353" s="83"/>
    </row>
    <row r="354" spans="4:4">
      <c r="D354" s="83"/>
    </row>
    <row r="355" spans="4:4">
      <c r="D355" s="83"/>
    </row>
    <row r="356" spans="4:4">
      <c r="D356" s="83"/>
    </row>
    <row r="357" spans="4:4">
      <c r="D357" s="83"/>
    </row>
    <row r="358" spans="4:4">
      <c r="D358" s="83"/>
    </row>
    <row r="359" spans="4:4">
      <c r="D359" s="83"/>
    </row>
    <row r="360" spans="4:4">
      <c r="D360" s="83"/>
    </row>
    <row r="361" spans="4:4">
      <c r="D361" s="83"/>
    </row>
    <row r="362" spans="4:4">
      <c r="D362" s="83"/>
    </row>
    <row r="363" spans="4:4">
      <c r="D363" s="83"/>
    </row>
    <row r="364" spans="4:4">
      <c r="D364" s="83"/>
    </row>
    <row r="365" spans="4:4">
      <c r="D365" s="83"/>
    </row>
    <row r="366" spans="4:4">
      <c r="D366" s="83"/>
    </row>
    <row r="367" spans="4:4">
      <c r="D367" s="83"/>
    </row>
    <row r="368" spans="4:4">
      <c r="D368" s="83"/>
    </row>
    <row r="369" spans="4:4">
      <c r="D369" s="83"/>
    </row>
    <row r="370" spans="4:4">
      <c r="D370" s="83"/>
    </row>
    <row r="371" spans="4:4">
      <c r="D371" s="83"/>
    </row>
    <row r="372" spans="4:4">
      <c r="D372" s="83"/>
    </row>
    <row r="373" spans="4:4">
      <c r="D373" s="83"/>
    </row>
    <row r="374" spans="4:4">
      <c r="D374" s="83"/>
    </row>
    <row r="375" spans="4:4">
      <c r="D375" s="83"/>
    </row>
    <row r="376" spans="4:4">
      <c r="D376" s="83"/>
    </row>
    <row r="377" spans="4:4">
      <c r="D377" s="83"/>
    </row>
    <row r="378" spans="4:4">
      <c r="D378" s="83"/>
    </row>
    <row r="379" spans="4:4">
      <c r="D379" s="83"/>
    </row>
    <row r="380" spans="4:4">
      <c r="D380" s="83"/>
    </row>
    <row r="381" spans="4:4">
      <c r="D381" s="83"/>
    </row>
    <row r="382" spans="4:4">
      <c r="D382" s="83"/>
    </row>
    <row r="383" spans="4:4">
      <c r="D383" s="83"/>
    </row>
    <row r="384" spans="4:4">
      <c r="D384" s="83"/>
    </row>
    <row r="385" spans="4:4">
      <c r="D385" s="83"/>
    </row>
    <row r="386" spans="4:4">
      <c r="D386" s="83"/>
    </row>
    <row r="387" spans="4:4">
      <c r="D387" s="83"/>
    </row>
    <row r="388" spans="4:4">
      <c r="D388" s="83"/>
    </row>
    <row r="389" spans="4:4">
      <c r="D389" s="83"/>
    </row>
    <row r="390" spans="4:4">
      <c r="D390" s="83"/>
    </row>
    <row r="391" spans="4:4">
      <c r="D391" s="83"/>
    </row>
    <row r="392" spans="4:4">
      <c r="D392" s="83"/>
    </row>
    <row r="393" spans="4:4">
      <c r="D393" s="83"/>
    </row>
    <row r="394" spans="4:4">
      <c r="D394" s="83"/>
    </row>
    <row r="395" spans="4:4">
      <c r="D395" s="83"/>
    </row>
    <row r="396" spans="4:4">
      <c r="D396" s="83"/>
    </row>
    <row r="397" spans="4:4">
      <c r="D397" s="83"/>
    </row>
    <row r="398" spans="4:4">
      <c r="D398" s="83"/>
    </row>
    <row r="399" spans="4:4">
      <c r="D399" s="83"/>
    </row>
    <row r="400" spans="4:4">
      <c r="D400" s="83"/>
    </row>
    <row r="401" spans="4:4">
      <c r="D401" s="83"/>
    </row>
    <row r="402" spans="4:4">
      <c r="D402" s="83"/>
    </row>
    <row r="403" spans="4:4">
      <c r="D403" s="83"/>
    </row>
    <row r="404" spans="4:4">
      <c r="D404" s="83"/>
    </row>
    <row r="405" spans="4:4">
      <c r="D405" s="83"/>
    </row>
    <row r="406" spans="4:4">
      <c r="D406" s="83"/>
    </row>
    <row r="407" spans="4:4">
      <c r="D407" s="83"/>
    </row>
    <row r="408" spans="4:4">
      <c r="D408" s="83"/>
    </row>
    <row r="409" spans="4:4">
      <c r="D409" s="83"/>
    </row>
    <row r="410" spans="4:4">
      <c r="D410" s="83"/>
    </row>
    <row r="411" spans="4:4">
      <c r="D411" s="83"/>
    </row>
    <row r="412" spans="4:4">
      <c r="D412" s="83"/>
    </row>
    <row r="413" spans="4:4">
      <c r="D413" s="83"/>
    </row>
    <row r="414" spans="4:4">
      <c r="D414" s="83"/>
    </row>
    <row r="415" spans="4:4">
      <c r="D415" s="83"/>
    </row>
    <row r="416" spans="4:4">
      <c r="D416" s="83"/>
    </row>
    <row r="417" spans="4:4">
      <c r="D417" s="83"/>
    </row>
    <row r="418" spans="4:4">
      <c r="D418" s="83"/>
    </row>
    <row r="419" spans="4:4">
      <c r="D419" s="83"/>
    </row>
    <row r="420" spans="4:4">
      <c r="D420" s="83"/>
    </row>
    <row r="421" spans="4:4">
      <c r="D421" s="83"/>
    </row>
    <row r="422" spans="4:4">
      <c r="D422" s="83"/>
    </row>
    <row r="423" spans="4:4">
      <c r="D423" s="83"/>
    </row>
    <row r="424" spans="4:4">
      <c r="D424" s="83"/>
    </row>
    <row r="425" spans="4:4">
      <c r="D425" s="83"/>
    </row>
    <row r="426" spans="4:4">
      <c r="D426" s="83"/>
    </row>
    <row r="427" spans="4:4">
      <c r="D427" s="83"/>
    </row>
    <row r="428" spans="4:4">
      <c r="D428" s="83"/>
    </row>
    <row r="429" spans="4:4">
      <c r="D429" s="83"/>
    </row>
    <row r="430" spans="4:4">
      <c r="D430" s="83"/>
    </row>
    <row r="431" spans="4:4">
      <c r="D431" s="83"/>
    </row>
    <row r="432" spans="4:4">
      <c r="D432" s="83"/>
    </row>
    <row r="433" spans="4:4">
      <c r="D433" s="83"/>
    </row>
    <row r="434" spans="4:4">
      <c r="D434" s="83"/>
    </row>
    <row r="435" spans="4:4">
      <c r="D435" s="83"/>
    </row>
    <row r="436" spans="4:4">
      <c r="D436" s="83"/>
    </row>
    <row r="437" spans="4:4">
      <c r="D437" s="83"/>
    </row>
    <row r="438" spans="4:4">
      <c r="D438" s="83"/>
    </row>
    <row r="439" spans="4:4">
      <c r="D439" s="83"/>
    </row>
    <row r="440" spans="4:4">
      <c r="D440" s="83"/>
    </row>
    <row r="441" spans="4:4">
      <c r="D441" s="83"/>
    </row>
    <row r="442" spans="4:4">
      <c r="D442" s="83"/>
    </row>
    <row r="443" spans="4:4">
      <c r="D443" s="83"/>
    </row>
    <row r="444" spans="4:4">
      <c r="D444" s="83"/>
    </row>
    <row r="445" spans="4:4">
      <c r="D445" s="83"/>
    </row>
    <row r="446" spans="4:4">
      <c r="D446" s="83"/>
    </row>
    <row r="447" spans="4:4">
      <c r="D447" s="83"/>
    </row>
    <row r="448" spans="4:4">
      <c r="D448" s="83"/>
    </row>
    <row r="449" spans="4:4">
      <c r="D449" s="83"/>
    </row>
    <row r="450" spans="4:4">
      <c r="D450" s="83"/>
    </row>
    <row r="451" spans="4:4">
      <c r="D451" s="83"/>
    </row>
    <row r="452" spans="4:4">
      <c r="D452" s="83"/>
    </row>
    <row r="453" spans="4:4">
      <c r="D453" s="83"/>
    </row>
    <row r="454" spans="4:4">
      <c r="D454" s="83"/>
    </row>
    <row r="455" spans="4:4">
      <c r="D455" s="83"/>
    </row>
    <row r="456" spans="4:4">
      <c r="D456" s="83"/>
    </row>
    <row r="457" spans="4:4">
      <c r="D457" s="83"/>
    </row>
    <row r="458" spans="4:4">
      <c r="D458" s="83"/>
    </row>
    <row r="459" spans="4:4">
      <c r="D459" s="83"/>
    </row>
    <row r="460" spans="4:4">
      <c r="D460" s="83"/>
    </row>
    <row r="461" spans="4:4">
      <c r="D461" s="83"/>
    </row>
    <row r="462" spans="4:4">
      <c r="D462" s="83"/>
    </row>
    <row r="463" spans="4:4">
      <c r="D463" s="83"/>
    </row>
    <row r="464" spans="4:4">
      <c r="D464" s="83"/>
    </row>
    <row r="465" spans="4:4">
      <c r="D465" s="83"/>
    </row>
    <row r="466" spans="4:4">
      <c r="D466" s="83"/>
    </row>
    <row r="467" spans="4:4">
      <c r="D467" s="83"/>
    </row>
    <row r="468" spans="4:4">
      <c r="D468" s="83"/>
    </row>
    <row r="469" spans="4:4">
      <c r="D469" s="83"/>
    </row>
    <row r="470" spans="4:4">
      <c r="D470" s="83"/>
    </row>
    <row r="471" spans="4:4">
      <c r="D471" s="83"/>
    </row>
    <row r="472" spans="4:4">
      <c r="D472" s="83"/>
    </row>
    <row r="473" spans="4:4">
      <c r="D473" s="83"/>
    </row>
    <row r="474" spans="4:4">
      <c r="D474" s="83"/>
    </row>
    <row r="475" spans="4:4">
      <c r="D475" s="83"/>
    </row>
    <row r="476" spans="4:4">
      <c r="D476" s="83"/>
    </row>
    <row r="477" spans="4:4">
      <c r="D477" s="83"/>
    </row>
    <row r="478" spans="4:4">
      <c r="D478" s="83"/>
    </row>
    <row r="479" spans="4:4">
      <c r="D479" s="83"/>
    </row>
    <row r="480" spans="4:4">
      <c r="D480" s="83"/>
    </row>
    <row r="481" spans="4:4">
      <c r="D481" s="83"/>
    </row>
    <row r="482" spans="4:4">
      <c r="D482" s="83"/>
    </row>
    <row r="483" spans="4:4">
      <c r="D483" s="83"/>
    </row>
    <row r="484" spans="4:4">
      <c r="D484" s="83"/>
    </row>
    <row r="485" spans="4:4">
      <c r="D485" s="83"/>
    </row>
    <row r="486" spans="4:4">
      <c r="D486" s="83"/>
    </row>
    <row r="487" spans="4:4">
      <c r="D487" s="83"/>
    </row>
    <row r="488" spans="4:4">
      <c r="D488" s="83"/>
    </row>
    <row r="489" spans="4:4">
      <c r="D489" s="83"/>
    </row>
    <row r="490" spans="4:4">
      <c r="D490" s="83"/>
    </row>
    <row r="491" spans="4:4">
      <c r="D491" s="83"/>
    </row>
    <row r="492" spans="4:4">
      <c r="D492" s="83"/>
    </row>
    <row r="493" spans="4:4">
      <c r="D493" s="83"/>
    </row>
    <row r="494" spans="4:4">
      <c r="D494" s="83"/>
    </row>
    <row r="495" spans="4:4">
      <c r="D495" s="83"/>
    </row>
    <row r="496" spans="4:4">
      <c r="D496" s="83"/>
    </row>
    <row r="497" spans="4:4">
      <c r="D497" s="83"/>
    </row>
    <row r="498" spans="4:4">
      <c r="D498" s="83"/>
    </row>
    <row r="499" spans="4:4">
      <c r="D499" s="83"/>
    </row>
    <row r="500" spans="4:4">
      <c r="D500" s="83"/>
    </row>
    <row r="501" spans="4:4">
      <c r="D501" s="83"/>
    </row>
    <row r="502" spans="4:4">
      <c r="D502" s="83"/>
    </row>
    <row r="503" spans="4:4">
      <c r="D503" s="83"/>
    </row>
    <row r="504" spans="4:4">
      <c r="D504" s="83"/>
    </row>
    <row r="505" spans="4:4">
      <c r="D505" s="83"/>
    </row>
    <row r="506" spans="4:4">
      <c r="D506" s="83"/>
    </row>
    <row r="507" spans="4:4">
      <c r="D507" s="83"/>
    </row>
    <row r="508" spans="4:4">
      <c r="D508" s="83"/>
    </row>
    <row r="509" spans="4:4">
      <c r="D509" s="83"/>
    </row>
    <row r="510" spans="4:4">
      <c r="D510" s="83"/>
    </row>
    <row r="511" spans="4:4">
      <c r="D511" s="83"/>
    </row>
    <row r="512" spans="4:4">
      <c r="D512" s="83"/>
    </row>
    <row r="513" spans="4:4">
      <c r="D513" s="83"/>
    </row>
    <row r="514" spans="4:4">
      <c r="D514" s="83"/>
    </row>
    <row r="515" spans="4:4">
      <c r="D515" s="83"/>
    </row>
    <row r="516" spans="4:4">
      <c r="D516" s="83"/>
    </row>
    <row r="517" spans="4:4">
      <c r="D517" s="83"/>
    </row>
    <row r="518" spans="4:4">
      <c r="D518" s="83"/>
    </row>
    <row r="519" spans="4:4">
      <c r="D519" s="83"/>
    </row>
    <row r="520" spans="4:4">
      <c r="D520" s="83"/>
    </row>
    <row r="521" spans="4:4">
      <c r="D521" s="83"/>
    </row>
    <row r="522" spans="4:4">
      <c r="D522" s="83"/>
    </row>
    <row r="523" spans="4:4">
      <c r="D523" s="83"/>
    </row>
    <row r="524" spans="4:4">
      <c r="D524" s="83"/>
    </row>
    <row r="525" spans="4:4">
      <c r="D525" s="83"/>
    </row>
    <row r="526" spans="4:4">
      <c r="D526" s="83"/>
    </row>
    <row r="527" spans="4:4">
      <c r="D527" s="83"/>
    </row>
    <row r="528" spans="4:4">
      <c r="D528" s="83"/>
    </row>
    <row r="529" spans="4:4">
      <c r="D529" s="83"/>
    </row>
    <row r="530" spans="4:4">
      <c r="D530" s="83"/>
    </row>
    <row r="531" spans="4:4">
      <c r="D531" s="83"/>
    </row>
    <row r="532" spans="4:4">
      <c r="D532" s="83"/>
    </row>
    <row r="533" spans="4:4">
      <c r="D533" s="83"/>
    </row>
    <row r="534" spans="4:4">
      <c r="D534" s="83"/>
    </row>
    <row r="535" spans="4:4">
      <c r="D535" s="83"/>
    </row>
    <row r="536" spans="4:4">
      <c r="D536" s="83"/>
    </row>
    <row r="537" spans="4:4">
      <c r="D537" s="83"/>
    </row>
    <row r="538" spans="4:4">
      <c r="D538" s="83"/>
    </row>
    <row r="539" spans="4:4">
      <c r="D539" s="83"/>
    </row>
    <row r="540" spans="4:4">
      <c r="D540" s="83"/>
    </row>
    <row r="541" spans="4:4">
      <c r="D541" s="83"/>
    </row>
    <row r="542" spans="4:4">
      <c r="D542" s="83"/>
    </row>
    <row r="543" spans="4:4">
      <c r="D543" s="83"/>
    </row>
    <row r="544" spans="4:4">
      <c r="D544" s="83"/>
    </row>
    <row r="545" spans="4:4">
      <c r="D545" s="83"/>
    </row>
    <row r="546" spans="4:4">
      <c r="D546" s="83"/>
    </row>
    <row r="547" spans="4:4">
      <c r="D547" s="83"/>
    </row>
    <row r="548" spans="4:4">
      <c r="D548" s="83"/>
    </row>
    <row r="549" spans="4:4">
      <c r="D549" s="83"/>
    </row>
    <row r="550" spans="4:4">
      <c r="D550" s="83"/>
    </row>
    <row r="551" spans="4:4">
      <c r="D551" s="83"/>
    </row>
    <row r="552" spans="4:4">
      <c r="D552" s="83"/>
    </row>
    <row r="553" spans="4:4">
      <c r="D553" s="83"/>
    </row>
    <row r="554" spans="4:4">
      <c r="D554" s="83"/>
    </row>
    <row r="555" spans="4:4">
      <c r="D555" s="83"/>
    </row>
    <row r="556" spans="4:4">
      <c r="D556" s="83"/>
    </row>
    <row r="557" spans="4:4">
      <c r="D557" s="83"/>
    </row>
    <row r="558" spans="4:4">
      <c r="D558" s="83"/>
    </row>
    <row r="559" spans="4:4">
      <c r="D559" s="83"/>
    </row>
    <row r="560" spans="4:4">
      <c r="D560" s="83"/>
    </row>
    <row r="561" spans="4:4">
      <c r="D561" s="83"/>
    </row>
    <row r="562" spans="4:4">
      <c r="D562" s="83"/>
    </row>
    <row r="563" spans="4:4">
      <c r="D563" s="83"/>
    </row>
    <row r="564" spans="4:4">
      <c r="D564" s="83"/>
    </row>
    <row r="565" spans="4:4">
      <c r="D565" s="83"/>
    </row>
    <row r="566" spans="4:4">
      <c r="D566" s="83"/>
    </row>
    <row r="567" spans="4:4">
      <c r="D567" s="83"/>
    </row>
    <row r="568" spans="4:4">
      <c r="D568" s="83"/>
    </row>
    <row r="569" spans="4:4">
      <c r="D569" s="83"/>
    </row>
    <row r="570" spans="4:4">
      <c r="D570" s="83"/>
    </row>
    <row r="571" spans="4:4">
      <c r="D571" s="83"/>
    </row>
    <row r="572" spans="4:4">
      <c r="D572" s="83"/>
    </row>
    <row r="573" spans="4:4">
      <c r="D573" s="83"/>
    </row>
    <row r="574" spans="4:4">
      <c r="D574" s="83"/>
    </row>
    <row r="575" spans="4:4">
      <c r="D575" s="83"/>
    </row>
    <row r="576" spans="4:4">
      <c r="D576" s="83"/>
    </row>
    <row r="577" spans="4:4">
      <c r="D577" s="83"/>
    </row>
    <row r="578" spans="4:4">
      <c r="D578" s="83"/>
    </row>
    <row r="579" spans="4:4">
      <c r="D579" s="83"/>
    </row>
    <row r="580" spans="4:4">
      <c r="D580" s="83"/>
    </row>
    <row r="581" spans="4:4">
      <c r="D581" s="83"/>
    </row>
    <row r="582" spans="4:4">
      <c r="D582" s="83"/>
    </row>
    <row r="583" spans="4:4">
      <c r="D583" s="83"/>
    </row>
    <row r="584" spans="4:4">
      <c r="D584" s="83"/>
    </row>
    <row r="585" spans="4:4">
      <c r="D585" s="83"/>
    </row>
    <row r="586" spans="4:4">
      <c r="D586" s="83"/>
    </row>
    <row r="587" spans="4:4">
      <c r="D587" s="83"/>
    </row>
    <row r="588" spans="4:4">
      <c r="D588" s="83"/>
    </row>
    <row r="589" spans="4:4">
      <c r="D589" s="83"/>
    </row>
    <row r="590" spans="4:4">
      <c r="D590" s="83"/>
    </row>
    <row r="591" spans="4:4">
      <c r="D591" s="83"/>
    </row>
    <row r="592" spans="4:4">
      <c r="D592" s="83"/>
    </row>
    <row r="593" spans="4:4">
      <c r="D593" s="83"/>
    </row>
    <row r="594" spans="4:4">
      <c r="D594" s="83"/>
    </row>
    <row r="595" spans="4:4">
      <c r="D595" s="83"/>
    </row>
    <row r="596" spans="4:4">
      <c r="D596" s="83"/>
    </row>
    <row r="597" spans="4:4">
      <c r="D597" s="83"/>
    </row>
    <row r="598" spans="4:4">
      <c r="D598" s="83"/>
    </row>
    <row r="599" spans="4:4">
      <c r="D599" s="83"/>
    </row>
    <row r="600" spans="4:4">
      <c r="D600" s="83"/>
    </row>
    <row r="601" spans="4:4">
      <c r="D601" s="83"/>
    </row>
    <row r="602" spans="4:4">
      <c r="D602" s="83"/>
    </row>
    <row r="603" spans="4:4">
      <c r="D603" s="83"/>
    </row>
    <row r="604" spans="4:4">
      <c r="D604" s="83"/>
    </row>
    <row r="605" spans="4:4">
      <c r="D605" s="83"/>
    </row>
    <row r="606" spans="4:4">
      <c r="D606" s="83"/>
    </row>
    <row r="607" spans="4:4">
      <c r="D607" s="83"/>
    </row>
    <row r="608" spans="4:4">
      <c r="D608" s="83"/>
    </row>
    <row r="609" spans="4:4">
      <c r="D609" s="83"/>
    </row>
    <row r="610" spans="4:4">
      <c r="D610" s="83"/>
    </row>
    <row r="611" spans="4:4">
      <c r="D611" s="83"/>
    </row>
    <row r="612" spans="4:4">
      <c r="D612" s="83"/>
    </row>
    <row r="613" spans="4:4">
      <c r="D613" s="83"/>
    </row>
    <row r="614" spans="4:4">
      <c r="D614" s="83"/>
    </row>
    <row r="615" spans="4:4">
      <c r="D615" s="83"/>
    </row>
    <row r="616" spans="4:4">
      <c r="D616" s="83"/>
    </row>
    <row r="617" spans="4:4">
      <c r="D617" s="83"/>
    </row>
    <row r="618" spans="4:4">
      <c r="D618" s="83"/>
    </row>
    <row r="619" spans="4:4">
      <c r="D619" s="83"/>
    </row>
    <row r="620" spans="4:4">
      <c r="D620" s="83"/>
    </row>
    <row r="621" spans="4:4">
      <c r="D621" s="83"/>
    </row>
    <row r="622" spans="4:4">
      <c r="D622" s="83"/>
    </row>
    <row r="623" spans="4:4">
      <c r="D623" s="83"/>
    </row>
    <row r="624" spans="4:4">
      <c r="D624" s="83"/>
    </row>
    <row r="625" spans="4:4">
      <c r="D625" s="83"/>
    </row>
    <row r="626" spans="4:4">
      <c r="D626" s="83"/>
    </row>
    <row r="627" spans="4:4">
      <c r="D627" s="83"/>
    </row>
    <row r="628" spans="4:4">
      <c r="D628" s="83"/>
    </row>
    <row r="629" spans="4:4">
      <c r="D629" s="83"/>
    </row>
    <row r="630" spans="4:4">
      <c r="D630" s="83"/>
    </row>
    <row r="631" spans="4:4">
      <c r="D631" s="83"/>
    </row>
    <row r="632" spans="4:4">
      <c r="D632" s="83"/>
    </row>
    <row r="633" spans="4:4">
      <c r="D633" s="83"/>
    </row>
    <row r="634" spans="4:4">
      <c r="D634" s="83"/>
    </row>
    <row r="635" spans="4:4">
      <c r="D635" s="83"/>
    </row>
    <row r="636" spans="4:4">
      <c r="D636" s="83"/>
    </row>
    <row r="637" spans="4:4">
      <c r="D637" s="83"/>
    </row>
    <row r="638" spans="4:4">
      <c r="D638" s="83"/>
    </row>
    <row r="639" spans="4:4">
      <c r="D639" s="83"/>
    </row>
    <row r="640" spans="4:4">
      <c r="D640" s="83"/>
    </row>
    <row r="641" spans="4:4">
      <c r="D641" s="83"/>
    </row>
    <row r="642" spans="4:4">
      <c r="D642" s="83"/>
    </row>
    <row r="643" spans="4:4">
      <c r="D643" s="83"/>
    </row>
    <row r="644" spans="4:4">
      <c r="D644" s="83"/>
    </row>
    <row r="645" spans="4:4">
      <c r="D645" s="83"/>
    </row>
    <row r="646" spans="4:4">
      <c r="D646" s="83"/>
    </row>
    <row r="647" spans="4:4">
      <c r="D647" s="83"/>
    </row>
    <row r="648" spans="4:4">
      <c r="D648" s="83"/>
    </row>
    <row r="649" spans="4:4">
      <c r="D649" s="83"/>
    </row>
    <row r="650" spans="4:4">
      <c r="D650" s="83"/>
    </row>
    <row r="651" spans="4:4">
      <c r="D651" s="83"/>
    </row>
    <row r="652" spans="4:4">
      <c r="D652" s="83"/>
    </row>
    <row r="653" spans="4:4">
      <c r="D653" s="83"/>
    </row>
    <row r="654" spans="4:4">
      <c r="D654" s="83"/>
    </row>
    <row r="655" spans="4:4">
      <c r="D655" s="83"/>
    </row>
    <row r="656" spans="4:4">
      <c r="D656" s="83"/>
    </row>
    <row r="657" spans="4:4">
      <c r="D657" s="83"/>
    </row>
    <row r="658" spans="4:4">
      <c r="D658" s="83"/>
    </row>
    <row r="659" spans="4:4">
      <c r="D659" s="83"/>
    </row>
    <row r="660" spans="4:4">
      <c r="D660" s="83"/>
    </row>
    <row r="661" spans="4:4">
      <c r="D661" s="83"/>
    </row>
    <row r="662" spans="4:4">
      <c r="D662" s="83"/>
    </row>
    <row r="663" spans="4:4">
      <c r="D663" s="83"/>
    </row>
    <row r="664" spans="4:4">
      <c r="D664" s="83"/>
    </row>
    <row r="665" spans="4:4">
      <c r="D665" s="83"/>
    </row>
    <row r="666" spans="4:4">
      <c r="D666" s="83"/>
    </row>
    <row r="667" spans="4:4">
      <c r="D667" s="83"/>
    </row>
    <row r="668" spans="4:4">
      <c r="D668" s="83"/>
    </row>
    <row r="669" spans="4:4">
      <c r="D669" s="83"/>
    </row>
    <row r="670" spans="4:4">
      <c r="D670" s="83"/>
    </row>
    <row r="671" spans="4:4">
      <c r="D671" s="83"/>
    </row>
    <row r="672" spans="4:4">
      <c r="D672" s="83"/>
    </row>
    <row r="673" spans="4:4">
      <c r="D673" s="83"/>
    </row>
    <row r="674" spans="4:4">
      <c r="D674" s="83"/>
    </row>
    <row r="675" spans="4:4">
      <c r="D675" s="83"/>
    </row>
    <row r="676" spans="4:4">
      <c r="D676" s="83"/>
    </row>
    <row r="677" spans="4:4">
      <c r="D677" s="83"/>
    </row>
    <row r="678" spans="4:4">
      <c r="D678" s="83"/>
    </row>
    <row r="679" spans="4:4">
      <c r="D679" s="83"/>
    </row>
    <row r="680" spans="4:4">
      <c r="D680" s="83"/>
    </row>
    <row r="681" spans="4:4">
      <c r="D681" s="83"/>
    </row>
    <row r="682" spans="4:4">
      <c r="D682" s="83"/>
    </row>
    <row r="683" spans="4:4">
      <c r="D683" s="83"/>
    </row>
    <row r="684" spans="4:4">
      <c r="D684" s="83"/>
    </row>
    <row r="685" spans="4:4">
      <c r="D685" s="83"/>
    </row>
    <row r="686" spans="4:4">
      <c r="D686" s="83"/>
    </row>
    <row r="687" spans="4:4">
      <c r="D687" s="83"/>
    </row>
    <row r="688" spans="4:4">
      <c r="D688" s="83"/>
    </row>
    <row r="689" spans="4:4">
      <c r="D689" s="83"/>
    </row>
    <row r="690" spans="4:4">
      <c r="D690" s="83"/>
    </row>
    <row r="691" spans="4:4">
      <c r="D691" s="83"/>
    </row>
    <row r="692" spans="4:4">
      <c r="D692" s="83"/>
    </row>
    <row r="693" spans="4:4">
      <c r="D693" s="83"/>
    </row>
    <row r="694" spans="4:4">
      <c r="D694" s="83"/>
    </row>
    <row r="695" spans="4:4">
      <c r="D695" s="83"/>
    </row>
    <row r="696" spans="4:4">
      <c r="D696" s="83"/>
    </row>
    <row r="697" spans="4:4">
      <c r="D697" s="83"/>
    </row>
    <row r="698" spans="4:4">
      <c r="D698" s="83"/>
    </row>
    <row r="699" spans="4:4">
      <c r="D699" s="83"/>
    </row>
    <row r="700" spans="4:4">
      <c r="D700" s="83"/>
    </row>
    <row r="701" spans="4:4">
      <c r="D701" s="83"/>
    </row>
    <row r="702" spans="4:4">
      <c r="D702" s="83"/>
    </row>
    <row r="703" spans="4:4">
      <c r="D703" s="83"/>
    </row>
    <row r="704" spans="4:4">
      <c r="D704" s="83"/>
    </row>
    <row r="705" spans="4:4">
      <c r="D705" s="83"/>
    </row>
    <row r="706" spans="4:4">
      <c r="D706" s="83"/>
    </row>
    <row r="707" spans="4:4">
      <c r="D707" s="83"/>
    </row>
    <row r="708" spans="4:4">
      <c r="D708" s="83"/>
    </row>
    <row r="709" spans="4:4">
      <c r="D709" s="83"/>
    </row>
    <row r="710" spans="4:4">
      <c r="D710" s="83"/>
    </row>
    <row r="711" spans="4:4">
      <c r="D711" s="83"/>
    </row>
    <row r="712" spans="4:4">
      <c r="D712" s="83"/>
    </row>
    <row r="713" spans="4:4">
      <c r="D713" s="83"/>
    </row>
    <row r="714" spans="4:4">
      <c r="D714" s="83"/>
    </row>
    <row r="715" spans="4:4">
      <c r="D715" s="83"/>
    </row>
    <row r="716" spans="4:4">
      <c r="D716" s="83"/>
    </row>
    <row r="717" spans="4:4">
      <c r="D717" s="83"/>
    </row>
    <row r="718" spans="4:4">
      <c r="D718" s="83"/>
    </row>
    <row r="719" spans="4:4">
      <c r="D719" s="83"/>
    </row>
    <row r="720" spans="4:4">
      <c r="D720" s="83"/>
    </row>
    <row r="721" spans="4:4">
      <c r="D721" s="83"/>
    </row>
    <row r="722" spans="4:4">
      <c r="D722" s="83"/>
    </row>
    <row r="723" spans="4:4">
      <c r="D723" s="83"/>
    </row>
    <row r="724" spans="4:4">
      <c r="D724" s="83"/>
    </row>
    <row r="725" spans="4:4">
      <c r="D725" s="83"/>
    </row>
    <row r="726" spans="4:4">
      <c r="D726" s="83"/>
    </row>
    <row r="727" spans="4:4">
      <c r="D727" s="83"/>
    </row>
    <row r="728" spans="4:4">
      <c r="D728" s="83"/>
    </row>
    <row r="729" spans="4:4">
      <c r="D729" s="83"/>
    </row>
    <row r="730" spans="4:4">
      <c r="D730" s="83"/>
    </row>
    <row r="731" spans="4:4">
      <c r="D731" s="83"/>
    </row>
    <row r="732" spans="4:4">
      <c r="D732" s="83"/>
    </row>
    <row r="733" spans="4:4">
      <c r="D733" s="83"/>
    </row>
    <row r="734" spans="4:4">
      <c r="D734" s="83"/>
    </row>
    <row r="735" spans="4:4">
      <c r="D735" s="83"/>
    </row>
    <row r="736" spans="4:4">
      <c r="D736" s="83"/>
    </row>
    <row r="737" spans="4:4">
      <c r="D737" s="83"/>
    </row>
    <row r="738" spans="4:4">
      <c r="D738" s="83"/>
    </row>
    <row r="739" spans="4:4">
      <c r="D739" s="83"/>
    </row>
    <row r="740" spans="4:4">
      <c r="D740" s="83"/>
    </row>
    <row r="741" spans="4:4">
      <c r="D741" s="83"/>
    </row>
    <row r="742" spans="4:4">
      <c r="D742" s="83"/>
    </row>
    <row r="743" spans="4:4">
      <c r="D743" s="83"/>
    </row>
    <row r="744" spans="4:4">
      <c r="D744" s="83"/>
    </row>
    <row r="745" spans="4:4">
      <c r="D745" s="83"/>
    </row>
    <row r="746" spans="4:4">
      <c r="D746" s="83"/>
    </row>
    <row r="747" spans="4:4">
      <c r="D747" s="83"/>
    </row>
    <row r="748" spans="4:4">
      <c r="D748" s="83"/>
    </row>
    <row r="749" spans="4:4">
      <c r="D749" s="83"/>
    </row>
    <row r="750" spans="4:4">
      <c r="D750" s="83"/>
    </row>
    <row r="751" spans="4:4">
      <c r="D751" s="83"/>
    </row>
    <row r="752" spans="4:4">
      <c r="D752" s="83"/>
    </row>
    <row r="753" spans="4:4">
      <c r="D753" s="83"/>
    </row>
    <row r="754" spans="4:4">
      <c r="D754" s="83"/>
    </row>
    <row r="755" spans="4:4">
      <c r="D755" s="83"/>
    </row>
    <row r="756" spans="4:4">
      <c r="D756" s="83"/>
    </row>
    <row r="757" spans="4:4">
      <c r="D757" s="83"/>
    </row>
    <row r="758" spans="4:4">
      <c r="D758" s="83"/>
    </row>
    <row r="759" spans="4:4">
      <c r="D759" s="83"/>
    </row>
    <row r="760" spans="4:4">
      <c r="D760" s="83"/>
    </row>
    <row r="761" spans="4:4">
      <c r="D761" s="83"/>
    </row>
    <row r="762" spans="4:4">
      <c r="D762" s="83"/>
    </row>
    <row r="763" spans="4:4">
      <c r="D763" s="83"/>
    </row>
    <row r="764" spans="4:4">
      <c r="D764" s="83"/>
    </row>
    <row r="765" spans="4:4">
      <c r="D765" s="83"/>
    </row>
    <row r="766" spans="4:4">
      <c r="D766" s="83"/>
    </row>
    <row r="767" spans="4:4">
      <c r="D767" s="83"/>
    </row>
    <row r="768" spans="4:4">
      <c r="D768" s="83"/>
    </row>
    <row r="769" spans="4:4">
      <c r="D769" s="83"/>
    </row>
    <row r="770" spans="4:4">
      <c r="D770" s="83"/>
    </row>
    <row r="771" spans="4:4">
      <c r="D771" s="83"/>
    </row>
    <row r="772" spans="4:4">
      <c r="D772" s="83"/>
    </row>
    <row r="773" spans="4:4">
      <c r="D773" s="83"/>
    </row>
    <row r="774" spans="4:4">
      <c r="D774" s="83"/>
    </row>
    <row r="775" spans="4:4">
      <c r="D775" s="83"/>
    </row>
    <row r="776" spans="4:4">
      <c r="D776" s="83"/>
    </row>
    <row r="777" spans="4:4">
      <c r="D777" s="83"/>
    </row>
    <row r="778" spans="4:4">
      <c r="D778" s="83"/>
    </row>
    <row r="779" spans="4:4">
      <c r="D779" s="83"/>
    </row>
    <row r="780" spans="4:4">
      <c r="D780" s="83"/>
    </row>
    <row r="781" spans="4:4">
      <c r="D781" s="83"/>
    </row>
    <row r="782" spans="4:4">
      <c r="D782" s="83"/>
    </row>
    <row r="783" spans="4:4">
      <c r="D783" s="83"/>
    </row>
    <row r="784" spans="4:4">
      <c r="D784" s="83"/>
    </row>
    <row r="785" spans="4:4">
      <c r="D785" s="83"/>
    </row>
    <row r="786" spans="4:4">
      <c r="D786" s="83"/>
    </row>
    <row r="787" spans="4:4">
      <c r="D787" s="83"/>
    </row>
    <row r="788" spans="4:4">
      <c r="D788" s="83"/>
    </row>
    <row r="789" spans="4:4">
      <c r="D789" s="83"/>
    </row>
    <row r="790" spans="4:4">
      <c r="D790" s="83"/>
    </row>
    <row r="791" spans="4:4">
      <c r="D791" s="83"/>
    </row>
    <row r="792" spans="4:4">
      <c r="D792" s="83"/>
    </row>
    <row r="793" spans="4:4">
      <c r="D793" s="83"/>
    </row>
    <row r="794" spans="4:4">
      <c r="D794" s="83"/>
    </row>
    <row r="795" spans="4:4">
      <c r="D795" s="83"/>
    </row>
    <row r="796" spans="4:4">
      <c r="D796" s="83"/>
    </row>
    <row r="797" spans="4:4">
      <c r="D797" s="83"/>
    </row>
    <row r="798" spans="4:4">
      <c r="D798" s="83"/>
    </row>
    <row r="799" spans="4:4">
      <c r="D799" s="83"/>
    </row>
    <row r="800" spans="4:4">
      <c r="D800" s="83"/>
    </row>
    <row r="801" spans="4:4">
      <c r="D801" s="83"/>
    </row>
    <row r="802" spans="4:4">
      <c r="D802" s="83"/>
    </row>
    <row r="803" spans="4:4">
      <c r="D803" s="83"/>
    </row>
    <row r="804" spans="4:4">
      <c r="D804" s="83"/>
    </row>
    <row r="805" spans="4:4">
      <c r="D805" s="83"/>
    </row>
    <row r="806" spans="4:4">
      <c r="D806" s="83"/>
    </row>
    <row r="807" spans="4:4">
      <c r="D807" s="83"/>
    </row>
    <row r="808" spans="4:4">
      <c r="D808" s="83"/>
    </row>
    <row r="809" spans="4:4">
      <c r="D809" s="83"/>
    </row>
    <row r="810" spans="4:4">
      <c r="D810" s="83"/>
    </row>
    <row r="811" spans="4:4">
      <c r="D811" s="83"/>
    </row>
    <row r="812" spans="4:4">
      <c r="D812" s="83"/>
    </row>
    <row r="813" spans="4:4">
      <c r="D813" s="83"/>
    </row>
    <row r="814" spans="4:4">
      <c r="D814" s="83"/>
    </row>
    <row r="815" spans="4:4">
      <c r="D815" s="83"/>
    </row>
    <row r="816" spans="4:4">
      <c r="D816" s="83"/>
    </row>
    <row r="817" spans="4:4">
      <c r="D817" s="83"/>
    </row>
    <row r="818" spans="4:4">
      <c r="D818" s="83"/>
    </row>
    <row r="819" spans="4:4">
      <c r="D819" s="83"/>
    </row>
    <row r="820" spans="4:4">
      <c r="D820" s="83"/>
    </row>
    <row r="821" spans="4:4">
      <c r="D821" s="83"/>
    </row>
    <row r="822" spans="4:4">
      <c r="D822" s="83"/>
    </row>
    <row r="823" spans="4:4">
      <c r="D823" s="83"/>
    </row>
    <row r="824" spans="4:4">
      <c r="D824" s="83"/>
    </row>
    <row r="825" spans="4:4">
      <c r="D825" s="83"/>
    </row>
    <row r="826" spans="4:4">
      <c r="D826" s="83"/>
    </row>
    <row r="827" spans="4:4">
      <c r="D827" s="83"/>
    </row>
    <row r="828" spans="4:4">
      <c r="D828" s="83"/>
    </row>
    <row r="829" spans="4:4">
      <c r="D829" s="83"/>
    </row>
    <row r="830" spans="4:4">
      <c r="D830" s="83"/>
    </row>
    <row r="831" spans="4:4">
      <c r="D831" s="83"/>
    </row>
    <row r="832" spans="4:4">
      <c r="D832" s="83"/>
    </row>
    <row r="833" spans="4:4">
      <c r="D833" s="83"/>
    </row>
    <row r="834" spans="4:4">
      <c r="D834" s="83"/>
    </row>
    <row r="835" spans="4:4">
      <c r="D835" s="83"/>
    </row>
    <row r="836" spans="4:4">
      <c r="D836" s="83"/>
    </row>
    <row r="837" spans="4:4">
      <c r="D837" s="83"/>
    </row>
    <row r="838" spans="4:4">
      <c r="D838" s="83"/>
    </row>
    <row r="839" spans="4:4">
      <c r="D839" s="83"/>
    </row>
    <row r="840" spans="4:4">
      <c r="D840" s="83"/>
    </row>
    <row r="841" spans="4:4">
      <c r="D841" s="83"/>
    </row>
    <row r="842" spans="4:4">
      <c r="D842" s="83"/>
    </row>
    <row r="843" spans="4:4">
      <c r="D843" s="83"/>
    </row>
    <row r="844" spans="4:4">
      <c r="D844" s="83"/>
    </row>
    <row r="845" spans="4:4">
      <c r="D845" s="83"/>
    </row>
    <row r="846" spans="4:4">
      <c r="D846" s="83"/>
    </row>
    <row r="847" spans="4:4">
      <c r="D847" s="83"/>
    </row>
    <row r="848" spans="4:4">
      <c r="D848" s="83"/>
    </row>
    <row r="849" spans="4:4">
      <c r="D849" s="83"/>
    </row>
    <row r="850" spans="4:4">
      <c r="D850" s="83"/>
    </row>
    <row r="851" spans="4:4">
      <c r="D851" s="83"/>
    </row>
    <row r="852" spans="4:4">
      <c r="D852" s="83"/>
    </row>
    <row r="853" spans="4:4">
      <c r="D853" s="83"/>
    </row>
    <row r="854" spans="4:4">
      <c r="D854" s="83"/>
    </row>
    <row r="855" spans="4:4">
      <c r="D855" s="83"/>
    </row>
    <row r="856" spans="4:4">
      <c r="D856" s="83"/>
    </row>
    <row r="857" spans="4:4">
      <c r="D857" s="83"/>
    </row>
    <row r="858" spans="4:4">
      <c r="D858" s="83"/>
    </row>
    <row r="859" spans="4:4">
      <c r="D859" s="83"/>
    </row>
    <row r="860" spans="4:4">
      <c r="D860" s="83"/>
    </row>
    <row r="861" spans="4:4">
      <c r="D861" s="83"/>
    </row>
    <row r="862" spans="4:4">
      <c r="D862" s="83"/>
    </row>
    <row r="863" spans="4:4">
      <c r="D863" s="83"/>
    </row>
    <row r="864" spans="4:4">
      <c r="D864" s="83"/>
    </row>
    <row r="865" spans="4:4">
      <c r="D865" s="83"/>
    </row>
    <row r="866" spans="4:4">
      <c r="D866" s="83"/>
    </row>
    <row r="867" spans="4:4">
      <c r="D867" s="83"/>
    </row>
    <row r="868" spans="4:4">
      <c r="D868" s="83"/>
    </row>
    <row r="869" spans="4:4">
      <c r="D869" s="83"/>
    </row>
    <row r="870" spans="4:4">
      <c r="D870" s="83"/>
    </row>
    <row r="871" spans="4:4">
      <c r="D871" s="83"/>
    </row>
    <row r="872" spans="4:4">
      <c r="D872" s="83"/>
    </row>
    <row r="873" spans="4:4">
      <c r="D873" s="83"/>
    </row>
    <row r="874" spans="4:4">
      <c r="D874" s="83"/>
    </row>
    <row r="875" spans="4:4">
      <c r="D875" s="83"/>
    </row>
    <row r="876" spans="4:4">
      <c r="D876" s="83"/>
    </row>
    <row r="877" spans="4:4">
      <c r="D877" s="83"/>
    </row>
    <row r="878" spans="4:4">
      <c r="D878" s="83"/>
    </row>
    <row r="879" spans="4:4">
      <c r="D879" s="83"/>
    </row>
    <row r="880" spans="4:4">
      <c r="D880" s="83"/>
    </row>
    <row r="881" spans="4:4">
      <c r="D881" s="83"/>
    </row>
    <row r="882" spans="4:4">
      <c r="D882" s="83"/>
    </row>
    <row r="883" spans="4:4">
      <c r="D883" s="83"/>
    </row>
    <row r="884" spans="4:4">
      <c r="D884" s="83"/>
    </row>
    <row r="885" spans="4:4">
      <c r="D885" s="83"/>
    </row>
    <row r="886" spans="4:4">
      <c r="D886" s="83"/>
    </row>
    <row r="887" spans="4:4">
      <c r="D887" s="83"/>
    </row>
    <row r="888" spans="4:4">
      <c r="D888" s="83"/>
    </row>
    <row r="889" spans="4:4">
      <c r="D889" s="83"/>
    </row>
    <row r="890" spans="4:4">
      <c r="D890" s="83"/>
    </row>
    <row r="891" spans="4:4">
      <c r="D891" s="83"/>
    </row>
    <row r="892" spans="4:4">
      <c r="D892" s="83"/>
    </row>
    <row r="893" spans="4:4">
      <c r="D893" s="83"/>
    </row>
    <row r="894" spans="4:4">
      <c r="D894" s="83"/>
    </row>
    <row r="895" spans="4:4">
      <c r="D895" s="83"/>
    </row>
    <row r="896" spans="4:4">
      <c r="D896" s="83"/>
    </row>
    <row r="897" spans="4:4">
      <c r="D897" s="83"/>
    </row>
    <row r="898" spans="4:4">
      <c r="D898" s="83"/>
    </row>
    <row r="899" spans="4:4">
      <c r="D899" s="83"/>
    </row>
    <row r="900" spans="4:4">
      <c r="D900" s="83"/>
    </row>
    <row r="901" spans="4:4">
      <c r="D901" s="83"/>
    </row>
    <row r="902" spans="4:4">
      <c r="D902" s="83"/>
    </row>
    <row r="903" spans="4:4">
      <c r="D903" s="83"/>
    </row>
    <row r="904" spans="4:4">
      <c r="D904" s="83"/>
    </row>
    <row r="905" spans="4:4">
      <c r="D905" s="83"/>
    </row>
    <row r="906" spans="4:4">
      <c r="D906" s="83"/>
    </row>
    <row r="907" spans="4:4">
      <c r="D907" s="83"/>
    </row>
    <row r="908" spans="4:4">
      <c r="D908" s="83"/>
    </row>
    <row r="909" spans="4:4">
      <c r="D909" s="83"/>
    </row>
    <row r="910" spans="4:4">
      <c r="D910" s="83"/>
    </row>
    <row r="911" spans="4:4">
      <c r="D911" s="83"/>
    </row>
    <row r="912" spans="4:4">
      <c r="D912" s="83"/>
    </row>
    <row r="913" spans="4:4">
      <c r="D913" s="83"/>
    </row>
    <row r="914" spans="4:4">
      <c r="D914" s="83"/>
    </row>
    <row r="915" spans="4:4">
      <c r="D915" s="83"/>
    </row>
    <row r="916" spans="4:4">
      <c r="D916" s="83"/>
    </row>
    <row r="917" spans="4:4">
      <c r="D917" s="83"/>
    </row>
    <row r="918" spans="4:4">
      <c r="D918" s="83"/>
    </row>
    <row r="919" spans="4:4">
      <c r="D919" s="83"/>
    </row>
    <row r="920" spans="4:4">
      <c r="D920" s="83"/>
    </row>
    <row r="921" spans="4:4">
      <c r="D921" s="83"/>
    </row>
    <row r="922" spans="4:4">
      <c r="D922" s="83"/>
    </row>
    <row r="923" spans="4:4">
      <c r="D923" s="83"/>
    </row>
    <row r="924" spans="4:4">
      <c r="D924" s="83"/>
    </row>
    <row r="925" spans="4:4">
      <c r="D925" s="83"/>
    </row>
    <row r="926" spans="4:4">
      <c r="D926" s="83"/>
    </row>
    <row r="927" spans="4:4">
      <c r="D927" s="83"/>
    </row>
    <row r="928" spans="4:4">
      <c r="D928" s="83"/>
    </row>
    <row r="929" spans="4:4">
      <c r="D929" s="83"/>
    </row>
    <row r="930" spans="4:4">
      <c r="D930" s="83"/>
    </row>
    <row r="931" spans="4:4">
      <c r="D931" s="83"/>
    </row>
    <row r="932" spans="4:4">
      <c r="D932" s="83"/>
    </row>
    <row r="933" spans="4:4">
      <c r="D933" s="83"/>
    </row>
    <row r="934" spans="4:4">
      <c r="D934" s="83"/>
    </row>
    <row r="935" spans="4:4">
      <c r="D935" s="83"/>
    </row>
    <row r="936" spans="4:4">
      <c r="D936" s="83"/>
    </row>
    <row r="937" spans="4:4">
      <c r="D937" s="83"/>
    </row>
    <row r="938" spans="4:4">
      <c r="D938" s="83"/>
    </row>
    <row r="939" spans="4:4">
      <c r="D939" s="83"/>
    </row>
    <row r="940" spans="4:4">
      <c r="D940" s="83"/>
    </row>
    <row r="941" spans="4:4">
      <c r="D941" s="83"/>
    </row>
    <row r="942" spans="4:4">
      <c r="D942" s="83"/>
    </row>
    <row r="943" spans="4:4">
      <c r="D943" s="83"/>
    </row>
    <row r="944" spans="4:4">
      <c r="D944" s="83"/>
    </row>
    <row r="945" spans="4:4">
      <c r="D945" s="83"/>
    </row>
    <row r="946" spans="4:4">
      <c r="D946" s="83"/>
    </row>
    <row r="947" spans="4:4">
      <c r="D947" s="83"/>
    </row>
    <row r="948" spans="4:4">
      <c r="D948" s="83"/>
    </row>
    <row r="949" spans="4:4">
      <c r="D949" s="83"/>
    </row>
    <row r="950" spans="4:4">
      <c r="D950" s="83"/>
    </row>
    <row r="951" spans="4:4">
      <c r="D951" s="83"/>
    </row>
    <row r="952" spans="4:4">
      <c r="D952" s="83"/>
    </row>
    <row r="953" spans="4:4">
      <c r="D953" s="83"/>
    </row>
    <row r="954" spans="4:4">
      <c r="D954" s="83"/>
    </row>
    <row r="955" spans="4:4">
      <c r="D955" s="83"/>
    </row>
    <row r="956" spans="4:4">
      <c r="D956" s="83"/>
    </row>
    <row r="957" spans="4:4">
      <c r="D957" s="83"/>
    </row>
    <row r="958" spans="4:4">
      <c r="D958" s="83"/>
    </row>
    <row r="959" spans="4:4">
      <c r="D959" s="83"/>
    </row>
    <row r="960" spans="4:4">
      <c r="D960" s="83"/>
    </row>
    <row r="961" spans="4:4">
      <c r="D961" s="83"/>
    </row>
    <row r="962" spans="4:4">
      <c r="D962" s="83"/>
    </row>
    <row r="963" spans="4:4">
      <c r="D963" s="83"/>
    </row>
    <row r="964" spans="4:4">
      <c r="D964" s="83"/>
    </row>
    <row r="965" spans="4:4">
      <c r="D965" s="83"/>
    </row>
    <row r="966" spans="4:4">
      <c r="D966" s="83"/>
    </row>
    <row r="967" spans="4:4">
      <c r="D967" s="83"/>
    </row>
    <row r="968" spans="4:4">
      <c r="D968" s="83"/>
    </row>
    <row r="969" spans="4:4">
      <c r="D969" s="83"/>
    </row>
    <row r="970" spans="4:4">
      <c r="D970" s="83"/>
    </row>
    <row r="971" spans="4:4">
      <c r="D971" s="83"/>
    </row>
    <row r="972" spans="4:4">
      <c r="D972" s="83"/>
    </row>
    <row r="973" spans="4:4">
      <c r="D973" s="83"/>
    </row>
    <row r="974" spans="4:4">
      <c r="D974" s="83"/>
    </row>
    <row r="975" spans="4:4">
      <c r="D975" s="83"/>
    </row>
    <row r="976" spans="4:4">
      <c r="D976" s="83"/>
    </row>
    <row r="977" spans="4:4">
      <c r="D977" s="83"/>
    </row>
    <row r="978" spans="4:4">
      <c r="D978" s="83"/>
    </row>
    <row r="979" spans="4:4">
      <c r="D979" s="83"/>
    </row>
    <row r="980" spans="4:4">
      <c r="D980" s="83"/>
    </row>
    <row r="981" spans="4:4">
      <c r="D981" s="83"/>
    </row>
    <row r="982" spans="4:4">
      <c r="D982" s="83"/>
    </row>
    <row r="983" spans="4:4">
      <c r="D983" s="83"/>
    </row>
    <row r="984" spans="4:4">
      <c r="D984" s="83"/>
    </row>
    <row r="985" spans="4:4">
      <c r="D985" s="83"/>
    </row>
    <row r="986" spans="4:4">
      <c r="D986" s="83"/>
    </row>
    <row r="987" spans="4:4">
      <c r="D987" s="83"/>
    </row>
    <row r="988" spans="4:4">
      <c r="D988" s="83"/>
    </row>
    <row r="989" spans="4:4">
      <c r="D989" s="83"/>
    </row>
    <row r="990" spans="4:4">
      <c r="D990" s="83"/>
    </row>
    <row r="991" spans="4:4">
      <c r="D991" s="83"/>
    </row>
    <row r="992" spans="4:4">
      <c r="D992" s="83"/>
    </row>
    <row r="993" spans="4:4">
      <c r="D993" s="83"/>
    </row>
    <row r="994" spans="4:4">
      <c r="D994" s="83"/>
    </row>
    <row r="995" spans="4:4">
      <c r="D995" s="83"/>
    </row>
    <row r="996" spans="4:4">
      <c r="D996" s="83"/>
    </row>
    <row r="997" spans="4:4">
      <c r="D997" s="83"/>
    </row>
    <row r="998" spans="4:4">
      <c r="D998" s="83"/>
    </row>
    <row r="999" spans="4:4">
      <c r="D999" s="83"/>
    </row>
    <row r="1000" spans="4:4">
      <c r="D1000" s="83"/>
    </row>
    <row r="1001" spans="4:4">
      <c r="D1001" s="83"/>
    </row>
    <row r="1002" spans="4:4">
      <c r="D1002" s="83"/>
    </row>
    <row r="1003" spans="4:4">
      <c r="D1003" s="83"/>
    </row>
    <row r="1004" spans="4:4">
      <c r="D1004" s="83"/>
    </row>
    <row r="1005" spans="4:4">
      <c r="D1005" s="83"/>
    </row>
    <row r="1006" spans="4:4">
      <c r="D1006" s="83"/>
    </row>
    <row r="1007" spans="4:4">
      <c r="D1007" s="83"/>
    </row>
    <row r="1008" spans="4:4">
      <c r="D1008" s="83"/>
    </row>
    <row r="1009" spans="4:4">
      <c r="D1009" s="83"/>
    </row>
    <row r="1010" spans="4:4">
      <c r="D1010" s="83"/>
    </row>
    <row r="1011" spans="4:4">
      <c r="D1011" s="83"/>
    </row>
    <row r="1012" spans="4:4">
      <c r="D1012" s="83"/>
    </row>
    <row r="1013" spans="4:4">
      <c r="D1013" s="83"/>
    </row>
    <row r="1014" spans="4:4">
      <c r="D1014" s="83"/>
    </row>
    <row r="1015" spans="4:4">
      <c r="D1015" s="83"/>
    </row>
    <row r="1016" spans="4:4">
      <c r="D1016" s="83"/>
    </row>
    <row r="1017" spans="4:4">
      <c r="D1017" s="83"/>
    </row>
    <row r="1018" spans="4:4">
      <c r="D1018" s="83"/>
    </row>
    <row r="1019" spans="4:4">
      <c r="D1019" s="83"/>
    </row>
    <row r="1020" spans="4:4">
      <c r="D1020" s="83"/>
    </row>
    <row r="1021" spans="4:4">
      <c r="D1021" s="83"/>
    </row>
    <row r="1022" spans="4:4">
      <c r="D1022" s="83"/>
    </row>
    <row r="1023" spans="4:4">
      <c r="D1023" s="83"/>
    </row>
    <row r="1024" spans="4:4">
      <c r="D1024" s="83"/>
    </row>
    <row r="1025" spans="4:4">
      <c r="D1025" s="83"/>
    </row>
    <row r="1026" spans="4:4">
      <c r="D1026" s="83"/>
    </row>
    <row r="1027" spans="4:4">
      <c r="D1027" s="83"/>
    </row>
    <row r="1028" spans="4:4">
      <c r="D1028" s="83"/>
    </row>
    <row r="1029" spans="4:4">
      <c r="D1029" s="83"/>
    </row>
    <row r="1030" spans="4:4">
      <c r="D1030" s="83"/>
    </row>
    <row r="1031" spans="4:4">
      <c r="D1031" s="83"/>
    </row>
    <row r="1032" spans="4:4">
      <c r="D1032" s="83"/>
    </row>
    <row r="1033" spans="4:4">
      <c r="D1033" s="83"/>
    </row>
    <row r="1034" spans="4:4">
      <c r="D1034" s="83"/>
    </row>
    <row r="1035" spans="4:4">
      <c r="D1035" s="83"/>
    </row>
    <row r="1036" spans="4:4">
      <c r="D1036" s="83"/>
    </row>
    <row r="1037" spans="4:4">
      <c r="D1037" s="83"/>
    </row>
    <row r="1038" spans="4:4">
      <c r="D1038" s="83"/>
    </row>
    <row r="1039" spans="4:4">
      <c r="D1039" s="83"/>
    </row>
    <row r="1040" spans="4:4">
      <c r="D1040" s="83"/>
    </row>
    <row r="1041" spans="4:4">
      <c r="D1041" s="83"/>
    </row>
    <row r="1042" spans="4:4">
      <c r="D1042" s="83"/>
    </row>
    <row r="1043" spans="4:4">
      <c r="D1043" s="83"/>
    </row>
    <row r="1044" spans="4:4">
      <c r="D1044" s="83"/>
    </row>
    <row r="1045" spans="4:4">
      <c r="D1045" s="83"/>
    </row>
    <row r="1046" spans="4:4">
      <c r="D1046" s="83"/>
    </row>
    <row r="1047" spans="4:4">
      <c r="D1047" s="83"/>
    </row>
    <row r="1048" spans="4:4">
      <c r="D1048" s="83"/>
    </row>
    <row r="1049" spans="4:4">
      <c r="D1049" s="83"/>
    </row>
    <row r="1050" spans="4:4">
      <c r="D1050" s="83"/>
    </row>
    <row r="1051" spans="4:4">
      <c r="D1051" s="83"/>
    </row>
    <row r="1052" spans="4:4">
      <c r="D1052" s="83"/>
    </row>
    <row r="1053" spans="4:4">
      <c r="D1053" s="83"/>
    </row>
    <row r="1054" spans="4:4">
      <c r="D1054" s="83"/>
    </row>
    <row r="1055" spans="4:4">
      <c r="D1055" s="83"/>
    </row>
    <row r="1056" spans="4:4">
      <c r="D1056" s="83"/>
    </row>
    <row r="1057" spans="4:4">
      <c r="D1057" s="83"/>
    </row>
    <row r="1058" spans="4:4">
      <c r="D1058" s="83"/>
    </row>
    <row r="1059" spans="4:4">
      <c r="D1059" s="83"/>
    </row>
    <row r="1060" spans="4:4">
      <c r="D1060" s="83"/>
    </row>
    <row r="1061" spans="4:4">
      <c r="D1061" s="83"/>
    </row>
    <row r="1062" spans="4:4">
      <c r="D1062" s="83"/>
    </row>
    <row r="1063" spans="4:4">
      <c r="D1063" s="83"/>
    </row>
    <row r="1064" spans="4:4">
      <c r="D1064" s="83"/>
    </row>
    <row r="1065" spans="4:4">
      <c r="D1065" s="83"/>
    </row>
    <row r="1066" spans="4:4">
      <c r="D1066" s="83"/>
    </row>
    <row r="1067" spans="4:4">
      <c r="D1067" s="83"/>
    </row>
    <row r="1068" spans="4:4">
      <c r="D1068" s="83"/>
    </row>
    <row r="1069" spans="4:4">
      <c r="D1069" s="83"/>
    </row>
    <row r="1070" spans="4:4">
      <c r="D1070" s="83"/>
    </row>
    <row r="1071" spans="4:4">
      <c r="D1071" s="83"/>
    </row>
    <row r="1072" spans="4:4">
      <c r="D1072" s="83"/>
    </row>
    <row r="1073" spans="4:4">
      <c r="D1073" s="83"/>
    </row>
    <row r="1074" spans="4:4">
      <c r="D1074" s="83"/>
    </row>
    <row r="1075" spans="4:4">
      <c r="D1075" s="83"/>
    </row>
    <row r="1076" spans="4:4">
      <c r="D1076" s="83"/>
    </row>
    <row r="1077" spans="4:4">
      <c r="D1077" s="83"/>
    </row>
    <row r="1078" spans="4:4">
      <c r="D1078" s="83"/>
    </row>
    <row r="1079" spans="4:4">
      <c r="D1079" s="83"/>
    </row>
    <row r="1080" spans="4:4">
      <c r="D1080" s="83"/>
    </row>
    <row r="1081" spans="4:4">
      <c r="D1081" s="83"/>
    </row>
    <row r="1082" spans="4:4">
      <c r="D1082" s="83"/>
    </row>
    <row r="1083" spans="4:4">
      <c r="D1083" s="83"/>
    </row>
    <row r="1084" spans="4:4">
      <c r="D1084" s="83"/>
    </row>
    <row r="1085" spans="4:4">
      <c r="D1085" s="83"/>
    </row>
    <row r="1086" spans="4:4">
      <c r="D1086" s="83"/>
    </row>
    <row r="1087" spans="4:4">
      <c r="D1087" s="83"/>
    </row>
    <row r="1088" spans="4:4">
      <c r="D1088" s="83"/>
    </row>
    <row r="1089" spans="4:4">
      <c r="D1089" s="83"/>
    </row>
    <row r="1090" spans="4:4">
      <c r="D1090" s="83"/>
    </row>
    <row r="1091" spans="4:4">
      <c r="D1091" s="83"/>
    </row>
    <row r="1092" spans="4:4">
      <c r="D1092" s="83"/>
    </row>
    <row r="1093" spans="4:4">
      <c r="D1093" s="83"/>
    </row>
    <row r="1094" spans="4:4">
      <c r="D1094" s="83"/>
    </row>
    <row r="1095" spans="4:4">
      <c r="D1095" s="83"/>
    </row>
    <row r="1096" spans="4:4">
      <c r="D1096" s="83"/>
    </row>
    <row r="1097" spans="4:4">
      <c r="D1097" s="83"/>
    </row>
    <row r="1098" spans="4:4">
      <c r="D1098" s="83"/>
    </row>
    <row r="1099" spans="4:4">
      <c r="D1099" s="83"/>
    </row>
    <row r="1100" spans="4:4">
      <c r="D1100" s="83"/>
    </row>
    <row r="1101" spans="4:4">
      <c r="D1101" s="83"/>
    </row>
    <row r="1102" spans="4:4">
      <c r="D1102" s="83"/>
    </row>
    <row r="1103" spans="4:4">
      <c r="D1103" s="83"/>
    </row>
    <row r="1104" spans="4:4">
      <c r="D1104" s="83"/>
    </row>
    <row r="1105" spans="4:4">
      <c r="D1105" s="83"/>
    </row>
    <row r="1106" spans="4:4">
      <c r="D1106" s="83"/>
    </row>
    <row r="1107" spans="4:4">
      <c r="D1107" s="83"/>
    </row>
    <row r="1108" spans="4:4">
      <c r="D1108" s="83"/>
    </row>
    <row r="1109" spans="4:4">
      <c r="D1109" s="83"/>
    </row>
    <row r="1110" spans="4:4">
      <c r="D1110" s="83"/>
    </row>
    <row r="1111" spans="4:4">
      <c r="D1111" s="83"/>
    </row>
    <row r="1112" spans="4:4">
      <c r="D1112" s="83"/>
    </row>
    <row r="1113" spans="4:4">
      <c r="D1113" s="83"/>
    </row>
    <row r="1114" spans="4:4">
      <c r="D1114" s="83"/>
    </row>
    <row r="1115" spans="4:4">
      <c r="D1115" s="83"/>
    </row>
    <row r="1116" spans="4:4">
      <c r="D1116" s="83"/>
    </row>
    <row r="1117" spans="4:4">
      <c r="D1117" s="83"/>
    </row>
    <row r="1118" spans="4:4">
      <c r="D1118" s="83"/>
    </row>
    <row r="1119" spans="4:4">
      <c r="D1119" s="83"/>
    </row>
    <row r="1120" spans="4:4">
      <c r="D1120" s="83"/>
    </row>
    <row r="1121" spans="4:4">
      <c r="D1121" s="83"/>
    </row>
    <row r="1122" spans="4:4">
      <c r="D1122" s="83"/>
    </row>
    <row r="1123" spans="4:4">
      <c r="D1123" s="83"/>
    </row>
    <row r="1124" spans="4:4">
      <c r="D1124" s="83"/>
    </row>
    <row r="1125" spans="4:4">
      <c r="D1125" s="83"/>
    </row>
    <row r="1126" spans="4:4">
      <c r="D1126" s="83"/>
    </row>
    <row r="1127" spans="4:4">
      <c r="D1127" s="83"/>
    </row>
    <row r="1128" spans="4:4">
      <c r="D1128" s="83"/>
    </row>
    <row r="1129" spans="4:4">
      <c r="D1129" s="83"/>
    </row>
    <row r="1130" spans="4:4">
      <c r="D1130" s="83"/>
    </row>
    <row r="1131" spans="4:4">
      <c r="D1131" s="83"/>
    </row>
    <row r="1132" spans="4:4">
      <c r="D1132" s="83"/>
    </row>
    <row r="1133" spans="4:4">
      <c r="D1133" s="83"/>
    </row>
    <row r="1134" spans="4:4">
      <c r="D1134" s="83"/>
    </row>
    <row r="1135" spans="4:4">
      <c r="D1135" s="83"/>
    </row>
    <row r="1136" spans="4:4">
      <c r="D1136" s="83"/>
    </row>
    <row r="1137" spans="4:4">
      <c r="D1137" s="83"/>
    </row>
    <row r="1138" spans="4:4">
      <c r="D1138" s="83"/>
    </row>
    <row r="1139" spans="4:4">
      <c r="D1139" s="83"/>
    </row>
    <row r="1140" spans="4:4">
      <c r="D1140" s="83"/>
    </row>
    <row r="1141" spans="4:4">
      <c r="D1141" s="83"/>
    </row>
    <row r="1142" spans="4:4">
      <c r="D1142" s="83"/>
    </row>
    <row r="1143" spans="4:4">
      <c r="D1143" s="83"/>
    </row>
    <row r="1144" spans="4:4">
      <c r="D1144" s="83"/>
    </row>
    <row r="1145" spans="4:4">
      <c r="D1145" s="83"/>
    </row>
    <row r="1146" spans="4:4">
      <c r="D1146" s="83"/>
    </row>
    <row r="1147" spans="4:4">
      <c r="D1147" s="83"/>
    </row>
    <row r="1148" spans="4:4">
      <c r="D1148" s="83"/>
    </row>
    <row r="1149" spans="4:4">
      <c r="D1149" s="83"/>
    </row>
    <row r="1150" spans="4:4">
      <c r="D1150" s="83"/>
    </row>
    <row r="1151" spans="4:4">
      <c r="D1151" s="83"/>
    </row>
    <row r="1152" spans="4:4">
      <c r="D1152" s="83"/>
    </row>
    <row r="1153" spans="4:4">
      <c r="D1153" s="83"/>
    </row>
    <row r="1154" spans="4:4">
      <c r="D1154" s="83"/>
    </row>
    <row r="1155" spans="4:4">
      <c r="D1155" s="83"/>
    </row>
    <row r="1156" spans="4:4">
      <c r="D1156" s="83"/>
    </row>
    <row r="1157" spans="4:4">
      <c r="D1157" s="83"/>
    </row>
    <row r="1158" spans="4:4">
      <c r="D1158" s="83"/>
    </row>
    <row r="1159" spans="4:4">
      <c r="D1159" s="83"/>
    </row>
    <row r="1160" spans="4:4">
      <c r="D1160" s="83"/>
    </row>
    <row r="1161" spans="4:4">
      <c r="D1161" s="83"/>
    </row>
    <row r="1162" spans="4:4">
      <c r="D1162" s="83"/>
    </row>
    <row r="1163" spans="4:4">
      <c r="D1163" s="83"/>
    </row>
    <row r="1164" spans="4:4">
      <c r="D1164" s="83"/>
    </row>
    <row r="1165" spans="4:4">
      <c r="D1165" s="83"/>
    </row>
    <row r="1166" spans="4:4">
      <c r="D1166" s="83"/>
    </row>
    <row r="1167" spans="4:4">
      <c r="D1167" s="83"/>
    </row>
    <row r="1168" spans="4:4">
      <c r="D1168" s="83"/>
    </row>
    <row r="1169" spans="4:4">
      <c r="D1169" s="83"/>
    </row>
    <row r="1170" spans="4:4">
      <c r="D1170" s="83"/>
    </row>
    <row r="1171" spans="4:4">
      <c r="D1171" s="83"/>
    </row>
    <row r="1172" spans="4:4">
      <c r="D1172" s="83"/>
    </row>
    <row r="1173" spans="4:4">
      <c r="D1173" s="83"/>
    </row>
    <row r="1174" spans="4:4">
      <c r="D1174" s="83"/>
    </row>
    <row r="1175" spans="4:4">
      <c r="D1175" s="83"/>
    </row>
    <row r="1176" spans="4:4">
      <c r="D1176" s="83"/>
    </row>
    <row r="1177" spans="4:4">
      <c r="D1177" s="83"/>
    </row>
    <row r="1178" spans="4:4">
      <c r="D1178" s="83"/>
    </row>
    <row r="1179" spans="4:4">
      <c r="D1179" s="83"/>
    </row>
    <row r="1180" spans="4:4">
      <c r="D1180" s="83"/>
    </row>
    <row r="1181" spans="4:4">
      <c r="D1181" s="83"/>
    </row>
    <row r="1182" spans="4:4">
      <c r="D1182" s="83"/>
    </row>
    <row r="1183" spans="4:4">
      <c r="D1183" s="83"/>
    </row>
    <row r="1184" spans="4:4">
      <c r="D1184" s="83"/>
    </row>
    <row r="1185" spans="4:4">
      <c r="D1185" s="83"/>
    </row>
    <row r="1186" spans="4:4">
      <c r="D1186" s="83"/>
    </row>
    <row r="1187" spans="4:4">
      <c r="D1187" s="83"/>
    </row>
    <row r="1188" spans="4:4">
      <c r="D1188" s="83"/>
    </row>
    <row r="1189" spans="4:4">
      <c r="D1189" s="83"/>
    </row>
    <row r="1190" spans="4:4">
      <c r="D1190" s="83"/>
    </row>
    <row r="1191" spans="4:4">
      <c r="D1191" s="83"/>
    </row>
    <row r="1192" spans="4:4">
      <c r="D1192" s="83"/>
    </row>
    <row r="1193" spans="4:4">
      <c r="D1193" s="83"/>
    </row>
    <row r="1194" spans="4:4">
      <c r="D1194" s="83"/>
    </row>
    <row r="1195" spans="4:4">
      <c r="D1195" s="83"/>
    </row>
    <row r="1196" spans="4:4">
      <c r="D1196" s="83"/>
    </row>
    <row r="1197" spans="4:4">
      <c r="D1197" s="83"/>
    </row>
    <row r="1198" spans="4:4">
      <c r="D1198" s="83"/>
    </row>
    <row r="1199" spans="4:4">
      <c r="D1199" s="83"/>
    </row>
    <row r="1200" spans="4:4">
      <c r="D1200" s="83"/>
    </row>
    <row r="1201" spans="4:4">
      <c r="D1201" s="83"/>
    </row>
    <row r="1202" spans="4:4">
      <c r="D1202" s="83"/>
    </row>
    <row r="1203" spans="4:4">
      <c r="D1203" s="83"/>
    </row>
    <row r="1204" spans="4:4">
      <c r="D1204" s="83"/>
    </row>
    <row r="1205" spans="4:4">
      <c r="D1205" s="83"/>
    </row>
    <row r="1206" spans="4:4">
      <c r="D1206" s="83"/>
    </row>
    <row r="1207" spans="4:4">
      <c r="D1207" s="83"/>
    </row>
    <row r="1208" spans="4:4">
      <c r="D1208" s="83"/>
    </row>
    <row r="1209" spans="4:4">
      <c r="D1209" s="83"/>
    </row>
    <row r="1210" spans="4:4">
      <c r="D1210" s="83"/>
    </row>
    <row r="1211" spans="4:4">
      <c r="D1211" s="83"/>
    </row>
    <row r="1212" spans="4:4">
      <c r="D1212" s="83"/>
    </row>
    <row r="1213" spans="4:4">
      <c r="D1213" s="83"/>
    </row>
    <row r="1214" spans="4:4">
      <c r="D1214" s="83"/>
    </row>
    <row r="1215" spans="4:4">
      <c r="D1215" s="83"/>
    </row>
    <row r="1216" spans="4:4">
      <c r="D1216" s="83"/>
    </row>
    <row r="1217" spans="4:4">
      <c r="D1217" s="83"/>
    </row>
    <row r="1218" spans="4:4">
      <c r="D1218" s="83"/>
    </row>
    <row r="1219" spans="4:4">
      <c r="D1219" s="83"/>
    </row>
    <row r="1220" spans="4:4">
      <c r="D1220" s="83"/>
    </row>
    <row r="1221" spans="4:4">
      <c r="D1221" s="83"/>
    </row>
    <row r="1222" spans="4:4">
      <c r="D1222" s="83"/>
    </row>
    <row r="1223" spans="4:4">
      <c r="D1223" s="83"/>
    </row>
    <row r="1224" spans="4:4">
      <c r="D1224" s="83"/>
    </row>
    <row r="1225" spans="4:4">
      <c r="D1225" s="83"/>
    </row>
    <row r="1226" spans="4:4">
      <c r="D1226" s="83"/>
    </row>
    <row r="1227" spans="4:4">
      <c r="D1227" s="83"/>
    </row>
    <row r="1228" spans="4:4">
      <c r="D1228" s="83"/>
    </row>
    <row r="1229" spans="4:4">
      <c r="D1229" s="83"/>
    </row>
    <row r="1230" spans="4:4">
      <c r="D1230" s="83"/>
    </row>
    <row r="1231" spans="4:4">
      <c r="D1231" s="83"/>
    </row>
    <row r="1232" spans="4:4">
      <c r="D1232" s="83"/>
    </row>
    <row r="1233" spans="4:4">
      <c r="D1233" s="83"/>
    </row>
    <row r="1234" spans="4:4">
      <c r="D1234" s="83"/>
    </row>
    <row r="1235" spans="4:4">
      <c r="D1235" s="83"/>
    </row>
    <row r="1236" spans="4:4">
      <c r="D1236" s="83"/>
    </row>
    <row r="1237" spans="4:4">
      <c r="D1237" s="83"/>
    </row>
    <row r="1238" spans="4:4">
      <c r="D1238" s="83"/>
    </row>
    <row r="1239" spans="4:4">
      <c r="D1239" s="83"/>
    </row>
    <row r="1240" spans="4:4">
      <c r="D1240" s="83"/>
    </row>
    <row r="1241" spans="4:4">
      <c r="D1241" s="83"/>
    </row>
    <row r="1242" spans="4:4">
      <c r="D1242" s="83"/>
    </row>
    <row r="1243" spans="4:4">
      <c r="D1243" s="83"/>
    </row>
    <row r="1244" spans="4:4">
      <c r="D1244" s="83"/>
    </row>
    <row r="1245" spans="4:4">
      <c r="D1245" s="83"/>
    </row>
    <row r="1246" spans="4:4">
      <c r="D1246" s="83"/>
    </row>
    <row r="1247" spans="4:4">
      <c r="D1247" s="83"/>
    </row>
    <row r="1248" spans="4:4">
      <c r="D1248" s="83"/>
    </row>
    <row r="1249" spans="4:4">
      <c r="D1249" s="83"/>
    </row>
    <row r="1250" spans="4:4">
      <c r="D1250" s="83"/>
    </row>
    <row r="1251" spans="4:4">
      <c r="D1251" s="83"/>
    </row>
    <row r="1252" spans="4:4">
      <c r="D1252" s="83"/>
    </row>
    <row r="1253" spans="4:4">
      <c r="D1253" s="83"/>
    </row>
    <row r="1254" spans="4:4">
      <c r="D1254" s="83"/>
    </row>
    <row r="1255" spans="4:4">
      <c r="D1255" s="83"/>
    </row>
    <row r="1256" spans="4:4">
      <c r="D1256" s="83"/>
    </row>
    <row r="1257" spans="4:4">
      <c r="D1257" s="83"/>
    </row>
    <row r="1258" spans="4:4">
      <c r="D1258" s="83"/>
    </row>
    <row r="1259" spans="4:4">
      <c r="D1259" s="83"/>
    </row>
    <row r="1260" spans="4:4">
      <c r="D1260" s="83"/>
    </row>
    <row r="1261" spans="4:4">
      <c r="D1261" s="83"/>
    </row>
    <row r="1262" spans="4:4">
      <c r="D1262" s="83"/>
    </row>
    <row r="1263" spans="4:4">
      <c r="D1263" s="83"/>
    </row>
    <row r="1264" spans="4:4">
      <c r="D1264" s="83"/>
    </row>
    <row r="1265" spans="4:4">
      <c r="D1265" s="83"/>
    </row>
    <row r="1266" spans="4:4">
      <c r="D1266" s="83"/>
    </row>
    <row r="1267" spans="4:4">
      <c r="D1267" s="83"/>
    </row>
    <row r="1268" spans="4:4">
      <c r="D1268" s="83"/>
    </row>
    <row r="1269" spans="4:4">
      <c r="D1269" s="83"/>
    </row>
    <row r="1270" spans="4:4">
      <c r="D1270" s="83"/>
    </row>
    <row r="1271" spans="4:4">
      <c r="D1271" s="83"/>
    </row>
    <row r="1272" spans="4:4">
      <c r="D1272" s="83"/>
    </row>
    <row r="1273" spans="4:4">
      <c r="D1273" s="83"/>
    </row>
    <row r="1274" spans="4:4">
      <c r="D1274" s="83"/>
    </row>
    <row r="1275" spans="4:4">
      <c r="D1275" s="83"/>
    </row>
    <row r="1276" spans="4:4">
      <c r="D1276" s="83"/>
    </row>
    <row r="1277" spans="4:4">
      <c r="D1277" s="83"/>
    </row>
    <row r="1278" spans="4:4">
      <c r="D1278" s="83"/>
    </row>
    <row r="1279" spans="4:4">
      <c r="D1279" s="83"/>
    </row>
    <row r="1280" spans="4:4">
      <c r="D1280" s="83"/>
    </row>
    <row r="1281" spans="4:4">
      <c r="D1281" s="83"/>
    </row>
    <row r="1282" spans="4:4">
      <c r="D1282" s="83"/>
    </row>
    <row r="1283" spans="4:4">
      <c r="D1283" s="83"/>
    </row>
    <row r="1284" spans="4:4">
      <c r="D1284" s="83"/>
    </row>
    <row r="1285" spans="4:4">
      <c r="D1285" s="83"/>
    </row>
    <row r="1286" spans="4:4">
      <c r="D1286" s="83"/>
    </row>
    <row r="1287" spans="4:4">
      <c r="D1287" s="83"/>
    </row>
    <row r="1288" spans="4:4">
      <c r="D1288" s="83"/>
    </row>
    <row r="1289" spans="4:4">
      <c r="D1289" s="83"/>
    </row>
    <row r="1290" spans="4:4">
      <c r="D1290" s="83"/>
    </row>
    <row r="1291" spans="4:4">
      <c r="D1291" s="83"/>
    </row>
    <row r="1292" spans="4:4">
      <c r="D1292" s="83"/>
    </row>
    <row r="1293" spans="4:4">
      <c r="D1293" s="83"/>
    </row>
    <row r="1294" spans="4:4">
      <c r="D1294" s="83"/>
    </row>
    <row r="1295" spans="4:4">
      <c r="D1295" s="83"/>
    </row>
    <row r="1296" spans="4:4">
      <c r="D1296" s="83"/>
    </row>
    <row r="1297" spans="4:4">
      <c r="D1297" s="83"/>
    </row>
    <row r="1298" spans="4:4">
      <c r="D1298" s="83"/>
    </row>
    <row r="1299" spans="4:4">
      <c r="D1299" s="83"/>
    </row>
    <row r="1300" spans="4:4">
      <c r="D1300" s="83"/>
    </row>
    <row r="1301" spans="4:4">
      <c r="D1301" s="83"/>
    </row>
    <row r="1302" spans="4:4">
      <c r="D1302" s="83"/>
    </row>
    <row r="1303" spans="4:4">
      <c r="D1303" s="83"/>
    </row>
    <row r="1304" spans="4:4">
      <c r="D1304" s="83"/>
    </row>
    <row r="1305" spans="4:4">
      <c r="D1305" s="83"/>
    </row>
    <row r="1306" spans="4:4">
      <c r="D1306" s="83"/>
    </row>
    <row r="1307" spans="4:4">
      <c r="D1307" s="83"/>
    </row>
    <row r="1308" spans="4:4">
      <c r="D1308" s="83"/>
    </row>
    <row r="1309" spans="4:4">
      <c r="D1309" s="83"/>
    </row>
    <row r="1310" spans="4:4">
      <c r="D1310" s="83"/>
    </row>
    <row r="1311" spans="4:4">
      <c r="D1311" s="83"/>
    </row>
    <row r="1312" spans="4:4">
      <c r="D1312" s="83"/>
    </row>
    <row r="1313" spans="4:4">
      <c r="D1313" s="83"/>
    </row>
    <row r="1314" spans="4:4">
      <c r="D1314" s="83"/>
    </row>
    <row r="1315" spans="4:4">
      <c r="D1315" s="83"/>
    </row>
    <row r="1316" spans="4:4">
      <c r="D1316" s="83"/>
    </row>
    <row r="1317" spans="4:4">
      <c r="D1317" s="83"/>
    </row>
    <row r="1318" spans="4:4">
      <c r="D1318" s="83"/>
    </row>
    <row r="1319" spans="4:4">
      <c r="D1319" s="83"/>
    </row>
    <row r="1320" spans="4:4">
      <c r="D1320" s="83"/>
    </row>
    <row r="1321" spans="4:4">
      <c r="D1321" s="83"/>
    </row>
    <row r="1322" spans="4:4">
      <c r="D1322" s="83"/>
    </row>
    <row r="1323" spans="4:4">
      <c r="D1323" s="83"/>
    </row>
    <row r="1324" spans="4:4">
      <c r="D1324" s="83"/>
    </row>
    <row r="1325" spans="4:4">
      <c r="D1325" s="83"/>
    </row>
    <row r="1326" spans="4:4">
      <c r="D1326" s="83"/>
    </row>
    <row r="1327" spans="4:4">
      <c r="D1327" s="83"/>
    </row>
    <row r="1328" spans="4:4">
      <c r="D1328" s="83"/>
    </row>
    <row r="1329" spans="4:4">
      <c r="D1329" s="83"/>
    </row>
    <row r="1330" spans="4:4">
      <c r="D1330" s="83"/>
    </row>
    <row r="1331" spans="4:4">
      <c r="D1331" s="83"/>
    </row>
    <row r="1332" spans="4:4">
      <c r="D1332" s="83"/>
    </row>
    <row r="1333" spans="4:4">
      <c r="D1333" s="83"/>
    </row>
    <row r="1334" spans="4:4">
      <c r="D1334" s="83"/>
    </row>
    <row r="1335" spans="4:4">
      <c r="D1335" s="83"/>
    </row>
    <row r="1336" spans="4:4">
      <c r="D1336" s="83"/>
    </row>
    <row r="1337" spans="4:4">
      <c r="D1337" s="83"/>
    </row>
    <row r="1338" spans="4:4">
      <c r="D1338" s="83"/>
    </row>
    <row r="1339" spans="4:4">
      <c r="D1339" s="83"/>
    </row>
    <row r="1340" spans="4:4">
      <c r="D1340" s="83"/>
    </row>
    <row r="1341" spans="4:4">
      <c r="D1341" s="83"/>
    </row>
    <row r="1342" spans="4:4">
      <c r="D1342" s="83"/>
    </row>
    <row r="1343" spans="4:4">
      <c r="D1343" s="83"/>
    </row>
    <row r="1344" spans="4:4">
      <c r="D1344" s="83"/>
    </row>
    <row r="1345" spans="4:4">
      <c r="D1345" s="83"/>
    </row>
    <row r="1346" spans="4:4">
      <c r="D1346" s="83"/>
    </row>
    <row r="1347" spans="4:4">
      <c r="D1347" s="83"/>
    </row>
    <row r="1348" spans="4:4">
      <c r="D1348" s="83"/>
    </row>
    <row r="1349" spans="4:4">
      <c r="D1349" s="83"/>
    </row>
    <row r="1350" spans="4:4">
      <c r="D1350" s="83"/>
    </row>
    <row r="1351" spans="4:4">
      <c r="D1351" s="83"/>
    </row>
    <row r="1352" spans="4:4">
      <c r="D1352" s="83"/>
    </row>
    <row r="1353" spans="4:4">
      <c r="D1353" s="83"/>
    </row>
    <row r="1354" spans="4:4">
      <c r="D1354" s="83"/>
    </row>
    <row r="1355" spans="4:4">
      <c r="D1355" s="83"/>
    </row>
    <row r="1356" spans="4:4">
      <c r="D1356" s="83"/>
    </row>
    <row r="1357" spans="4:4">
      <c r="D1357" s="83"/>
    </row>
    <row r="1358" spans="4:4">
      <c r="D1358" s="83"/>
    </row>
    <row r="1359" spans="4:4">
      <c r="D1359" s="83"/>
    </row>
    <row r="1360" spans="4:4">
      <c r="D1360" s="83"/>
    </row>
    <row r="1361" spans="4:4">
      <c r="D1361" s="83"/>
    </row>
    <row r="1362" spans="4:4">
      <c r="D1362" s="83"/>
    </row>
    <row r="1363" spans="4:4">
      <c r="D1363" s="83"/>
    </row>
    <row r="1364" spans="4:4">
      <c r="D1364" s="83"/>
    </row>
    <row r="1365" spans="4:4">
      <c r="D1365" s="83"/>
    </row>
    <row r="1366" spans="4:4">
      <c r="D1366" s="83"/>
    </row>
    <row r="1367" spans="4:4">
      <c r="D1367" s="83"/>
    </row>
    <row r="1368" spans="4:4">
      <c r="D1368" s="83"/>
    </row>
    <row r="1369" spans="4:4">
      <c r="D1369" s="83"/>
    </row>
    <row r="1370" spans="4:4">
      <c r="D1370" s="83"/>
    </row>
    <row r="1371" spans="4:4">
      <c r="D1371" s="83"/>
    </row>
    <row r="1372" spans="4:4">
      <c r="D1372" s="83"/>
    </row>
    <row r="1373" spans="4:4">
      <c r="D1373" s="83"/>
    </row>
    <row r="1374" spans="4:4">
      <c r="D1374" s="83"/>
    </row>
    <row r="1375" spans="4:4">
      <c r="D1375" s="83"/>
    </row>
    <row r="1376" spans="4:4">
      <c r="D1376" s="83"/>
    </row>
    <row r="1377" spans="4:4">
      <c r="D1377" s="83"/>
    </row>
    <row r="1378" spans="4:4">
      <c r="D1378" s="83"/>
    </row>
    <row r="1379" spans="4:4">
      <c r="D1379" s="83"/>
    </row>
    <row r="1380" spans="4:4">
      <c r="D1380" s="83"/>
    </row>
    <row r="1381" spans="4:4">
      <c r="D1381" s="83"/>
    </row>
    <row r="1382" spans="4:4">
      <c r="D1382" s="83"/>
    </row>
    <row r="1383" spans="4:4">
      <c r="D1383" s="83"/>
    </row>
    <row r="1384" spans="4:4">
      <c r="D1384" s="83"/>
    </row>
    <row r="1385" spans="4:4">
      <c r="D1385" s="83"/>
    </row>
    <row r="1386" spans="4:4">
      <c r="D1386" s="83"/>
    </row>
    <row r="1387" spans="4:4">
      <c r="D1387" s="83"/>
    </row>
    <row r="1388" spans="4:4">
      <c r="D1388" s="83"/>
    </row>
    <row r="1389" spans="4:4">
      <c r="D1389" s="83"/>
    </row>
    <row r="1390" spans="4:4">
      <c r="D1390" s="83"/>
    </row>
    <row r="1391" spans="4:4">
      <c r="D1391" s="83"/>
    </row>
    <row r="1392" spans="4:4">
      <c r="D1392" s="83"/>
    </row>
    <row r="1393" spans="4:4">
      <c r="D1393" s="83"/>
    </row>
    <row r="1394" spans="4:4">
      <c r="D1394" s="83"/>
    </row>
    <row r="1395" spans="4:4">
      <c r="D1395" s="83"/>
    </row>
    <row r="1396" spans="4:4">
      <c r="D1396" s="83"/>
    </row>
    <row r="1397" spans="4:4">
      <c r="D1397" s="83"/>
    </row>
    <row r="1398" spans="4:4">
      <c r="D1398" s="83"/>
    </row>
    <row r="1399" spans="4:4">
      <c r="D1399" s="83"/>
    </row>
    <row r="1400" spans="4:4">
      <c r="D1400" s="83"/>
    </row>
    <row r="1401" spans="4:4">
      <c r="D1401" s="83"/>
    </row>
    <row r="1402" spans="4:4">
      <c r="D1402" s="83"/>
    </row>
    <row r="1403" spans="4:4">
      <c r="D1403" s="83"/>
    </row>
    <row r="1404" spans="4:4">
      <c r="D1404" s="83"/>
    </row>
    <row r="1405" spans="4:4">
      <c r="D1405" s="83"/>
    </row>
    <row r="1406" spans="4:4">
      <c r="D1406" s="83"/>
    </row>
    <row r="1407" spans="4:4">
      <c r="D1407" s="83"/>
    </row>
    <row r="1408" spans="4:4">
      <c r="D1408" s="83"/>
    </row>
    <row r="1409" spans="4:4">
      <c r="D1409" s="83"/>
    </row>
    <row r="1410" spans="4:4">
      <c r="D1410" s="83"/>
    </row>
    <row r="1411" spans="4:4">
      <c r="D1411" s="83"/>
    </row>
    <row r="1412" spans="4:4">
      <c r="D1412" s="83"/>
    </row>
    <row r="1413" spans="4:4">
      <c r="D1413" s="83"/>
    </row>
    <row r="1414" spans="4:4">
      <c r="D1414" s="83"/>
    </row>
    <row r="1415" spans="4:4">
      <c r="D1415" s="83"/>
    </row>
    <row r="1416" spans="4:4">
      <c r="D1416" s="83"/>
    </row>
    <row r="1417" spans="4:4">
      <c r="D1417" s="83"/>
    </row>
    <row r="1418" spans="4:4">
      <c r="D1418" s="83"/>
    </row>
    <row r="1419" spans="4:4">
      <c r="D1419" s="83"/>
    </row>
    <row r="1420" spans="4:4">
      <c r="D1420" s="83"/>
    </row>
    <row r="1421" spans="4:4">
      <c r="D1421" s="83"/>
    </row>
    <row r="1422" spans="4:4">
      <c r="D1422" s="83"/>
    </row>
    <row r="1423" spans="4:4">
      <c r="D1423" s="83"/>
    </row>
    <row r="1424" spans="4:4">
      <c r="D1424" s="83"/>
    </row>
    <row r="1425" spans="4:4">
      <c r="D1425" s="83"/>
    </row>
    <row r="1426" spans="4:4">
      <c r="D1426" s="83"/>
    </row>
    <row r="1427" spans="4:4">
      <c r="D1427" s="83"/>
    </row>
    <row r="1428" spans="4:4">
      <c r="D1428" s="83"/>
    </row>
    <row r="1429" spans="4:4">
      <c r="D1429" s="83"/>
    </row>
    <row r="1430" spans="4:4">
      <c r="D1430" s="83"/>
    </row>
    <row r="1431" spans="4:4">
      <c r="D1431" s="83"/>
    </row>
    <row r="1432" spans="4:4">
      <c r="D1432" s="83"/>
    </row>
    <row r="1433" spans="4:4">
      <c r="D1433" s="83"/>
    </row>
    <row r="1434" spans="4:4">
      <c r="D1434" s="83"/>
    </row>
    <row r="1435" spans="4:4">
      <c r="D1435" s="83"/>
    </row>
    <row r="1436" spans="4:4">
      <c r="D1436" s="83"/>
    </row>
    <row r="1437" spans="4:4">
      <c r="D1437" s="83"/>
    </row>
    <row r="1438" spans="4:4">
      <c r="D1438" s="83"/>
    </row>
    <row r="1439" spans="4:4">
      <c r="D1439" s="83"/>
    </row>
    <row r="1440" spans="4:4">
      <c r="D1440" s="83"/>
    </row>
    <row r="1441" spans="4:4">
      <c r="D1441" s="83"/>
    </row>
    <row r="1442" spans="4:4">
      <c r="D1442" s="83"/>
    </row>
    <row r="1443" spans="4:4">
      <c r="D1443" s="83"/>
    </row>
    <row r="1444" spans="4:4">
      <c r="D1444" s="83"/>
    </row>
    <row r="1445" spans="4:4">
      <c r="D1445" s="83"/>
    </row>
    <row r="1446" spans="4:4">
      <c r="D1446" s="83"/>
    </row>
    <row r="1447" spans="4:4">
      <c r="D1447" s="83"/>
    </row>
    <row r="1448" spans="4:4">
      <c r="D1448" s="83"/>
    </row>
    <row r="1449" spans="4:4">
      <c r="D1449" s="83"/>
    </row>
    <row r="1450" spans="4:4">
      <c r="D1450" s="83"/>
    </row>
    <row r="1451" spans="4:4">
      <c r="D1451" s="83"/>
    </row>
    <row r="1452" spans="4:4">
      <c r="D1452" s="83"/>
    </row>
    <row r="1453" spans="4:4">
      <c r="D1453" s="83"/>
    </row>
    <row r="1454" spans="4:4">
      <c r="D1454" s="83"/>
    </row>
    <row r="1455" spans="4:4">
      <c r="D1455" s="83"/>
    </row>
    <row r="1456" spans="4:4">
      <c r="D1456" s="83"/>
    </row>
    <row r="1457" spans="4:4">
      <c r="D1457" s="83"/>
    </row>
    <row r="1458" spans="4:4">
      <c r="D1458" s="83"/>
    </row>
    <row r="1459" spans="4:4">
      <c r="D1459" s="83"/>
    </row>
    <row r="1460" spans="4:4">
      <c r="D1460" s="83"/>
    </row>
    <row r="1461" spans="4:4">
      <c r="D1461" s="83"/>
    </row>
    <row r="1462" spans="4:4">
      <c r="D1462" s="83"/>
    </row>
    <row r="1463" spans="4:4">
      <c r="D1463" s="83"/>
    </row>
    <row r="1464" spans="4:4">
      <c r="D1464" s="83"/>
    </row>
    <row r="1465" spans="4:4">
      <c r="D1465" s="83"/>
    </row>
    <row r="1466" spans="4:4">
      <c r="D1466" s="83"/>
    </row>
    <row r="1467" spans="4:4">
      <c r="D1467" s="83"/>
    </row>
    <row r="1468" spans="4:4">
      <c r="D1468" s="83"/>
    </row>
    <row r="1469" spans="4:4">
      <c r="D1469" s="83"/>
    </row>
    <row r="1470" spans="4:4">
      <c r="D1470" s="83"/>
    </row>
    <row r="1471" spans="4:4">
      <c r="D1471" s="83"/>
    </row>
    <row r="1472" spans="4:4">
      <c r="D1472" s="83"/>
    </row>
    <row r="1473" spans="4:4">
      <c r="D1473" s="83"/>
    </row>
    <row r="1474" spans="4:4">
      <c r="D1474" s="83"/>
    </row>
    <row r="1475" spans="4:4">
      <c r="D1475" s="83"/>
    </row>
    <row r="1476" spans="4:4">
      <c r="D1476" s="83"/>
    </row>
    <row r="1477" spans="4:4">
      <c r="D1477" s="83"/>
    </row>
    <row r="1478" spans="4:4">
      <c r="D1478" s="83"/>
    </row>
    <row r="1479" spans="4:4">
      <c r="D1479" s="83"/>
    </row>
    <row r="1480" spans="4:4">
      <c r="D1480" s="83"/>
    </row>
    <row r="1481" spans="4:4">
      <c r="D1481" s="83"/>
    </row>
    <row r="1482" spans="4:4">
      <c r="D1482" s="83"/>
    </row>
    <row r="1483" spans="4:4">
      <c r="D1483" s="83"/>
    </row>
    <row r="1484" spans="4:4">
      <c r="D1484" s="83"/>
    </row>
    <row r="1485" spans="4:4">
      <c r="D1485" s="83"/>
    </row>
    <row r="1486" spans="4:4">
      <c r="D1486" s="83"/>
    </row>
    <row r="1487" spans="4:4">
      <c r="D1487" s="83"/>
    </row>
    <row r="1488" spans="4:4">
      <c r="D1488" s="83"/>
    </row>
    <row r="1489" spans="4:4">
      <c r="D1489" s="83"/>
    </row>
    <row r="1490" spans="4:4">
      <c r="D1490" s="83"/>
    </row>
    <row r="1491" spans="4:4">
      <c r="D1491" s="83"/>
    </row>
    <row r="1492" spans="4:4">
      <c r="D1492" s="83"/>
    </row>
    <row r="1493" spans="4:4">
      <c r="D1493" s="83"/>
    </row>
    <row r="1494" spans="4:4">
      <c r="D1494" s="83"/>
    </row>
    <row r="1495" spans="4:4">
      <c r="D1495" s="83"/>
    </row>
    <row r="1496" spans="4:4">
      <c r="D1496" s="83"/>
    </row>
    <row r="1497" spans="4:4">
      <c r="D1497" s="83"/>
    </row>
    <row r="1498" spans="4:4">
      <c r="D1498" s="83"/>
    </row>
    <row r="1499" spans="4:4">
      <c r="D1499" s="83"/>
    </row>
    <row r="1500" spans="4:4">
      <c r="D1500" s="83"/>
    </row>
    <row r="1501" spans="4:4">
      <c r="D1501" s="83"/>
    </row>
    <row r="1502" spans="4:4">
      <c r="D1502" s="83"/>
    </row>
    <row r="1503" spans="4:4">
      <c r="D1503" s="83"/>
    </row>
    <row r="1504" spans="4:4">
      <c r="D1504" s="83"/>
    </row>
    <row r="1505" spans="4:4">
      <c r="D1505" s="83"/>
    </row>
    <row r="1506" spans="4:4">
      <c r="D1506" s="83"/>
    </row>
    <row r="1507" spans="4:4">
      <c r="D1507" s="83"/>
    </row>
    <row r="1508" spans="4:4">
      <c r="D1508" s="83"/>
    </row>
    <row r="1509" spans="4:4">
      <c r="D1509" s="83"/>
    </row>
    <row r="1510" spans="4:4">
      <c r="D1510" s="83"/>
    </row>
    <row r="1511" spans="4:4">
      <c r="D1511" s="83"/>
    </row>
    <row r="1512" spans="4:4">
      <c r="D1512" s="83"/>
    </row>
    <row r="1513" spans="4:4">
      <c r="D1513" s="83"/>
    </row>
    <row r="1514" spans="4:4">
      <c r="D1514" s="83"/>
    </row>
    <row r="1515" spans="4:4">
      <c r="D1515" s="83"/>
    </row>
    <row r="1516" spans="4:4">
      <c r="D1516" s="83"/>
    </row>
    <row r="1517" spans="4:4">
      <c r="D1517" s="83"/>
    </row>
    <row r="1518" spans="4:4">
      <c r="D1518" s="83"/>
    </row>
    <row r="1519" spans="4:4">
      <c r="D1519" s="83"/>
    </row>
    <row r="1520" spans="4:4">
      <c r="D1520" s="83"/>
    </row>
    <row r="1521" spans="4:4">
      <c r="D1521" s="83"/>
    </row>
    <row r="1522" spans="4:4">
      <c r="D1522" s="83"/>
    </row>
    <row r="1523" spans="4:4">
      <c r="D1523" s="83"/>
    </row>
    <row r="1524" spans="4:4">
      <c r="D1524" s="83"/>
    </row>
    <row r="1525" spans="4:4">
      <c r="D1525" s="83"/>
    </row>
    <row r="1526" spans="4:4">
      <c r="D1526" s="83"/>
    </row>
    <row r="1527" spans="4:4">
      <c r="D1527" s="83"/>
    </row>
    <row r="1528" spans="4:4">
      <c r="D1528" s="83"/>
    </row>
    <row r="1529" spans="4:4">
      <c r="D1529" s="83"/>
    </row>
    <row r="1530" spans="4:4">
      <c r="D1530" s="83"/>
    </row>
    <row r="1531" spans="4:4">
      <c r="D1531" s="83"/>
    </row>
    <row r="1532" spans="4:4">
      <c r="D1532" s="83"/>
    </row>
    <row r="1533" spans="4:4">
      <c r="D1533" s="83"/>
    </row>
    <row r="1534" spans="4:4">
      <c r="D1534" s="83"/>
    </row>
    <row r="1535" spans="4:4">
      <c r="D1535" s="83"/>
    </row>
    <row r="1536" spans="4:4">
      <c r="D1536" s="83"/>
    </row>
    <row r="1537" spans="4:4">
      <c r="D1537" s="83"/>
    </row>
    <row r="1538" spans="4:4">
      <c r="D1538" s="83"/>
    </row>
    <row r="1539" spans="4:4">
      <c r="D1539" s="83"/>
    </row>
    <row r="1540" spans="4:4">
      <c r="D1540" s="83"/>
    </row>
    <row r="1541" spans="4:4">
      <c r="D1541" s="83"/>
    </row>
    <row r="1542" spans="4:4">
      <c r="D1542" s="83"/>
    </row>
    <row r="1543" spans="4:4">
      <c r="D1543" s="83"/>
    </row>
    <row r="1544" spans="4:4">
      <c r="D1544" s="83"/>
    </row>
    <row r="1545" spans="4:4">
      <c r="D1545" s="83"/>
    </row>
    <row r="1546" spans="4:4">
      <c r="D1546" s="83"/>
    </row>
    <row r="1547" spans="4:4">
      <c r="D1547" s="83"/>
    </row>
    <row r="1548" spans="4:4">
      <c r="D1548" s="83"/>
    </row>
    <row r="1549" spans="4:4">
      <c r="D1549" s="83"/>
    </row>
    <row r="1550" spans="4:4">
      <c r="D1550" s="83"/>
    </row>
    <row r="1551" spans="4:4">
      <c r="D1551" s="83"/>
    </row>
    <row r="1552" spans="4:4">
      <c r="D1552" s="83"/>
    </row>
    <row r="1553" spans="4:4">
      <c r="D1553" s="83"/>
    </row>
    <row r="1554" spans="4:4">
      <c r="D1554" s="83"/>
    </row>
    <row r="1555" spans="4:4">
      <c r="D1555" s="83"/>
    </row>
    <row r="1556" spans="4:4">
      <c r="D1556" s="83"/>
    </row>
    <row r="1557" spans="4:4">
      <c r="D1557" s="83"/>
    </row>
    <row r="1558" spans="4:4">
      <c r="D1558" s="83"/>
    </row>
    <row r="1559" spans="4:4">
      <c r="D1559" s="83"/>
    </row>
    <row r="1560" spans="4:4">
      <c r="D1560" s="83"/>
    </row>
    <row r="1561" spans="4:4">
      <c r="D1561" s="83"/>
    </row>
    <row r="1562" spans="4:4">
      <c r="D1562" s="83"/>
    </row>
    <row r="1563" spans="4:4">
      <c r="D1563" s="83"/>
    </row>
    <row r="1564" spans="4:4">
      <c r="D1564" s="83"/>
    </row>
    <row r="1565" spans="4:4">
      <c r="D1565" s="83"/>
    </row>
    <row r="1566" spans="4:4">
      <c r="D1566" s="83"/>
    </row>
    <row r="1567" spans="4:4">
      <c r="D1567" s="83"/>
    </row>
    <row r="1568" spans="4:4">
      <c r="D1568" s="83"/>
    </row>
    <row r="1569" spans="4:4">
      <c r="D1569" s="83"/>
    </row>
    <row r="1570" spans="4:4">
      <c r="D1570" s="83"/>
    </row>
    <row r="1571" spans="4:4">
      <c r="D1571" s="83"/>
    </row>
    <row r="1572" spans="4:4">
      <c r="D1572" s="83"/>
    </row>
    <row r="1573" spans="4:4">
      <c r="D1573" s="83"/>
    </row>
    <row r="1574" spans="4:4">
      <c r="D1574" s="83"/>
    </row>
    <row r="1575" spans="4:4">
      <c r="D1575" s="83"/>
    </row>
    <row r="1576" spans="4:4">
      <c r="D1576" s="83"/>
    </row>
    <row r="1577" spans="4:4">
      <c r="D1577" s="83"/>
    </row>
    <row r="1578" spans="4:4">
      <c r="D1578" s="83"/>
    </row>
    <row r="1579" spans="4:4">
      <c r="D1579" s="83"/>
    </row>
    <row r="1580" spans="4:4">
      <c r="D1580" s="83"/>
    </row>
    <row r="1581" spans="4:4">
      <c r="D1581" s="83"/>
    </row>
    <row r="1582" spans="4:4">
      <c r="D1582" s="83"/>
    </row>
    <row r="1583" spans="4:4">
      <c r="D1583" s="83"/>
    </row>
    <row r="1584" spans="4:4">
      <c r="D1584" s="83"/>
    </row>
    <row r="1585" spans="4:4">
      <c r="D1585" s="83"/>
    </row>
    <row r="1586" spans="4:4">
      <c r="D1586" s="83"/>
    </row>
    <row r="1587" spans="4:4">
      <c r="D1587" s="83"/>
    </row>
    <row r="1588" spans="4:4">
      <c r="D1588" s="83"/>
    </row>
    <row r="1589" spans="4:4">
      <c r="D1589" s="83"/>
    </row>
    <row r="1590" spans="4:4">
      <c r="D1590" s="83"/>
    </row>
    <row r="1591" spans="4:4">
      <c r="D1591" s="83"/>
    </row>
    <row r="1592" spans="4:4">
      <c r="D1592" s="83"/>
    </row>
    <row r="1593" spans="4:4">
      <c r="D1593" s="83"/>
    </row>
    <row r="1594" spans="4:4">
      <c r="D1594" s="83"/>
    </row>
    <row r="1595" spans="4:4">
      <c r="D1595" s="83"/>
    </row>
    <row r="1596" spans="4:4">
      <c r="D1596" s="83"/>
    </row>
    <row r="1597" spans="4:4">
      <c r="D1597" s="83"/>
    </row>
    <row r="1598" spans="4:4">
      <c r="D1598" s="83"/>
    </row>
    <row r="1599" spans="4:4">
      <c r="D1599" s="83"/>
    </row>
    <row r="1600" spans="4:4">
      <c r="D1600" s="83"/>
    </row>
    <row r="1601" spans="4:4">
      <c r="D1601" s="83"/>
    </row>
    <row r="1602" spans="4:4">
      <c r="D1602" s="83"/>
    </row>
    <row r="1603" spans="4:4">
      <c r="D1603" s="83"/>
    </row>
    <row r="1604" spans="4:4">
      <c r="D1604" s="83"/>
    </row>
    <row r="1605" spans="4:4">
      <c r="D1605" s="83"/>
    </row>
    <row r="1606" spans="4:4">
      <c r="D1606" s="83"/>
    </row>
    <row r="1607" spans="4:4">
      <c r="D1607" s="83"/>
    </row>
    <row r="1608" spans="4:4">
      <c r="D1608" s="83"/>
    </row>
    <row r="1609" spans="4:4">
      <c r="D1609" s="83"/>
    </row>
    <row r="1610" spans="4:4">
      <c r="D1610" s="83"/>
    </row>
    <row r="1611" spans="4:4">
      <c r="D1611" s="83"/>
    </row>
    <row r="1612" spans="4:4">
      <c r="D1612" s="83"/>
    </row>
    <row r="1613" spans="4:4">
      <c r="D1613" s="83"/>
    </row>
    <row r="1614" spans="4:4">
      <c r="D1614" s="83"/>
    </row>
    <row r="1615" spans="4:4">
      <c r="D1615" s="83"/>
    </row>
    <row r="1616" spans="4:4">
      <c r="D1616" s="83"/>
    </row>
    <row r="1617" spans="4:4">
      <c r="D1617" s="83"/>
    </row>
    <row r="1618" spans="4:4">
      <c r="D1618" s="83"/>
    </row>
    <row r="1619" spans="4:4">
      <c r="D1619" s="83"/>
    </row>
    <row r="1620" spans="4:4">
      <c r="D1620" s="83"/>
    </row>
    <row r="1621" spans="4:4">
      <c r="D1621" s="83"/>
    </row>
    <row r="1622" spans="4:4">
      <c r="D1622" s="83"/>
    </row>
    <row r="1623" spans="4:4">
      <c r="D1623" s="83"/>
    </row>
    <row r="1624" spans="4:4">
      <c r="D1624" s="83"/>
    </row>
    <row r="1625" spans="4:4">
      <c r="D1625" s="83"/>
    </row>
    <row r="1626" spans="4:4">
      <c r="D1626" s="83"/>
    </row>
    <row r="1627" spans="4:4">
      <c r="D1627" s="83"/>
    </row>
    <row r="1628" spans="4:4">
      <c r="D1628" s="83"/>
    </row>
    <row r="1629" spans="4:4">
      <c r="D1629" s="83"/>
    </row>
    <row r="1630" spans="4:4">
      <c r="D1630" s="83"/>
    </row>
    <row r="1631" spans="4:4">
      <c r="D1631" s="83"/>
    </row>
    <row r="1632" spans="4:4">
      <c r="D1632" s="83"/>
    </row>
    <row r="1633" spans="4:4">
      <c r="D1633" s="83"/>
    </row>
    <row r="1634" spans="4:4">
      <c r="D1634" s="83"/>
    </row>
    <row r="1635" spans="4:4">
      <c r="D1635" s="83"/>
    </row>
    <row r="1636" spans="4:4">
      <c r="D1636" s="83"/>
    </row>
    <row r="1637" spans="4:4">
      <c r="D1637" s="83"/>
    </row>
    <row r="1638" spans="4:4">
      <c r="D1638" s="83"/>
    </row>
    <row r="1639" spans="4:4">
      <c r="D1639" s="83"/>
    </row>
    <row r="1640" spans="4:4">
      <c r="D1640" s="83"/>
    </row>
    <row r="1641" spans="4:4">
      <c r="D1641" s="83"/>
    </row>
    <row r="1642" spans="4:4">
      <c r="D1642" s="83"/>
    </row>
    <row r="1643" spans="4:4">
      <c r="D1643" s="83"/>
    </row>
    <row r="1644" spans="4:4">
      <c r="D1644" s="83"/>
    </row>
    <row r="1645" spans="4:4">
      <c r="D1645" s="83"/>
    </row>
    <row r="1646" spans="4:4">
      <c r="D1646" s="83"/>
    </row>
    <row r="1647" spans="4:4">
      <c r="D1647" s="83"/>
    </row>
    <row r="1648" spans="4:4">
      <c r="D1648" s="83"/>
    </row>
    <row r="1649" spans="4:4">
      <c r="D1649" s="83"/>
    </row>
    <row r="1650" spans="4:4">
      <c r="D1650" s="83"/>
    </row>
    <row r="1651" spans="4:4">
      <c r="D1651" s="83"/>
    </row>
    <row r="1652" spans="4:4">
      <c r="D1652" s="83"/>
    </row>
    <row r="1653" spans="4:4">
      <c r="D1653" s="83"/>
    </row>
    <row r="1654" spans="4:4">
      <c r="D1654" s="83"/>
    </row>
    <row r="1655" spans="4:4">
      <c r="D1655" s="83"/>
    </row>
    <row r="1656" spans="4:4">
      <c r="D1656" s="83"/>
    </row>
    <row r="1657" spans="4:4">
      <c r="D1657" s="83"/>
    </row>
    <row r="1658" spans="4:4">
      <c r="D1658" s="83"/>
    </row>
    <row r="1659" spans="4:4">
      <c r="D1659" s="83"/>
    </row>
    <row r="1660" spans="4:4">
      <c r="D1660" s="83"/>
    </row>
    <row r="1661" spans="4:4">
      <c r="D1661" s="83"/>
    </row>
    <row r="1662" spans="4:4">
      <c r="D1662" s="83"/>
    </row>
    <row r="1663" spans="4:4">
      <c r="D1663" s="83"/>
    </row>
    <row r="1664" spans="4:4">
      <c r="D1664" s="83"/>
    </row>
    <row r="1665" spans="4:4">
      <c r="D1665" s="83"/>
    </row>
    <row r="1666" spans="4:4">
      <c r="D1666" s="83"/>
    </row>
    <row r="1667" spans="4:4">
      <c r="D1667" s="83"/>
    </row>
    <row r="1668" spans="4:4">
      <c r="D1668" s="83"/>
    </row>
    <row r="1669" spans="4:4">
      <c r="D1669" s="83"/>
    </row>
    <row r="1670" spans="4:4">
      <c r="D1670" s="83"/>
    </row>
    <row r="1671" spans="4:4">
      <c r="D1671" s="83"/>
    </row>
    <row r="1672" spans="4:4">
      <c r="D1672" s="83"/>
    </row>
    <row r="1673" spans="4:4">
      <c r="D1673" s="83"/>
    </row>
    <row r="1674" spans="4:4">
      <c r="D1674" s="83"/>
    </row>
    <row r="1675" spans="4:4">
      <c r="D1675" s="83"/>
    </row>
    <row r="1676" spans="4:4">
      <c r="D1676" s="83"/>
    </row>
    <row r="1677" spans="4:4">
      <c r="D1677" s="83"/>
    </row>
    <row r="1678" spans="4:4">
      <c r="D1678" s="83"/>
    </row>
    <row r="1679" spans="4:4">
      <c r="D1679" s="83"/>
    </row>
    <row r="1680" spans="4:4">
      <c r="D1680" s="83"/>
    </row>
    <row r="1681" spans="4:4">
      <c r="D1681" s="83"/>
    </row>
    <row r="1682" spans="4:4">
      <c r="D1682" s="83"/>
    </row>
    <row r="1683" spans="4:4">
      <c r="D1683" s="83"/>
    </row>
    <row r="1684" spans="4:4">
      <c r="D1684" s="83"/>
    </row>
    <row r="1685" spans="4:4">
      <c r="D1685" s="83"/>
    </row>
    <row r="1686" spans="4:4">
      <c r="D1686" s="83"/>
    </row>
    <row r="1687" spans="4:4">
      <c r="D1687" s="83"/>
    </row>
    <row r="1688" spans="4:4">
      <c r="D1688" s="83"/>
    </row>
    <row r="1689" spans="4:4">
      <c r="D1689" s="83"/>
    </row>
    <row r="1690" spans="4:4">
      <c r="D1690" s="83"/>
    </row>
    <row r="1691" spans="4:4">
      <c r="D1691" s="83"/>
    </row>
    <row r="1692" spans="4:4">
      <c r="D1692" s="83"/>
    </row>
    <row r="1693" spans="4:4">
      <c r="D1693" s="83"/>
    </row>
    <row r="1694" spans="4:4">
      <c r="D1694" s="83"/>
    </row>
    <row r="1695" spans="4:4">
      <c r="D1695" s="83"/>
    </row>
    <row r="1696" spans="4:4">
      <c r="D1696" s="83"/>
    </row>
    <row r="1697" spans="4:4">
      <c r="D1697" s="83"/>
    </row>
    <row r="1698" spans="4:4">
      <c r="D1698" s="83"/>
    </row>
    <row r="1699" spans="4:4">
      <c r="D1699" s="83"/>
    </row>
    <row r="1700" spans="4:4">
      <c r="D1700" s="83"/>
    </row>
    <row r="1701" spans="4:4">
      <c r="D1701" s="83"/>
    </row>
    <row r="1702" spans="4:4">
      <c r="D1702" s="83"/>
    </row>
    <row r="1703" spans="4:4">
      <c r="D1703" s="83"/>
    </row>
    <row r="1704" spans="4:4">
      <c r="D1704" s="83"/>
    </row>
    <row r="1705" spans="4:4">
      <c r="D1705" s="83"/>
    </row>
    <row r="1706" spans="4:4">
      <c r="D1706" s="83"/>
    </row>
    <row r="1707" spans="4:4">
      <c r="D1707" s="83"/>
    </row>
    <row r="1708" spans="4:4">
      <c r="D1708" s="83"/>
    </row>
    <row r="1709" spans="4:4">
      <c r="D1709" s="83"/>
    </row>
    <row r="1710" spans="4:4">
      <c r="D1710" s="83"/>
    </row>
    <row r="1711" spans="4:4">
      <c r="D1711" s="83"/>
    </row>
    <row r="1712" spans="4:4">
      <c r="D1712" s="83"/>
    </row>
    <row r="1713" spans="4:4">
      <c r="D1713" s="83"/>
    </row>
    <row r="1714" spans="4:4">
      <c r="D1714" s="83"/>
    </row>
    <row r="1715" spans="4:4">
      <c r="D1715" s="83"/>
    </row>
    <row r="1716" spans="4:4">
      <c r="D1716" s="83"/>
    </row>
    <row r="1717" spans="4:4">
      <c r="D1717" s="83"/>
    </row>
    <row r="1718" spans="4:4">
      <c r="D1718" s="83"/>
    </row>
    <row r="1719" spans="4:4">
      <c r="D1719" s="83"/>
    </row>
    <row r="1720" spans="4:4">
      <c r="D1720" s="83"/>
    </row>
    <row r="1721" spans="4:4">
      <c r="D1721" s="83"/>
    </row>
    <row r="1722" spans="4:4">
      <c r="D1722" s="83"/>
    </row>
    <row r="1723" spans="4:4">
      <c r="D1723" s="83"/>
    </row>
    <row r="1724" spans="4:4">
      <c r="D1724" s="83"/>
    </row>
    <row r="1725" spans="4:4">
      <c r="D1725" s="83"/>
    </row>
    <row r="1726" spans="4:4">
      <c r="D1726" s="83"/>
    </row>
    <row r="1727" spans="4:4">
      <c r="D1727" s="83"/>
    </row>
    <row r="1728" spans="4:4">
      <c r="D1728" s="83"/>
    </row>
    <row r="1729" spans="4:4">
      <c r="D1729" s="83"/>
    </row>
    <row r="1730" spans="4:4">
      <c r="D1730" s="83"/>
    </row>
    <row r="1731" spans="4:4">
      <c r="D1731" s="83"/>
    </row>
    <row r="1732" spans="4:4">
      <c r="D1732" s="83"/>
    </row>
    <row r="1733" spans="4:4">
      <c r="D1733" s="83"/>
    </row>
    <row r="1734" spans="4:4">
      <c r="D1734" s="83"/>
    </row>
    <row r="1735" spans="4:4">
      <c r="D1735" s="83"/>
    </row>
    <row r="1736" spans="4:4">
      <c r="D1736" s="83"/>
    </row>
    <row r="1737" spans="4:4">
      <c r="D1737" s="83"/>
    </row>
    <row r="1738" spans="4:4">
      <c r="D1738" s="83"/>
    </row>
    <row r="1739" spans="4:4">
      <c r="D1739" s="83"/>
    </row>
    <row r="1740" spans="4:4">
      <c r="D1740" s="83"/>
    </row>
    <row r="1741" spans="4:4">
      <c r="D1741" s="83"/>
    </row>
    <row r="1742" spans="4:4">
      <c r="D1742" s="83"/>
    </row>
    <row r="1743" spans="4:4">
      <c r="D1743" s="83"/>
    </row>
    <row r="1744" spans="4:4">
      <c r="D1744" s="83"/>
    </row>
    <row r="1745" spans="4:4">
      <c r="D1745" s="83"/>
    </row>
    <row r="1746" spans="4:4">
      <c r="D1746" s="83"/>
    </row>
    <row r="1747" spans="4:4">
      <c r="D1747" s="83"/>
    </row>
    <row r="1748" spans="4:4">
      <c r="D1748" s="83"/>
    </row>
    <row r="1749" spans="4:4">
      <c r="D1749" s="83"/>
    </row>
    <row r="1750" spans="4:4">
      <c r="D1750" s="83"/>
    </row>
    <row r="1751" spans="4:4">
      <c r="D1751" s="83"/>
    </row>
    <row r="1752" spans="4:4">
      <c r="D1752" s="83"/>
    </row>
    <row r="1753" spans="4:4">
      <c r="D1753" s="83"/>
    </row>
    <row r="1754" spans="4:4">
      <c r="D1754" s="83"/>
    </row>
    <row r="1755" spans="4:4">
      <c r="D1755" s="83"/>
    </row>
    <row r="1756" spans="4:4">
      <c r="D1756" s="83"/>
    </row>
    <row r="1757" spans="4:4">
      <c r="D1757" s="83"/>
    </row>
    <row r="1758" spans="4:4">
      <c r="D1758" s="83"/>
    </row>
    <row r="1759" spans="4:4">
      <c r="D1759" s="83"/>
    </row>
    <row r="1760" spans="4:4">
      <c r="D1760" s="83"/>
    </row>
    <row r="1761" spans="4:4">
      <c r="D1761" s="83"/>
    </row>
    <row r="1762" spans="4:4">
      <c r="D1762" s="83"/>
    </row>
    <row r="1763" spans="4:4">
      <c r="D1763" s="83"/>
    </row>
    <row r="1764" spans="4:4">
      <c r="D1764" s="83"/>
    </row>
    <row r="1765" spans="4:4">
      <c r="D1765" s="83"/>
    </row>
    <row r="1766" spans="4:4">
      <c r="D1766" s="83"/>
    </row>
    <row r="1767" spans="4:4">
      <c r="D1767" s="83"/>
    </row>
    <row r="1768" spans="4:4">
      <c r="D1768" s="83"/>
    </row>
    <row r="1769" spans="4:4">
      <c r="D1769" s="83"/>
    </row>
    <row r="1770" spans="4:4">
      <c r="D1770" s="83"/>
    </row>
    <row r="1771" spans="4:4">
      <c r="D1771" s="83"/>
    </row>
    <row r="1772" spans="4:4">
      <c r="D1772" s="83"/>
    </row>
    <row r="1773" spans="4:4">
      <c r="D1773" s="83"/>
    </row>
    <row r="1774" spans="4:4">
      <c r="D1774" s="83"/>
    </row>
    <row r="1775" spans="4:4">
      <c r="D1775" s="83"/>
    </row>
    <row r="1776" spans="4:4">
      <c r="D1776" s="83"/>
    </row>
    <row r="1777" spans="4:4">
      <c r="D1777" s="83"/>
    </row>
    <row r="1778" spans="4:4">
      <c r="D1778" s="83"/>
    </row>
    <row r="1779" spans="4:4">
      <c r="D1779" s="83"/>
    </row>
    <row r="1780" spans="4:4">
      <c r="D1780" s="83"/>
    </row>
    <row r="1781" spans="4:4">
      <c r="D1781" s="83"/>
    </row>
    <row r="1782" spans="4:4">
      <c r="D1782" s="83"/>
    </row>
    <row r="1783" spans="4:4">
      <c r="D1783" s="83"/>
    </row>
    <row r="1784" spans="4:4">
      <c r="D1784" s="83"/>
    </row>
    <row r="1785" spans="4:4">
      <c r="D1785" s="83"/>
    </row>
    <row r="1786" spans="4:4">
      <c r="D1786" s="83"/>
    </row>
    <row r="1787" spans="4:4">
      <c r="D1787" s="83"/>
    </row>
    <row r="1788" spans="4:4">
      <c r="D1788" s="83"/>
    </row>
    <row r="1789" spans="4:4">
      <c r="D1789" s="83"/>
    </row>
    <row r="1790" spans="4:4">
      <c r="D1790" s="83"/>
    </row>
    <row r="1791" spans="4:4">
      <c r="D1791" s="83"/>
    </row>
    <row r="1792" spans="4:4">
      <c r="D1792" s="83"/>
    </row>
    <row r="1793" spans="4:4">
      <c r="D1793" s="83"/>
    </row>
    <row r="1794" spans="4:4">
      <c r="D1794" s="83"/>
    </row>
    <row r="1795" spans="4:4">
      <c r="D1795" s="83"/>
    </row>
    <row r="1796" spans="4:4">
      <c r="D1796" s="83"/>
    </row>
    <row r="1797" spans="4:4">
      <c r="D1797" s="83"/>
    </row>
    <row r="1798" spans="4:4">
      <c r="D1798" s="83"/>
    </row>
    <row r="1799" spans="4:4">
      <c r="D1799" s="83"/>
    </row>
    <row r="1800" spans="4:4">
      <c r="D1800" s="83"/>
    </row>
    <row r="1801" spans="4:4">
      <c r="D1801" s="83"/>
    </row>
    <row r="1802" spans="4:4">
      <c r="D1802" s="83"/>
    </row>
    <row r="1803" spans="4:4">
      <c r="D1803" s="83"/>
    </row>
    <row r="1804" spans="4:4">
      <c r="D1804" s="83"/>
    </row>
    <row r="1805" spans="4:4">
      <c r="D1805" s="83"/>
    </row>
    <row r="1806" spans="4:4">
      <c r="D1806" s="83"/>
    </row>
    <row r="1807" spans="4:4">
      <c r="D1807" s="83"/>
    </row>
    <row r="1808" spans="4:4">
      <c r="D1808" s="83"/>
    </row>
    <row r="1809" spans="4:4">
      <c r="D1809" s="83"/>
    </row>
    <row r="1810" spans="4:4">
      <c r="D1810" s="83"/>
    </row>
    <row r="1811" spans="4:4">
      <c r="D1811" s="83"/>
    </row>
    <row r="1812" spans="4:4">
      <c r="D1812" s="83"/>
    </row>
    <row r="1813" spans="4:4">
      <c r="D1813" s="83"/>
    </row>
    <row r="1814" spans="4:4">
      <c r="D1814" s="83"/>
    </row>
    <row r="1815" spans="4:4">
      <c r="D1815" s="83"/>
    </row>
    <row r="1816" spans="4:4">
      <c r="D1816" s="83"/>
    </row>
    <row r="1817" spans="4:4">
      <c r="D1817" s="83"/>
    </row>
    <row r="1818" spans="4:4">
      <c r="D1818" s="83"/>
    </row>
    <row r="1819" spans="4:4">
      <c r="D1819" s="83"/>
    </row>
    <row r="1820" spans="4:4">
      <c r="D1820" s="83"/>
    </row>
    <row r="1821" spans="4:4">
      <c r="D1821" s="83"/>
    </row>
    <row r="1822" spans="4:4">
      <c r="D1822" s="83"/>
    </row>
    <row r="1823" spans="4:4">
      <c r="D1823" s="83"/>
    </row>
    <row r="1824" spans="4:4">
      <c r="D1824" s="83"/>
    </row>
    <row r="1825" spans="4:4">
      <c r="D1825" s="83"/>
    </row>
    <row r="1826" spans="4:4">
      <c r="D1826" s="83"/>
    </row>
    <row r="1827" spans="4:4">
      <c r="D1827" s="83"/>
    </row>
    <row r="1828" spans="4:4">
      <c r="D1828" s="83"/>
    </row>
    <row r="1829" spans="4:4">
      <c r="D1829" s="83"/>
    </row>
    <row r="1830" spans="4:4">
      <c r="D1830" s="83"/>
    </row>
    <row r="1831" spans="4:4">
      <c r="D1831" s="83"/>
    </row>
    <row r="1832" spans="4:4">
      <c r="D1832" s="83"/>
    </row>
    <row r="1833" spans="4:4">
      <c r="D1833" s="83"/>
    </row>
    <row r="1834" spans="4:4">
      <c r="D1834" s="83"/>
    </row>
    <row r="1835" spans="4:4">
      <c r="D1835" s="83"/>
    </row>
    <row r="1836" spans="4:4">
      <c r="D1836" s="83"/>
    </row>
    <row r="1837" spans="4:4">
      <c r="D1837" s="83"/>
    </row>
    <row r="1838" spans="4:4">
      <c r="D1838" s="83"/>
    </row>
    <row r="1839" spans="4:4">
      <c r="D1839" s="83"/>
    </row>
    <row r="1840" spans="4:4">
      <c r="D1840" s="83"/>
    </row>
    <row r="1841" spans="4:4">
      <c r="D1841" s="83"/>
    </row>
    <row r="1842" spans="4:4">
      <c r="D1842" s="83"/>
    </row>
    <row r="1843" spans="4:4">
      <c r="D1843" s="83"/>
    </row>
    <row r="1844" spans="4:4">
      <c r="D1844" s="83"/>
    </row>
    <row r="1845" spans="4:4">
      <c r="D1845" s="83"/>
    </row>
    <row r="1846" spans="4:4">
      <c r="D1846" s="83"/>
    </row>
    <row r="1847" spans="4:4">
      <c r="D1847" s="83"/>
    </row>
    <row r="1848" spans="4:4">
      <c r="D1848" s="83"/>
    </row>
    <row r="1849" spans="4:4">
      <c r="D1849" s="83"/>
    </row>
    <row r="1850" spans="4:4">
      <c r="D1850" s="83"/>
    </row>
    <row r="1851" spans="4:4">
      <c r="D1851" s="83"/>
    </row>
    <row r="1852" spans="4:4">
      <c r="D1852" s="83"/>
    </row>
    <row r="1853" spans="4:4">
      <c r="D1853" s="83"/>
    </row>
    <row r="1854" spans="4:4">
      <c r="D1854" s="83"/>
    </row>
    <row r="1855" spans="4:4">
      <c r="D1855" s="83"/>
    </row>
    <row r="1856" spans="4:4">
      <c r="D1856" s="83"/>
    </row>
    <row r="1857" spans="4:4">
      <c r="D1857" s="83"/>
    </row>
    <row r="1858" spans="4:4">
      <c r="D1858" s="83"/>
    </row>
    <row r="1859" spans="4:4">
      <c r="D1859" s="83"/>
    </row>
    <row r="1860" spans="4:4">
      <c r="D1860" s="83"/>
    </row>
    <row r="1861" spans="4:4">
      <c r="D1861" s="83"/>
    </row>
    <row r="1862" spans="4:4">
      <c r="D1862" s="83"/>
    </row>
    <row r="1863" spans="4:4">
      <c r="D1863" s="83"/>
    </row>
    <row r="1864" spans="4:4">
      <c r="D1864" s="83"/>
    </row>
    <row r="1865" spans="4:4">
      <c r="D1865" s="83"/>
    </row>
    <row r="1866" spans="4:4">
      <c r="D1866" s="83"/>
    </row>
    <row r="1867" spans="4:4">
      <c r="D1867" s="83"/>
    </row>
    <row r="1868" spans="4:4">
      <c r="D1868" s="83"/>
    </row>
    <row r="1869" spans="4:4">
      <c r="D1869" s="83"/>
    </row>
    <row r="1870" spans="4:4">
      <c r="D1870" s="83"/>
    </row>
    <row r="1871" spans="4:4">
      <c r="D1871" s="83"/>
    </row>
    <row r="1872" spans="4:4">
      <c r="D1872" s="83"/>
    </row>
    <row r="1873" spans="4:4">
      <c r="D1873" s="83"/>
    </row>
    <row r="1874" spans="4:4">
      <c r="D1874" s="83"/>
    </row>
    <row r="1875" spans="4:4">
      <c r="D1875" s="83"/>
    </row>
    <row r="1876" spans="4:4">
      <c r="D1876" s="83"/>
    </row>
    <row r="1877" spans="4:4">
      <c r="D1877" s="83"/>
    </row>
    <row r="1878" spans="4:4">
      <c r="D1878" s="83"/>
    </row>
    <row r="1879" spans="4:4">
      <c r="D1879" s="83"/>
    </row>
    <row r="1880" spans="4:4">
      <c r="D1880" s="83"/>
    </row>
    <row r="1881" spans="4:4">
      <c r="D1881" s="83"/>
    </row>
    <row r="1882" spans="4:4">
      <c r="D1882" s="83"/>
    </row>
    <row r="1883" spans="4:4">
      <c r="D1883" s="83"/>
    </row>
    <row r="1884" spans="4:4">
      <c r="D1884" s="83"/>
    </row>
    <row r="1885" spans="4:4">
      <c r="D1885" s="83"/>
    </row>
    <row r="1886" spans="4:4">
      <c r="D1886" s="83"/>
    </row>
    <row r="1887" spans="4:4">
      <c r="D1887" s="83"/>
    </row>
    <row r="1888" spans="4:4">
      <c r="D1888" s="83"/>
    </row>
    <row r="1889" spans="4:4">
      <c r="D1889" s="83"/>
    </row>
    <row r="1890" spans="4:4">
      <c r="D1890" s="83"/>
    </row>
    <row r="1891" spans="4:4">
      <c r="D1891" s="83"/>
    </row>
    <row r="1892" spans="4:4">
      <c r="D1892" s="83"/>
    </row>
    <row r="1893" spans="4:4">
      <c r="D1893" s="83"/>
    </row>
    <row r="1894" spans="4:4">
      <c r="D1894" s="83"/>
    </row>
    <row r="1895" spans="4:4">
      <c r="D1895" s="83"/>
    </row>
    <row r="1896" spans="4:4">
      <c r="D1896" s="83"/>
    </row>
    <row r="1897" spans="4:4">
      <c r="D1897" s="83"/>
    </row>
    <row r="1898" spans="4:4">
      <c r="D1898" s="83"/>
    </row>
    <row r="1899" spans="4:4">
      <c r="D1899" s="83"/>
    </row>
    <row r="1900" spans="4:4">
      <c r="D1900" s="83"/>
    </row>
    <row r="1901" spans="4:4">
      <c r="D1901" s="83"/>
    </row>
    <row r="1902" spans="4:4">
      <c r="D1902" s="83"/>
    </row>
    <row r="1903" spans="4:4">
      <c r="D1903" s="83"/>
    </row>
    <row r="1904" spans="4:4">
      <c r="D1904" s="83"/>
    </row>
    <row r="1905" spans="4:4">
      <c r="D1905" s="83"/>
    </row>
    <row r="1906" spans="4:4">
      <c r="D1906" s="83"/>
    </row>
    <row r="1907" spans="4:4">
      <c r="D1907" s="83"/>
    </row>
    <row r="1908" spans="4:4">
      <c r="D1908" s="83"/>
    </row>
    <row r="1909" spans="4:4">
      <c r="D1909" s="83"/>
    </row>
    <row r="1910" spans="4:4">
      <c r="D1910" s="83"/>
    </row>
    <row r="1911" spans="4:4">
      <c r="D1911" s="83"/>
    </row>
    <row r="1912" spans="4:4">
      <c r="D1912" s="83"/>
    </row>
    <row r="1913" spans="4:4">
      <c r="D1913" s="83"/>
    </row>
    <row r="1914" spans="4:4">
      <c r="D1914" s="83"/>
    </row>
    <row r="1915" spans="4:4">
      <c r="D1915" s="83"/>
    </row>
    <row r="1916" spans="4:4">
      <c r="D1916" s="83"/>
    </row>
    <row r="1917" spans="4:4">
      <c r="D1917" s="83"/>
    </row>
    <row r="1918" spans="4:4">
      <c r="D1918" s="83"/>
    </row>
    <row r="1919" spans="4:4">
      <c r="D1919" s="83"/>
    </row>
    <row r="1920" spans="4:4">
      <c r="D1920" s="83"/>
    </row>
    <row r="1921" spans="4:4">
      <c r="D1921" s="83"/>
    </row>
    <row r="1922" spans="4:4">
      <c r="D1922" s="83"/>
    </row>
    <row r="1923" spans="4:4">
      <c r="D1923" s="83"/>
    </row>
    <row r="1924" spans="4:4">
      <c r="D1924" s="83"/>
    </row>
    <row r="1925" spans="4:4">
      <c r="D1925" s="83"/>
    </row>
    <row r="1926" spans="4:4">
      <c r="D1926" s="83"/>
    </row>
    <row r="1927" spans="4:4">
      <c r="D1927" s="83"/>
    </row>
    <row r="1928" spans="4:4">
      <c r="D1928" s="83"/>
    </row>
    <row r="1929" spans="4:4">
      <c r="D1929" s="83"/>
    </row>
    <row r="1930" spans="4:4">
      <c r="D1930" s="83"/>
    </row>
    <row r="1931" spans="4:4">
      <c r="D1931" s="83"/>
    </row>
    <row r="1932" spans="4:4">
      <c r="D1932" s="83"/>
    </row>
    <row r="1933" spans="4:4">
      <c r="D1933" s="83"/>
    </row>
    <row r="1934" spans="4:4">
      <c r="D1934" s="83"/>
    </row>
    <row r="1935" spans="4:4">
      <c r="D1935" s="83"/>
    </row>
    <row r="1936" spans="4:4">
      <c r="D1936" s="83"/>
    </row>
    <row r="1937" spans="4:4">
      <c r="D1937" s="83"/>
    </row>
    <row r="1938" spans="4:4">
      <c r="D1938" s="83"/>
    </row>
    <row r="1939" spans="4:4">
      <c r="D1939" s="83"/>
    </row>
    <row r="1940" spans="4:4">
      <c r="D1940" s="83"/>
    </row>
    <row r="1941" spans="4:4">
      <c r="D1941" s="83"/>
    </row>
    <row r="1942" spans="4:4">
      <c r="D1942" s="83"/>
    </row>
    <row r="1943" spans="4:4">
      <c r="D1943" s="83"/>
    </row>
    <row r="1944" spans="4:4">
      <c r="D1944" s="83"/>
    </row>
    <row r="1945" spans="4:4">
      <c r="D1945" s="83"/>
    </row>
    <row r="1946" spans="4:4">
      <c r="D1946" s="83"/>
    </row>
    <row r="1947" spans="4:4">
      <c r="D1947" s="83"/>
    </row>
    <row r="1948" spans="4:4">
      <c r="D1948" s="83"/>
    </row>
    <row r="1949" spans="4:4">
      <c r="D1949" s="83"/>
    </row>
    <row r="1950" spans="4:4">
      <c r="D1950" s="83"/>
    </row>
    <row r="1951" spans="4:4">
      <c r="D1951" s="83"/>
    </row>
    <row r="1952" spans="4:4">
      <c r="D1952" s="83"/>
    </row>
    <row r="1953" spans="4:4">
      <c r="D1953" s="83"/>
    </row>
    <row r="1954" spans="4:4">
      <c r="D1954" s="83"/>
    </row>
    <row r="1955" spans="4:4">
      <c r="D1955" s="83"/>
    </row>
    <row r="1956" spans="4:4">
      <c r="D1956" s="83"/>
    </row>
    <row r="1957" spans="4:4">
      <c r="D1957" s="83"/>
    </row>
    <row r="1958" spans="4:4">
      <c r="D1958" s="83"/>
    </row>
    <row r="1959" spans="4:4">
      <c r="D1959" s="83"/>
    </row>
    <row r="1960" spans="4:4">
      <c r="D1960" s="83"/>
    </row>
    <row r="1961" spans="4:4">
      <c r="D1961" s="83"/>
    </row>
    <row r="1962" spans="4:4">
      <c r="D1962" s="83"/>
    </row>
    <row r="1963" spans="4:4">
      <c r="D1963" s="83"/>
    </row>
    <row r="1964" spans="4:4">
      <c r="D1964" s="83"/>
    </row>
    <row r="1965" spans="4:4">
      <c r="D1965" s="83"/>
    </row>
    <row r="1966" spans="4:4">
      <c r="D1966" s="83"/>
    </row>
    <row r="1967" spans="4:4">
      <c r="D1967" s="83"/>
    </row>
    <row r="1968" spans="4:4">
      <c r="D1968" s="83"/>
    </row>
    <row r="1969" spans="4:4">
      <c r="D1969" s="83"/>
    </row>
    <row r="1970" spans="4:4">
      <c r="D1970" s="83"/>
    </row>
    <row r="1971" spans="4:4">
      <c r="D1971" s="83"/>
    </row>
    <row r="1972" spans="4:4">
      <c r="D1972" s="83"/>
    </row>
    <row r="1973" spans="4:4">
      <c r="D1973" s="83"/>
    </row>
    <row r="1974" spans="4:4">
      <c r="D1974" s="83"/>
    </row>
    <row r="1975" spans="4:4">
      <c r="D1975" s="83"/>
    </row>
    <row r="1976" spans="4:4">
      <c r="D1976" s="83"/>
    </row>
    <row r="1977" spans="4:4">
      <c r="D1977" s="83"/>
    </row>
    <row r="1978" spans="4:4">
      <c r="D1978" s="83"/>
    </row>
    <row r="1979" spans="4:4">
      <c r="D1979" s="83"/>
    </row>
    <row r="1980" spans="4:4">
      <c r="D1980" s="83"/>
    </row>
    <row r="1981" spans="4:4">
      <c r="D1981" s="83"/>
    </row>
    <row r="1982" spans="4:4">
      <c r="D1982" s="83"/>
    </row>
    <row r="1983" spans="4:4">
      <c r="D1983" s="83"/>
    </row>
    <row r="1984" spans="4:4">
      <c r="D1984" s="83"/>
    </row>
    <row r="1985" spans="4:4">
      <c r="D1985" s="83"/>
    </row>
    <row r="1986" spans="4:4">
      <c r="D1986" s="83"/>
    </row>
    <row r="1987" spans="4:4">
      <c r="D1987" s="83"/>
    </row>
    <row r="1988" spans="4:4">
      <c r="D1988" s="83"/>
    </row>
    <row r="1989" spans="4:4">
      <c r="D1989" s="83"/>
    </row>
    <row r="1990" spans="4:4">
      <c r="D1990" s="83"/>
    </row>
    <row r="1991" spans="4:4">
      <c r="D1991" s="83"/>
    </row>
    <row r="1992" spans="4:4">
      <c r="D1992" s="83"/>
    </row>
    <row r="1993" spans="4:4">
      <c r="D1993" s="83"/>
    </row>
    <row r="1994" spans="4:4">
      <c r="D1994" s="83"/>
    </row>
    <row r="1995" spans="4:4">
      <c r="D1995" s="83"/>
    </row>
    <row r="1996" spans="4:4">
      <c r="D1996" s="83"/>
    </row>
    <row r="1997" spans="4:4">
      <c r="D1997" s="83"/>
    </row>
    <row r="1998" spans="4:4">
      <c r="D1998" s="83"/>
    </row>
    <row r="1999" spans="4:4">
      <c r="D1999" s="83"/>
    </row>
    <row r="2000" spans="4:4">
      <c r="D2000" s="83"/>
    </row>
    <row r="2001" spans="4:4">
      <c r="D2001" s="83"/>
    </row>
    <row r="2002" spans="4:4">
      <c r="D2002" s="83"/>
    </row>
    <row r="2003" spans="4:4">
      <c r="D2003" s="83"/>
    </row>
    <row r="2004" spans="4:4">
      <c r="D2004" s="83"/>
    </row>
    <row r="2005" spans="4:4">
      <c r="D2005" s="83"/>
    </row>
    <row r="2006" spans="4:4">
      <c r="D2006" s="83"/>
    </row>
    <row r="2007" spans="4:4">
      <c r="D2007" s="83"/>
    </row>
    <row r="2008" spans="4:4">
      <c r="D2008" s="83"/>
    </row>
    <row r="2009" spans="4:4">
      <c r="D2009" s="83"/>
    </row>
    <row r="2010" spans="4:4">
      <c r="D2010" s="83"/>
    </row>
    <row r="2011" spans="4:4">
      <c r="D2011" s="83"/>
    </row>
    <row r="2012" spans="4:4">
      <c r="D2012" s="83"/>
    </row>
    <row r="2013" spans="4:4">
      <c r="D2013" s="83"/>
    </row>
    <row r="2014" spans="4:4">
      <c r="D2014" s="83"/>
    </row>
    <row r="2015" spans="4:4">
      <c r="D2015" s="83"/>
    </row>
    <row r="2016" spans="4:4">
      <c r="D2016" s="83"/>
    </row>
    <row r="2017" spans="4:4">
      <c r="D2017" s="83"/>
    </row>
    <row r="2018" spans="4:4">
      <c r="D2018" s="83"/>
    </row>
    <row r="2019" spans="4:4">
      <c r="D2019" s="83"/>
    </row>
    <row r="2020" spans="4:4">
      <c r="D2020" s="83"/>
    </row>
    <row r="2021" spans="4:4">
      <c r="D2021" s="83"/>
    </row>
    <row r="2022" spans="4:4">
      <c r="D2022" s="83"/>
    </row>
    <row r="2023" spans="4:4">
      <c r="D2023" s="83"/>
    </row>
    <row r="2024" spans="4:4">
      <c r="D2024" s="83"/>
    </row>
    <row r="2025" spans="4:4">
      <c r="D2025" s="83"/>
    </row>
    <row r="2026" spans="4:4">
      <c r="D2026" s="83"/>
    </row>
    <row r="2027" spans="4:4">
      <c r="D2027" s="83"/>
    </row>
  </sheetData>
  <autoFilter ref="N1:N2027"/>
  <mergeCells count="50">
    <mergeCell ref="N5:R6"/>
    <mergeCell ref="J5:M6"/>
    <mergeCell ref="D83:E83"/>
    <mergeCell ref="F83:G83"/>
    <mergeCell ref="D84:E84"/>
    <mergeCell ref="F84:G84"/>
    <mergeCell ref="A5:A8"/>
    <mergeCell ref="B5:B8"/>
    <mergeCell ref="C5:C8"/>
    <mergeCell ref="D5:H6"/>
    <mergeCell ref="D79:E79"/>
    <mergeCell ref="F79:G79"/>
    <mergeCell ref="F80:G80"/>
    <mergeCell ref="F81:G81"/>
    <mergeCell ref="F82:G82"/>
    <mergeCell ref="D76:E76"/>
    <mergeCell ref="F76:G76"/>
    <mergeCell ref="D77:E77"/>
    <mergeCell ref="F77:G77"/>
    <mergeCell ref="D78:E78"/>
    <mergeCell ref="F78:G78"/>
    <mergeCell ref="D73:E73"/>
    <mergeCell ref="F73:G73"/>
    <mergeCell ref="D74:E74"/>
    <mergeCell ref="F74:G74"/>
    <mergeCell ref="D75:E75"/>
    <mergeCell ref="F75:G75"/>
    <mergeCell ref="D70:E70"/>
    <mergeCell ref="F70:G70"/>
    <mergeCell ref="D71:E71"/>
    <mergeCell ref="F71:G71"/>
    <mergeCell ref="D72:E72"/>
    <mergeCell ref="F72:G72"/>
    <mergeCell ref="D67:E67"/>
    <mergeCell ref="F67:G67"/>
    <mergeCell ref="D68:E68"/>
    <mergeCell ref="F68:G68"/>
    <mergeCell ref="D69:E69"/>
    <mergeCell ref="F69:G69"/>
    <mergeCell ref="D8:E8"/>
    <mergeCell ref="F8:G8"/>
    <mergeCell ref="D9:E9"/>
    <mergeCell ref="F9:G9"/>
    <mergeCell ref="D10:E10"/>
    <mergeCell ref="F10:G10"/>
    <mergeCell ref="B1:H1"/>
    <mergeCell ref="B2:H2"/>
    <mergeCell ref="D3:G3"/>
    <mergeCell ref="B4:H4"/>
    <mergeCell ref="N4:R4"/>
  </mergeCells>
  <pageMargins left="0.7" right="0.7" top="0.75" bottom="0.75" header="0.3" footer="0.3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C35"/>
  <sheetViews>
    <sheetView workbookViewId="0">
      <selection activeCell="F8" sqref="F8"/>
    </sheetView>
  </sheetViews>
  <sheetFormatPr defaultColWidth="9" defaultRowHeight="12.75"/>
  <cols>
    <col min="4" max="4" width="30.7109375" customWidth="1"/>
    <col min="5" max="9" width="14" customWidth="1"/>
    <col min="11" max="11" width="7.28515625" style="61" customWidth="1"/>
    <col min="13" max="13" width="23.140625" customWidth="1"/>
    <col min="14" max="14" width="12.5703125" customWidth="1"/>
    <col min="22" max="22" width="9.140625" style="61"/>
    <col min="24" max="24" width="17.85546875" customWidth="1"/>
  </cols>
  <sheetData>
    <row r="2" spans="2:29" ht="20.25">
      <c r="B2" s="62" t="s">
        <v>172</v>
      </c>
      <c r="C2" s="63"/>
      <c r="D2" s="63"/>
      <c r="E2" s="64"/>
      <c r="K2" s="78" t="s">
        <v>173</v>
      </c>
      <c r="M2" s="79"/>
      <c r="N2" s="80" t="s">
        <v>174</v>
      </c>
      <c r="O2" s="81"/>
      <c r="P2" s="81"/>
      <c r="Q2" s="81"/>
      <c r="R2" s="64"/>
      <c r="S2" s="64"/>
      <c r="V2" s="85" t="s">
        <v>173</v>
      </c>
      <c r="X2" s="80" t="s">
        <v>175</v>
      </c>
      <c r="Y2" s="81"/>
      <c r="Z2" s="81"/>
      <c r="AA2" s="81"/>
      <c r="AB2" s="64"/>
      <c r="AC2" s="64"/>
    </row>
    <row r="3" spans="2:29" ht="15.75">
      <c r="E3" s="202" t="s">
        <v>176</v>
      </c>
      <c r="F3" s="202"/>
      <c r="G3" s="202"/>
      <c r="H3" s="202"/>
      <c r="I3" s="202"/>
      <c r="M3" s="202" t="s">
        <v>176</v>
      </c>
      <c r="N3" s="202"/>
      <c r="O3" s="202"/>
      <c r="P3" s="202"/>
      <c r="Q3" s="202"/>
      <c r="X3" s="202" t="s">
        <v>176</v>
      </c>
      <c r="Y3" s="202"/>
      <c r="Z3" s="202"/>
      <c r="AA3" s="202"/>
      <c r="AB3" s="202"/>
    </row>
    <row r="6" spans="2:29" ht="15.75">
      <c r="D6" s="48"/>
      <c r="E6" s="48" t="s">
        <v>165</v>
      </c>
      <c r="F6" s="48" t="s">
        <v>34</v>
      </c>
      <c r="G6" s="48" t="s">
        <v>35</v>
      </c>
      <c r="H6" s="48" t="s">
        <v>36</v>
      </c>
      <c r="I6" s="48" t="s">
        <v>37</v>
      </c>
      <c r="M6" s="48"/>
      <c r="N6" s="48" t="s">
        <v>165</v>
      </c>
      <c r="O6" s="48" t="s">
        <v>34</v>
      </c>
      <c r="P6" s="48" t="s">
        <v>35</v>
      </c>
      <c r="Q6" s="48" t="s">
        <v>36</v>
      </c>
      <c r="R6" s="48" t="s">
        <v>37</v>
      </c>
    </row>
    <row r="7" spans="2:29" ht="27.75" customHeight="1">
      <c r="D7" s="65" t="s">
        <v>166</v>
      </c>
      <c r="E7" s="66">
        <v>0.98</v>
      </c>
      <c r="F7" s="66">
        <v>0.98</v>
      </c>
      <c r="G7" s="66">
        <v>0.98</v>
      </c>
      <c r="H7" s="66">
        <v>0.98</v>
      </c>
      <c r="I7" s="66">
        <v>0.98</v>
      </c>
      <c r="M7" s="65" t="s">
        <v>166</v>
      </c>
      <c r="N7" s="82">
        <v>78</v>
      </c>
      <c r="O7" s="82">
        <v>72</v>
      </c>
      <c r="P7" s="82">
        <v>76</v>
      </c>
      <c r="Q7" s="82">
        <v>74</v>
      </c>
      <c r="R7" s="86">
        <v>58</v>
      </c>
    </row>
    <row r="8" spans="2:29" ht="36" customHeight="1">
      <c r="D8" s="67"/>
      <c r="E8" s="68"/>
      <c r="F8" s="68"/>
      <c r="G8" s="68"/>
      <c r="H8" s="68"/>
      <c r="I8" s="68"/>
      <c r="M8" s="67" t="s">
        <v>177</v>
      </c>
      <c r="N8" s="68">
        <v>100</v>
      </c>
      <c r="O8" s="68">
        <v>100</v>
      </c>
      <c r="P8" s="68">
        <v>100</v>
      </c>
      <c r="Q8" s="68">
        <v>100</v>
      </c>
      <c r="R8" s="68">
        <v>100</v>
      </c>
      <c r="X8" t="s">
        <v>178</v>
      </c>
      <c r="Y8" s="83">
        <v>89</v>
      </c>
      <c r="Z8" s="83">
        <v>86</v>
      </c>
      <c r="AA8" s="83">
        <v>88</v>
      </c>
      <c r="AB8" s="83">
        <v>87</v>
      </c>
      <c r="AC8" s="83">
        <v>79</v>
      </c>
    </row>
    <row r="9" spans="2:29" ht="27.75" customHeight="1">
      <c r="D9" s="69" t="s">
        <v>171</v>
      </c>
      <c r="E9" s="66">
        <v>0.46</v>
      </c>
      <c r="F9" s="70">
        <v>46</v>
      </c>
      <c r="G9" s="70">
        <v>46</v>
      </c>
      <c r="H9" s="70">
        <v>46</v>
      </c>
      <c r="I9" s="70">
        <v>46</v>
      </c>
      <c r="M9" s="71" t="s">
        <v>178</v>
      </c>
      <c r="N9" s="83">
        <f>(N7+N8)/2</f>
        <v>89</v>
      </c>
      <c r="O9" s="83">
        <f>(O7+O8)/2</f>
        <v>86</v>
      </c>
      <c r="P9" s="83">
        <f>(P7+P8)/2</f>
        <v>88</v>
      </c>
      <c r="Q9" s="83">
        <f>(Q7+Q8)/2</f>
        <v>87</v>
      </c>
      <c r="R9" s="83">
        <f>(R7+R8)/2</f>
        <v>79</v>
      </c>
      <c r="X9" s="71" t="s">
        <v>179</v>
      </c>
      <c r="Y9" s="89">
        <f>Y8*0.4</f>
        <v>35.6</v>
      </c>
      <c r="Z9" s="89">
        <f>Z8*0.4</f>
        <v>34.4</v>
      </c>
      <c r="AA9" s="89">
        <f>AA8*0.4</f>
        <v>35.200000000000003</v>
      </c>
      <c r="AB9" s="89">
        <f>AB8*0.4</f>
        <v>34.800000000000004</v>
      </c>
      <c r="AC9" s="89">
        <f>AC8*0.4</f>
        <v>31.6</v>
      </c>
    </row>
    <row r="10" spans="2:29" ht="29.25" customHeight="1">
      <c r="D10" s="71" t="s">
        <v>180</v>
      </c>
      <c r="E10" s="72">
        <v>72</v>
      </c>
      <c r="F10" s="72">
        <v>72</v>
      </c>
      <c r="G10" s="73">
        <v>72</v>
      </c>
      <c r="H10" s="73">
        <v>72</v>
      </c>
      <c r="I10" s="73">
        <v>72</v>
      </c>
      <c r="Y10" s="83"/>
      <c r="Z10" s="83"/>
      <c r="AA10" s="83"/>
      <c r="AB10" s="83"/>
      <c r="AC10" s="83"/>
    </row>
    <row r="11" spans="2:29" ht="15.75">
      <c r="X11" s="87" t="s">
        <v>181</v>
      </c>
      <c r="Y11" s="90">
        <v>80</v>
      </c>
      <c r="Z11" s="90">
        <v>80</v>
      </c>
      <c r="AA11" s="90">
        <v>80</v>
      </c>
      <c r="AB11" s="90">
        <v>80</v>
      </c>
      <c r="AC11" s="90">
        <v>80</v>
      </c>
    </row>
    <row r="12" spans="2:29" ht="15.75">
      <c r="M12" s="74" t="s">
        <v>182</v>
      </c>
      <c r="N12" s="74">
        <v>89</v>
      </c>
      <c r="O12" s="74">
        <v>86</v>
      </c>
      <c r="P12" s="74">
        <v>88</v>
      </c>
      <c r="Q12" s="74">
        <v>87</v>
      </c>
      <c r="R12" s="74">
        <v>79</v>
      </c>
      <c r="X12" s="71" t="s">
        <v>183</v>
      </c>
      <c r="Y12" s="89">
        <v>48</v>
      </c>
      <c r="Z12" s="89">
        <v>48</v>
      </c>
      <c r="AA12" s="89">
        <v>48</v>
      </c>
      <c r="AB12" s="89">
        <v>48</v>
      </c>
      <c r="AC12" s="89">
        <v>48</v>
      </c>
    </row>
    <row r="13" spans="2:29" ht="15.75">
      <c r="M13" s="69" t="s">
        <v>181</v>
      </c>
      <c r="N13" s="84">
        <v>80</v>
      </c>
      <c r="O13" s="84">
        <v>80</v>
      </c>
      <c r="P13" s="84">
        <v>80</v>
      </c>
      <c r="Q13" s="84">
        <v>80</v>
      </c>
      <c r="R13" s="84">
        <v>80</v>
      </c>
    </row>
    <row r="14" spans="2:29" ht="15.75">
      <c r="E14" s="48" t="s">
        <v>165</v>
      </c>
      <c r="F14" s="48" t="s">
        <v>34</v>
      </c>
      <c r="G14" s="48" t="s">
        <v>35</v>
      </c>
      <c r="H14" s="48" t="s">
        <v>36</v>
      </c>
      <c r="I14" s="48" t="s">
        <v>37</v>
      </c>
      <c r="M14" s="18" t="s">
        <v>180</v>
      </c>
      <c r="N14" s="74">
        <f>(N12+N13)/2</f>
        <v>84.5</v>
      </c>
      <c r="O14" s="74">
        <f>(O12+O13)/2</f>
        <v>83</v>
      </c>
      <c r="P14" s="74">
        <f>(P12+P13)/2</f>
        <v>84</v>
      </c>
      <c r="Q14" s="74">
        <f>(Q12+Q13)/2</f>
        <v>83.5</v>
      </c>
      <c r="R14" s="74">
        <f>(R12+R13)/2</f>
        <v>79.5</v>
      </c>
    </row>
    <row r="15" spans="2:29" ht="18">
      <c r="D15" s="71" t="s">
        <v>184</v>
      </c>
      <c r="E15" s="74">
        <v>72</v>
      </c>
      <c r="F15" s="74">
        <v>72</v>
      </c>
      <c r="G15" s="75">
        <v>72</v>
      </c>
      <c r="H15" s="75">
        <v>72</v>
      </c>
      <c r="I15" s="75">
        <v>72</v>
      </c>
      <c r="X15" s="88" t="s">
        <v>164</v>
      </c>
      <c r="Y15" s="91">
        <f>Y9+Y12</f>
        <v>83.6</v>
      </c>
      <c r="Z15" s="91">
        <f>Z9+Z12</f>
        <v>82.4</v>
      </c>
      <c r="AA15" s="91">
        <f>AA9+AA12</f>
        <v>83.2</v>
      </c>
      <c r="AB15" s="91">
        <f>AB9+AB12</f>
        <v>82.800000000000011</v>
      </c>
      <c r="AC15" s="91">
        <f>AC9+AC12</f>
        <v>79.599999999999994</v>
      </c>
    </row>
    <row r="23" spans="3:27">
      <c r="AA23" s="71" t="s">
        <v>185</v>
      </c>
    </row>
    <row r="25" spans="3:27">
      <c r="N25" s="71" t="s">
        <v>185</v>
      </c>
    </row>
    <row r="32" spans="3:27">
      <c r="C32" s="71" t="s">
        <v>186</v>
      </c>
    </row>
    <row r="35" spans="4:5">
      <c r="D35" s="76" t="s">
        <v>187</v>
      </c>
      <c r="E35" s="77"/>
    </row>
  </sheetData>
  <mergeCells count="3">
    <mergeCell ref="E3:I3"/>
    <mergeCell ref="M3:Q3"/>
    <mergeCell ref="X3:AB3"/>
  </mergeCells>
  <pageMargins left="0.7" right="0.7" top="0.75" bottom="0.75" header="0.3" footer="0.3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4"/>
  <sheetViews>
    <sheetView workbookViewId="0">
      <selection activeCell="D61" sqref="D61"/>
    </sheetView>
  </sheetViews>
  <sheetFormatPr defaultColWidth="17.140625" defaultRowHeight="15.75"/>
  <cols>
    <col min="1" max="1" width="7.7109375" style="48" customWidth="1"/>
    <col min="2" max="2" width="26.42578125" style="49" customWidth="1"/>
    <col min="3" max="3" width="14.28515625" style="48" customWidth="1"/>
    <col min="4" max="24" width="8.28515625" style="49" customWidth="1"/>
    <col min="25" max="16384" width="17.140625" style="49"/>
  </cols>
  <sheetData>
    <row r="1" spans="1:24" ht="30">
      <c r="B1" s="174" t="s">
        <v>188</v>
      </c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</row>
    <row r="2" spans="1:24" ht="20.25">
      <c r="B2" s="175" t="s">
        <v>189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</row>
    <row r="3" spans="1:24" ht="18">
      <c r="B3" s="177" t="s">
        <v>190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</row>
    <row r="4" spans="1:24">
      <c r="A4" s="184" t="s">
        <v>30</v>
      </c>
      <c r="B4" s="184" t="s">
        <v>31</v>
      </c>
      <c r="C4" s="184" t="s">
        <v>32</v>
      </c>
      <c r="D4" s="190" t="s">
        <v>191</v>
      </c>
      <c r="E4" s="191"/>
      <c r="F4" s="191"/>
      <c r="G4" s="191"/>
      <c r="H4" s="194"/>
      <c r="I4" s="209" t="s">
        <v>192</v>
      </c>
      <c r="J4" s="209"/>
      <c r="K4" s="209"/>
      <c r="L4" s="209"/>
      <c r="M4" s="209"/>
      <c r="N4" s="209"/>
      <c r="O4" s="209"/>
      <c r="P4" s="209"/>
      <c r="Q4" s="209" t="s">
        <v>193</v>
      </c>
      <c r="R4" s="209"/>
      <c r="S4" s="209"/>
      <c r="T4" s="209"/>
      <c r="U4" s="209"/>
      <c r="V4" s="209"/>
      <c r="W4" s="209"/>
      <c r="X4" s="209"/>
    </row>
    <row r="5" spans="1:24">
      <c r="A5" s="185"/>
      <c r="B5" s="185"/>
      <c r="C5" s="185"/>
      <c r="D5" s="192"/>
      <c r="E5" s="193"/>
      <c r="F5" s="193"/>
      <c r="G5" s="193"/>
      <c r="H5" s="195"/>
      <c r="I5" s="209" t="s">
        <v>194</v>
      </c>
      <c r="J5" s="209"/>
      <c r="K5" s="209"/>
      <c r="L5" s="209"/>
      <c r="M5" s="209" t="s">
        <v>195</v>
      </c>
      <c r="N5" s="209"/>
      <c r="O5" s="209"/>
      <c r="P5" s="209"/>
      <c r="Q5" s="209" t="s">
        <v>194</v>
      </c>
      <c r="R5" s="209"/>
      <c r="S5" s="209"/>
      <c r="T5" s="209"/>
      <c r="U5" s="209" t="s">
        <v>195</v>
      </c>
      <c r="V5" s="209"/>
      <c r="W5" s="209"/>
      <c r="X5" s="209"/>
    </row>
    <row r="6" spans="1:24">
      <c r="A6" s="185"/>
      <c r="B6" s="185"/>
      <c r="C6" s="185"/>
      <c r="D6" s="53">
        <v>1</v>
      </c>
      <c r="E6" s="54">
        <v>2</v>
      </c>
      <c r="F6" s="54">
        <v>3</v>
      </c>
      <c r="G6" s="54">
        <v>4</v>
      </c>
      <c r="H6" s="54">
        <v>5</v>
      </c>
      <c r="I6" s="54">
        <v>1</v>
      </c>
      <c r="J6" s="54">
        <v>2</v>
      </c>
      <c r="K6" s="54">
        <v>3</v>
      </c>
      <c r="L6" s="54">
        <v>4</v>
      </c>
      <c r="M6" s="54">
        <v>5</v>
      </c>
      <c r="N6" s="54">
        <v>6</v>
      </c>
      <c r="O6" s="54">
        <v>7</v>
      </c>
      <c r="P6" s="54">
        <v>8</v>
      </c>
      <c r="Q6" s="54">
        <v>1</v>
      </c>
      <c r="R6" s="54">
        <v>2</v>
      </c>
      <c r="S6" s="54">
        <v>3</v>
      </c>
      <c r="T6" s="54">
        <v>4</v>
      </c>
      <c r="U6" s="54">
        <v>5</v>
      </c>
      <c r="V6" s="54">
        <v>6</v>
      </c>
      <c r="W6" s="54">
        <v>7</v>
      </c>
      <c r="X6" s="53">
        <v>8</v>
      </c>
    </row>
    <row r="7" spans="1:24">
      <c r="A7" s="186"/>
      <c r="B7" s="186"/>
      <c r="C7" s="186"/>
      <c r="D7" s="53" t="s">
        <v>33</v>
      </c>
      <c r="E7" s="54" t="s">
        <v>160</v>
      </c>
      <c r="F7" s="54" t="s">
        <v>161</v>
      </c>
      <c r="G7" s="54" t="s">
        <v>161</v>
      </c>
      <c r="H7" s="54" t="s">
        <v>161</v>
      </c>
      <c r="I7" s="54" t="s">
        <v>161</v>
      </c>
      <c r="J7" s="54" t="s">
        <v>161</v>
      </c>
      <c r="K7" s="54" t="s">
        <v>161</v>
      </c>
      <c r="L7" s="54" t="s">
        <v>161</v>
      </c>
      <c r="M7" s="54" t="s">
        <v>33</v>
      </c>
      <c r="N7" s="54" t="s">
        <v>196</v>
      </c>
      <c r="O7" s="54" t="s">
        <v>196</v>
      </c>
      <c r="P7" s="54" t="s">
        <v>196</v>
      </c>
      <c r="Q7" s="54" t="s">
        <v>196</v>
      </c>
      <c r="R7" s="54" t="s">
        <v>196</v>
      </c>
      <c r="S7" s="54" t="s">
        <v>196</v>
      </c>
      <c r="T7" s="54" t="s">
        <v>196</v>
      </c>
      <c r="U7" s="54" t="s">
        <v>196</v>
      </c>
      <c r="V7" s="54" t="s">
        <v>196</v>
      </c>
      <c r="W7" s="54" t="s">
        <v>162</v>
      </c>
      <c r="X7" s="53" t="s">
        <v>162</v>
      </c>
    </row>
    <row r="8" spans="1:24">
      <c r="A8" s="56">
        <v>1</v>
      </c>
      <c r="B8" s="57" t="s">
        <v>197</v>
      </c>
      <c r="C8" s="57" t="s">
        <v>198</v>
      </c>
      <c r="D8" s="58">
        <v>10</v>
      </c>
      <c r="E8" s="58">
        <v>10</v>
      </c>
      <c r="F8" s="58">
        <v>7</v>
      </c>
      <c r="G8" s="58">
        <v>10</v>
      </c>
      <c r="H8" s="58">
        <v>10</v>
      </c>
      <c r="I8" s="58">
        <v>10</v>
      </c>
      <c r="J8" s="58">
        <v>10</v>
      </c>
      <c r="K8" s="58">
        <v>10</v>
      </c>
      <c r="L8" s="58"/>
      <c r="M8" s="58"/>
      <c r="N8" s="58">
        <v>10</v>
      </c>
      <c r="O8" s="58">
        <v>9</v>
      </c>
      <c r="P8" s="58"/>
      <c r="Q8" s="58">
        <v>10</v>
      </c>
      <c r="R8" s="58"/>
      <c r="S8" s="58"/>
      <c r="T8" s="58">
        <v>9</v>
      </c>
      <c r="U8" s="58">
        <v>10</v>
      </c>
      <c r="V8" s="58">
        <v>9</v>
      </c>
      <c r="W8" s="58"/>
      <c r="X8" s="58">
        <v>10</v>
      </c>
    </row>
    <row r="9" spans="1:24">
      <c r="A9" s="56">
        <v>2</v>
      </c>
      <c r="B9" s="57" t="s">
        <v>199</v>
      </c>
      <c r="C9" s="57" t="s">
        <v>200</v>
      </c>
      <c r="D9" s="58">
        <v>10</v>
      </c>
      <c r="E9" s="58">
        <v>7</v>
      </c>
      <c r="F9" s="58">
        <v>9</v>
      </c>
      <c r="G9" s="58">
        <v>9</v>
      </c>
      <c r="H9" s="58">
        <v>4</v>
      </c>
      <c r="I9" s="58">
        <v>9</v>
      </c>
      <c r="J9" s="58">
        <v>9</v>
      </c>
      <c r="K9" s="58">
        <v>9</v>
      </c>
      <c r="L9" s="58">
        <v>9</v>
      </c>
      <c r="M9" s="58"/>
      <c r="N9" s="58">
        <v>9</v>
      </c>
      <c r="O9" s="58">
        <v>9</v>
      </c>
      <c r="P9" s="58">
        <v>10</v>
      </c>
      <c r="Q9" s="58"/>
      <c r="R9" s="58"/>
      <c r="S9" s="58"/>
      <c r="T9" s="58"/>
      <c r="U9" s="58"/>
      <c r="V9" s="58"/>
      <c r="W9" s="58"/>
      <c r="X9" s="58"/>
    </row>
    <row r="10" spans="1:24">
      <c r="A10" s="56">
        <v>3</v>
      </c>
      <c r="B10" s="57" t="s">
        <v>201</v>
      </c>
      <c r="C10" s="57" t="s">
        <v>202</v>
      </c>
      <c r="D10" s="58">
        <v>10</v>
      </c>
      <c r="E10" s="58">
        <v>8</v>
      </c>
      <c r="F10" s="58">
        <v>9</v>
      </c>
      <c r="G10" s="58">
        <v>10</v>
      </c>
      <c r="H10" s="58">
        <v>9</v>
      </c>
      <c r="I10" s="58">
        <v>10</v>
      </c>
      <c r="J10" s="58"/>
      <c r="K10" s="58">
        <v>9</v>
      </c>
      <c r="L10" s="58">
        <v>10</v>
      </c>
      <c r="M10" s="58"/>
      <c r="N10" s="58">
        <v>9</v>
      </c>
      <c r="O10" s="58">
        <v>10</v>
      </c>
      <c r="P10" s="58">
        <v>9</v>
      </c>
      <c r="Q10" s="58">
        <v>10</v>
      </c>
      <c r="R10" s="58">
        <v>10</v>
      </c>
      <c r="S10" s="58">
        <v>10</v>
      </c>
      <c r="T10" s="58">
        <v>10</v>
      </c>
      <c r="U10" s="58">
        <v>4</v>
      </c>
      <c r="V10" s="58"/>
      <c r="W10" s="58"/>
      <c r="X10" s="58">
        <v>10</v>
      </c>
    </row>
    <row r="11" spans="1:24">
      <c r="A11" s="56">
        <v>4</v>
      </c>
      <c r="B11" s="57" t="s">
        <v>203</v>
      </c>
      <c r="C11" s="57" t="s">
        <v>204</v>
      </c>
      <c r="D11" s="58"/>
      <c r="E11" s="58">
        <v>10</v>
      </c>
      <c r="F11" s="58">
        <v>9</v>
      </c>
      <c r="G11" s="58">
        <v>9</v>
      </c>
      <c r="H11" s="58">
        <v>7</v>
      </c>
      <c r="I11" s="58">
        <v>10</v>
      </c>
      <c r="J11" s="58"/>
      <c r="K11" s="58">
        <v>10</v>
      </c>
      <c r="L11" s="58"/>
      <c r="M11" s="58">
        <v>10</v>
      </c>
      <c r="N11" s="58"/>
      <c r="O11" s="58">
        <v>10</v>
      </c>
      <c r="P11" s="58">
        <v>10</v>
      </c>
      <c r="Q11" s="58">
        <v>8</v>
      </c>
      <c r="R11" s="58"/>
      <c r="S11" s="58">
        <v>10</v>
      </c>
      <c r="T11" s="58">
        <v>10</v>
      </c>
      <c r="U11" s="58"/>
      <c r="V11" s="58">
        <v>10</v>
      </c>
      <c r="W11" s="58"/>
      <c r="X11" s="58">
        <v>10</v>
      </c>
    </row>
    <row r="12" spans="1:24">
      <c r="A12" s="56">
        <v>5</v>
      </c>
      <c r="B12" s="57" t="s">
        <v>205</v>
      </c>
      <c r="C12" s="57" t="s">
        <v>206</v>
      </c>
      <c r="D12" s="58">
        <v>10</v>
      </c>
      <c r="E12" s="58">
        <v>10</v>
      </c>
      <c r="F12" s="58">
        <v>9</v>
      </c>
      <c r="G12" s="58">
        <v>5</v>
      </c>
      <c r="H12" s="58">
        <v>7</v>
      </c>
      <c r="I12" s="58"/>
      <c r="J12" s="58"/>
      <c r="K12" s="58">
        <v>10</v>
      </c>
      <c r="L12" s="58">
        <v>7</v>
      </c>
      <c r="M12" s="58">
        <v>10</v>
      </c>
      <c r="N12" s="58">
        <v>10</v>
      </c>
      <c r="O12" s="58">
        <v>10</v>
      </c>
      <c r="P12" s="58"/>
      <c r="Q12" s="58"/>
      <c r="R12" s="58">
        <v>10</v>
      </c>
      <c r="S12" s="58">
        <v>10</v>
      </c>
      <c r="T12" s="58">
        <v>10</v>
      </c>
      <c r="U12" s="58">
        <v>6</v>
      </c>
      <c r="V12" s="58">
        <v>10</v>
      </c>
      <c r="W12" s="58">
        <v>6</v>
      </c>
      <c r="X12" s="58"/>
    </row>
    <row r="13" spans="1:24">
      <c r="A13" s="56">
        <v>6</v>
      </c>
      <c r="B13" s="57" t="s">
        <v>207</v>
      </c>
      <c r="C13" s="57" t="s">
        <v>208</v>
      </c>
      <c r="D13" s="58">
        <v>3</v>
      </c>
      <c r="E13" s="58">
        <v>8</v>
      </c>
      <c r="F13" s="58">
        <v>10</v>
      </c>
      <c r="G13" s="58">
        <v>8</v>
      </c>
      <c r="H13" s="58">
        <v>5</v>
      </c>
      <c r="I13" s="58"/>
      <c r="J13" s="58"/>
      <c r="K13" s="58">
        <v>8</v>
      </c>
      <c r="L13" s="58">
        <v>10</v>
      </c>
      <c r="M13" s="58">
        <v>4</v>
      </c>
      <c r="N13" s="58"/>
      <c r="O13" s="58"/>
      <c r="P13" s="58">
        <v>8</v>
      </c>
      <c r="Q13" s="58">
        <v>5</v>
      </c>
      <c r="R13" s="58"/>
      <c r="S13" s="58">
        <v>10</v>
      </c>
      <c r="T13" s="58">
        <v>10</v>
      </c>
      <c r="U13" s="58">
        <v>6</v>
      </c>
      <c r="V13" s="58">
        <v>10</v>
      </c>
      <c r="W13" s="58"/>
      <c r="X13" s="58">
        <v>10</v>
      </c>
    </row>
    <row r="14" spans="1:24">
      <c r="A14" s="56">
        <v>7</v>
      </c>
      <c r="B14" s="57" t="s">
        <v>209</v>
      </c>
      <c r="C14" s="57" t="s">
        <v>210</v>
      </c>
      <c r="D14" s="58">
        <v>10</v>
      </c>
      <c r="E14" s="58">
        <v>3</v>
      </c>
      <c r="F14" s="58">
        <v>7</v>
      </c>
      <c r="G14" s="58">
        <v>5</v>
      </c>
      <c r="H14" s="58"/>
      <c r="I14" s="58"/>
      <c r="J14" s="58"/>
      <c r="K14" s="58">
        <v>7</v>
      </c>
      <c r="L14" s="58">
        <v>7</v>
      </c>
      <c r="M14" s="58">
        <v>10</v>
      </c>
      <c r="N14" s="58"/>
      <c r="O14" s="58">
        <v>9</v>
      </c>
      <c r="P14" s="58">
        <v>9</v>
      </c>
      <c r="Q14" s="58"/>
      <c r="R14" s="58"/>
      <c r="S14" s="58"/>
      <c r="T14" s="58"/>
      <c r="U14" s="58"/>
      <c r="V14" s="58"/>
      <c r="W14" s="58"/>
      <c r="X14" s="58"/>
    </row>
    <row r="15" spans="1:24">
      <c r="A15" s="56">
        <v>8</v>
      </c>
      <c r="B15" s="57" t="s">
        <v>211</v>
      </c>
      <c r="C15" s="57" t="s">
        <v>212</v>
      </c>
      <c r="D15" s="58">
        <v>7</v>
      </c>
      <c r="E15" s="58">
        <v>3</v>
      </c>
      <c r="F15" s="58">
        <v>10</v>
      </c>
      <c r="G15" s="58">
        <v>4</v>
      </c>
      <c r="H15" s="58">
        <v>6</v>
      </c>
      <c r="I15" s="58">
        <v>9</v>
      </c>
      <c r="J15" s="58"/>
      <c r="K15" s="58">
        <v>9</v>
      </c>
      <c r="L15" s="58"/>
      <c r="M15" s="58"/>
      <c r="N15" s="58">
        <v>10</v>
      </c>
      <c r="O15" s="58">
        <v>10</v>
      </c>
      <c r="P15" s="58">
        <v>8</v>
      </c>
      <c r="Q15" s="58">
        <v>10</v>
      </c>
      <c r="R15" s="58"/>
      <c r="S15" s="58">
        <v>10</v>
      </c>
      <c r="T15" s="58">
        <v>10</v>
      </c>
      <c r="U15" s="58"/>
      <c r="V15" s="58">
        <v>10</v>
      </c>
      <c r="W15" s="58"/>
      <c r="X15" s="58">
        <v>9</v>
      </c>
    </row>
    <row r="16" spans="1:24">
      <c r="A16" s="56">
        <v>9</v>
      </c>
      <c r="B16" s="57" t="s">
        <v>213</v>
      </c>
      <c r="C16" s="57" t="s">
        <v>214</v>
      </c>
      <c r="D16" s="58">
        <v>7</v>
      </c>
      <c r="E16" s="58">
        <v>5</v>
      </c>
      <c r="F16" s="58">
        <v>8</v>
      </c>
      <c r="G16" s="58"/>
      <c r="H16" s="58"/>
      <c r="I16" s="58">
        <v>3</v>
      </c>
      <c r="J16" s="58">
        <v>9</v>
      </c>
      <c r="K16" s="58">
        <v>9</v>
      </c>
      <c r="L16" s="58">
        <v>5</v>
      </c>
      <c r="M16" s="58">
        <v>6</v>
      </c>
      <c r="N16" s="58">
        <v>4</v>
      </c>
      <c r="O16" s="58">
        <v>0</v>
      </c>
      <c r="P16" s="58">
        <v>4</v>
      </c>
      <c r="Q16" s="58">
        <v>6</v>
      </c>
      <c r="R16" s="58"/>
      <c r="S16" s="58">
        <v>9</v>
      </c>
      <c r="T16" s="58">
        <v>4</v>
      </c>
      <c r="U16" s="58"/>
      <c r="V16" s="58">
        <v>6</v>
      </c>
      <c r="W16" s="58"/>
      <c r="X16" s="58"/>
    </row>
    <row r="17" spans="1:24">
      <c r="A17" s="56">
        <v>10</v>
      </c>
      <c r="B17" s="57" t="s">
        <v>215</v>
      </c>
      <c r="C17" s="57" t="s">
        <v>216</v>
      </c>
      <c r="D17" s="58">
        <v>10</v>
      </c>
      <c r="E17" s="58">
        <v>3</v>
      </c>
      <c r="F17" s="58">
        <v>8</v>
      </c>
      <c r="G17" s="58">
        <v>5</v>
      </c>
      <c r="H17" s="58"/>
      <c r="I17" s="58"/>
      <c r="J17" s="58"/>
      <c r="K17" s="58"/>
      <c r="L17" s="58"/>
      <c r="M17" s="58">
        <v>8</v>
      </c>
      <c r="N17" s="58">
        <v>4</v>
      </c>
      <c r="O17" s="58">
        <v>10</v>
      </c>
      <c r="P17" s="58">
        <v>5</v>
      </c>
      <c r="Q17" s="58">
        <v>10</v>
      </c>
      <c r="R17" s="58"/>
      <c r="S17" s="58"/>
      <c r="T17" s="58">
        <v>10</v>
      </c>
      <c r="U17" s="58">
        <v>4</v>
      </c>
      <c r="V17" s="58"/>
      <c r="W17" s="58">
        <v>10</v>
      </c>
      <c r="X17" s="58">
        <v>10</v>
      </c>
    </row>
    <row r="18" spans="1:24">
      <c r="A18" s="56">
        <v>11</v>
      </c>
      <c r="B18" s="57" t="s">
        <v>217</v>
      </c>
      <c r="C18" s="57" t="s">
        <v>218</v>
      </c>
      <c r="D18" s="58">
        <v>7</v>
      </c>
      <c r="E18" s="58">
        <v>8</v>
      </c>
      <c r="F18" s="58">
        <v>9</v>
      </c>
      <c r="G18" s="58">
        <v>9</v>
      </c>
      <c r="H18" s="58">
        <v>7</v>
      </c>
      <c r="I18" s="58"/>
      <c r="J18" s="58">
        <v>8</v>
      </c>
      <c r="K18" s="58">
        <v>9</v>
      </c>
      <c r="L18" s="58"/>
      <c r="M18" s="58"/>
      <c r="N18" s="58">
        <v>10</v>
      </c>
      <c r="O18" s="58">
        <v>6</v>
      </c>
      <c r="P18" s="58">
        <v>10</v>
      </c>
      <c r="Q18" s="58">
        <v>8</v>
      </c>
      <c r="R18" s="58"/>
      <c r="S18" s="58">
        <v>10</v>
      </c>
      <c r="T18" s="58">
        <v>10</v>
      </c>
      <c r="U18" s="58">
        <v>8</v>
      </c>
      <c r="V18" s="58">
        <v>8</v>
      </c>
      <c r="W18" s="58"/>
      <c r="X18" s="58">
        <v>10</v>
      </c>
    </row>
    <row r="19" spans="1:24">
      <c r="A19" s="56">
        <v>12</v>
      </c>
      <c r="B19" s="57" t="s">
        <v>219</v>
      </c>
      <c r="C19" s="57" t="s">
        <v>220</v>
      </c>
      <c r="D19" s="58">
        <v>10</v>
      </c>
      <c r="E19" s="58"/>
      <c r="F19" s="58">
        <v>9</v>
      </c>
      <c r="G19" s="58">
        <v>9</v>
      </c>
      <c r="H19" s="58">
        <v>7</v>
      </c>
      <c r="I19" s="58">
        <v>10</v>
      </c>
      <c r="J19" s="58"/>
      <c r="K19" s="58">
        <v>10</v>
      </c>
      <c r="L19" s="58">
        <v>8</v>
      </c>
      <c r="M19" s="58">
        <v>10</v>
      </c>
      <c r="N19" s="58"/>
      <c r="O19" s="58">
        <v>10</v>
      </c>
      <c r="P19" s="58">
        <v>6</v>
      </c>
      <c r="Q19" s="58">
        <v>10</v>
      </c>
      <c r="R19" s="58">
        <v>6</v>
      </c>
      <c r="S19" s="58">
        <v>10</v>
      </c>
      <c r="T19" s="58">
        <v>6</v>
      </c>
      <c r="U19" s="58">
        <v>4</v>
      </c>
      <c r="V19" s="58"/>
      <c r="W19" s="58"/>
      <c r="X19" s="58">
        <v>10</v>
      </c>
    </row>
    <row r="20" spans="1:24">
      <c r="A20" s="56">
        <v>13</v>
      </c>
      <c r="B20" s="57" t="s">
        <v>221</v>
      </c>
      <c r="C20" s="57" t="s">
        <v>222</v>
      </c>
      <c r="D20" s="58">
        <v>10</v>
      </c>
      <c r="E20" s="58">
        <v>3</v>
      </c>
      <c r="F20" s="58">
        <v>10</v>
      </c>
      <c r="G20" s="58">
        <v>4</v>
      </c>
      <c r="H20" s="58">
        <v>9</v>
      </c>
      <c r="I20" s="58">
        <v>7</v>
      </c>
      <c r="J20" s="58"/>
      <c r="K20" s="58">
        <v>9</v>
      </c>
      <c r="L20" s="58">
        <v>5</v>
      </c>
      <c r="M20" s="58"/>
      <c r="N20" s="58">
        <v>8</v>
      </c>
      <c r="O20" s="58">
        <v>9</v>
      </c>
      <c r="P20" s="58">
        <v>9</v>
      </c>
      <c r="Q20" s="58">
        <v>8</v>
      </c>
      <c r="R20" s="58">
        <v>8</v>
      </c>
      <c r="S20" s="58">
        <v>10</v>
      </c>
      <c r="T20" s="58">
        <v>10</v>
      </c>
      <c r="U20" s="58">
        <v>8</v>
      </c>
      <c r="V20" s="58">
        <v>8</v>
      </c>
      <c r="W20" s="58"/>
      <c r="X20" s="58">
        <v>10</v>
      </c>
    </row>
    <row r="21" spans="1:24">
      <c r="A21" s="56">
        <v>14</v>
      </c>
      <c r="B21" s="57" t="s">
        <v>223</v>
      </c>
      <c r="C21" s="57" t="s">
        <v>224</v>
      </c>
      <c r="D21" s="58">
        <v>10</v>
      </c>
      <c r="E21" s="58">
        <v>8</v>
      </c>
      <c r="F21" s="58">
        <v>9</v>
      </c>
      <c r="G21" s="58">
        <v>10</v>
      </c>
      <c r="H21" s="58">
        <v>10</v>
      </c>
      <c r="I21" s="58">
        <v>8</v>
      </c>
      <c r="J21" s="58">
        <v>9</v>
      </c>
      <c r="K21" s="58"/>
      <c r="L21" s="58">
        <v>9</v>
      </c>
      <c r="M21" s="58">
        <v>10</v>
      </c>
      <c r="N21" s="58">
        <v>9</v>
      </c>
      <c r="O21" s="58">
        <v>10</v>
      </c>
      <c r="P21" s="58"/>
      <c r="Q21" s="58"/>
      <c r="R21" s="58"/>
      <c r="S21" s="58"/>
      <c r="T21" s="58"/>
      <c r="U21" s="58"/>
      <c r="V21" s="58"/>
      <c r="W21" s="58"/>
      <c r="X21" s="58"/>
    </row>
    <row r="22" spans="1:24">
      <c r="A22" s="56">
        <v>15</v>
      </c>
      <c r="B22" s="57" t="s">
        <v>225</v>
      </c>
      <c r="C22" s="57" t="s">
        <v>226</v>
      </c>
      <c r="D22" s="58">
        <v>10</v>
      </c>
      <c r="E22" s="58">
        <v>4</v>
      </c>
      <c r="F22" s="58">
        <v>9</v>
      </c>
      <c r="G22" s="58">
        <v>10</v>
      </c>
      <c r="H22" s="58">
        <v>6</v>
      </c>
      <c r="I22" s="58">
        <v>10</v>
      </c>
      <c r="J22" s="58"/>
      <c r="K22" s="58">
        <v>10</v>
      </c>
      <c r="L22" s="58">
        <v>4</v>
      </c>
      <c r="M22" s="58"/>
      <c r="N22" s="58">
        <v>8</v>
      </c>
      <c r="O22" s="58">
        <v>10</v>
      </c>
      <c r="P22" s="58">
        <v>10</v>
      </c>
      <c r="Q22" s="58"/>
      <c r="R22" s="58">
        <v>10</v>
      </c>
      <c r="S22" s="58">
        <v>10</v>
      </c>
      <c r="T22" s="58"/>
      <c r="U22" s="58">
        <v>10</v>
      </c>
      <c r="V22" s="58">
        <v>10</v>
      </c>
      <c r="W22" s="58"/>
      <c r="X22" s="58">
        <v>10</v>
      </c>
    </row>
    <row r="23" spans="1:24">
      <c r="A23" s="56">
        <v>16</v>
      </c>
      <c r="B23" s="57" t="s">
        <v>227</v>
      </c>
      <c r="C23" s="57" t="s">
        <v>228</v>
      </c>
      <c r="D23" s="58"/>
      <c r="E23" s="58"/>
      <c r="F23" s="58"/>
      <c r="G23" s="58"/>
      <c r="H23" s="58"/>
      <c r="I23" s="58">
        <v>7</v>
      </c>
      <c r="J23" s="58">
        <v>9</v>
      </c>
      <c r="K23" s="58"/>
      <c r="L23" s="58">
        <v>9</v>
      </c>
      <c r="M23" s="58">
        <v>7</v>
      </c>
      <c r="N23" s="58">
        <v>4</v>
      </c>
      <c r="O23" s="58">
        <v>6</v>
      </c>
      <c r="P23" s="58"/>
      <c r="Q23" s="58">
        <v>6</v>
      </c>
      <c r="R23" s="58"/>
      <c r="S23" s="58">
        <v>10</v>
      </c>
      <c r="T23" s="58"/>
      <c r="U23" s="58">
        <v>8</v>
      </c>
      <c r="V23" s="58">
        <v>10</v>
      </c>
      <c r="W23" s="58"/>
      <c r="X23" s="58">
        <v>10</v>
      </c>
    </row>
    <row r="24" spans="1:24">
      <c r="A24" s="56">
        <v>17</v>
      </c>
      <c r="B24" s="57" t="s">
        <v>229</v>
      </c>
      <c r="C24" s="57" t="s">
        <v>230</v>
      </c>
      <c r="D24" s="58">
        <v>2</v>
      </c>
      <c r="E24" s="58">
        <v>10</v>
      </c>
      <c r="F24" s="58">
        <v>9</v>
      </c>
      <c r="G24" s="58">
        <v>9</v>
      </c>
      <c r="H24" s="58">
        <v>10</v>
      </c>
      <c r="I24" s="58">
        <v>9</v>
      </c>
      <c r="J24" s="58"/>
      <c r="K24" s="58">
        <v>7</v>
      </c>
      <c r="L24" s="58"/>
      <c r="M24" s="58"/>
      <c r="N24" s="58">
        <v>10</v>
      </c>
      <c r="O24" s="58">
        <v>4</v>
      </c>
      <c r="P24" s="58">
        <v>10</v>
      </c>
      <c r="Q24" s="58"/>
      <c r="R24" s="58"/>
      <c r="S24" s="58"/>
      <c r="T24" s="58"/>
      <c r="U24" s="58"/>
      <c r="V24" s="58"/>
      <c r="W24" s="58"/>
      <c r="X24" s="58"/>
    </row>
    <row r="25" spans="1:24">
      <c r="A25" s="56">
        <v>18</v>
      </c>
      <c r="B25" s="57" t="s">
        <v>231</v>
      </c>
      <c r="C25" s="57" t="s">
        <v>232</v>
      </c>
      <c r="D25" s="58">
        <v>10</v>
      </c>
      <c r="E25" s="58">
        <v>10</v>
      </c>
      <c r="F25" s="58">
        <v>10</v>
      </c>
      <c r="G25" s="58">
        <v>10</v>
      </c>
      <c r="H25" s="58">
        <v>10</v>
      </c>
      <c r="I25" s="58"/>
      <c r="J25" s="58">
        <v>8</v>
      </c>
      <c r="K25" s="58">
        <v>5</v>
      </c>
      <c r="L25" s="58"/>
      <c r="M25" s="58">
        <v>10</v>
      </c>
      <c r="N25" s="58">
        <v>2</v>
      </c>
      <c r="O25" s="58">
        <v>10</v>
      </c>
      <c r="P25" s="58">
        <v>8</v>
      </c>
      <c r="Q25" s="58"/>
      <c r="R25" s="58"/>
      <c r="S25" s="58"/>
      <c r="T25" s="58"/>
      <c r="U25" s="58"/>
      <c r="V25" s="58"/>
      <c r="W25" s="58"/>
      <c r="X25" s="58"/>
    </row>
    <row r="26" spans="1:24">
      <c r="A26" s="56">
        <v>19</v>
      </c>
      <c r="B26" s="57" t="s">
        <v>233</v>
      </c>
      <c r="C26" s="57" t="s">
        <v>234</v>
      </c>
      <c r="D26" s="58">
        <v>10</v>
      </c>
      <c r="E26" s="58">
        <v>9</v>
      </c>
      <c r="F26" s="58">
        <v>9</v>
      </c>
      <c r="G26" s="58">
        <v>10</v>
      </c>
      <c r="H26" s="58">
        <v>7</v>
      </c>
      <c r="I26" s="58">
        <v>10</v>
      </c>
      <c r="J26" s="58">
        <v>10</v>
      </c>
      <c r="K26" s="58"/>
      <c r="L26" s="58"/>
      <c r="M26" s="58">
        <v>10</v>
      </c>
      <c r="N26" s="58">
        <v>10</v>
      </c>
      <c r="O26" s="58">
        <v>10</v>
      </c>
      <c r="P26" s="58"/>
      <c r="Q26" s="58"/>
      <c r="R26" s="58"/>
      <c r="S26" s="58"/>
      <c r="T26" s="58"/>
      <c r="U26" s="58"/>
      <c r="V26" s="58"/>
      <c r="W26" s="58"/>
      <c r="X26" s="58"/>
    </row>
    <row r="27" spans="1:24">
      <c r="A27" s="56">
        <v>20</v>
      </c>
      <c r="B27" s="57" t="s">
        <v>235</v>
      </c>
      <c r="C27" s="57" t="s">
        <v>236</v>
      </c>
      <c r="D27" s="58">
        <v>10</v>
      </c>
      <c r="E27" s="58">
        <v>10</v>
      </c>
      <c r="F27" s="58">
        <v>9</v>
      </c>
      <c r="G27" s="58">
        <v>10</v>
      </c>
      <c r="H27" s="58">
        <v>9</v>
      </c>
      <c r="I27" s="58">
        <v>10</v>
      </c>
      <c r="J27" s="58">
        <v>10</v>
      </c>
      <c r="K27" s="58">
        <v>9</v>
      </c>
      <c r="L27" s="58"/>
      <c r="M27" s="58">
        <v>10</v>
      </c>
      <c r="N27" s="58">
        <v>10</v>
      </c>
      <c r="O27" s="58">
        <v>10</v>
      </c>
      <c r="P27" s="58"/>
      <c r="Q27" s="58"/>
      <c r="R27" s="58"/>
      <c r="S27" s="58"/>
      <c r="T27" s="58"/>
      <c r="U27" s="58"/>
      <c r="V27" s="58"/>
      <c r="W27" s="58"/>
      <c r="X27" s="58"/>
    </row>
    <row r="28" spans="1:24">
      <c r="A28" s="56">
        <v>21</v>
      </c>
      <c r="B28" s="57" t="s">
        <v>237</v>
      </c>
      <c r="C28" s="57" t="s">
        <v>238</v>
      </c>
      <c r="D28" s="58">
        <v>10</v>
      </c>
      <c r="E28" s="58">
        <v>3</v>
      </c>
      <c r="F28" s="58">
        <v>7</v>
      </c>
      <c r="G28" s="58">
        <v>7</v>
      </c>
      <c r="H28" s="58">
        <v>5</v>
      </c>
      <c r="I28" s="58">
        <v>5</v>
      </c>
      <c r="J28" s="58">
        <v>7</v>
      </c>
      <c r="K28" s="58">
        <v>5</v>
      </c>
      <c r="L28" s="58">
        <v>5</v>
      </c>
      <c r="M28" s="58"/>
      <c r="N28" s="58">
        <v>6</v>
      </c>
      <c r="O28" s="58">
        <v>9</v>
      </c>
      <c r="P28" s="58"/>
      <c r="Q28" s="58">
        <v>10</v>
      </c>
      <c r="R28" s="58"/>
      <c r="S28" s="58">
        <v>10</v>
      </c>
      <c r="T28" s="58"/>
      <c r="U28" s="58">
        <v>8</v>
      </c>
      <c r="V28" s="58">
        <v>6</v>
      </c>
      <c r="W28" s="58"/>
      <c r="X28" s="58">
        <v>10</v>
      </c>
    </row>
    <row r="29" spans="1:24">
      <c r="A29" s="56">
        <v>22</v>
      </c>
      <c r="B29" s="57" t="s">
        <v>239</v>
      </c>
      <c r="C29" s="57" t="s">
        <v>240</v>
      </c>
      <c r="D29" s="58">
        <v>7</v>
      </c>
      <c r="E29" s="58"/>
      <c r="F29" s="58">
        <v>9</v>
      </c>
      <c r="G29" s="58">
        <v>7</v>
      </c>
      <c r="H29" s="58">
        <v>5</v>
      </c>
      <c r="I29" s="58">
        <v>8</v>
      </c>
      <c r="J29" s="58"/>
      <c r="K29" s="58">
        <v>8</v>
      </c>
      <c r="L29" s="58"/>
      <c r="M29" s="58"/>
      <c r="N29" s="58">
        <v>4</v>
      </c>
      <c r="O29" s="58">
        <v>4</v>
      </c>
      <c r="P29" s="58">
        <v>4</v>
      </c>
      <c r="Q29" s="58">
        <v>8</v>
      </c>
      <c r="R29" s="58"/>
      <c r="S29" s="58">
        <v>8</v>
      </c>
      <c r="T29" s="58">
        <v>8</v>
      </c>
      <c r="U29" s="58"/>
      <c r="V29" s="58">
        <v>8</v>
      </c>
      <c r="W29" s="58"/>
      <c r="X29" s="58"/>
    </row>
    <row r="30" spans="1:24">
      <c r="A30" s="56">
        <v>23</v>
      </c>
      <c r="B30" s="57" t="s">
        <v>241</v>
      </c>
      <c r="C30" s="57" t="s">
        <v>242</v>
      </c>
      <c r="D30" s="58"/>
      <c r="E30" s="58"/>
      <c r="F30" s="58"/>
      <c r="G30" s="58"/>
      <c r="H30" s="58"/>
      <c r="I30" s="58"/>
      <c r="J30" s="58">
        <v>8</v>
      </c>
      <c r="K30" s="58">
        <v>7</v>
      </c>
      <c r="L30" s="58"/>
      <c r="M30" s="58">
        <v>10</v>
      </c>
      <c r="N30" s="58">
        <v>4</v>
      </c>
      <c r="O30" s="58">
        <v>10</v>
      </c>
      <c r="P30" s="58"/>
      <c r="Q30" s="58">
        <v>5</v>
      </c>
      <c r="R30" s="58">
        <v>2</v>
      </c>
      <c r="S30" s="58">
        <v>10</v>
      </c>
      <c r="T30" s="58">
        <v>5</v>
      </c>
      <c r="U30" s="58">
        <v>2</v>
      </c>
      <c r="V30" s="58">
        <v>8</v>
      </c>
      <c r="W30" s="58"/>
      <c r="X30" s="58">
        <v>10</v>
      </c>
    </row>
    <row r="31" spans="1:24">
      <c r="A31" s="56">
        <v>24</v>
      </c>
      <c r="B31" s="57" t="s">
        <v>243</v>
      </c>
      <c r="C31" s="57" t="s">
        <v>244</v>
      </c>
      <c r="D31" s="58"/>
      <c r="E31" s="58"/>
      <c r="F31" s="58"/>
      <c r="G31" s="58"/>
      <c r="H31" s="58"/>
      <c r="I31" s="58"/>
      <c r="J31" s="58">
        <v>7</v>
      </c>
      <c r="K31" s="58"/>
      <c r="L31" s="58"/>
      <c r="M31" s="58"/>
      <c r="N31" s="58">
        <v>6</v>
      </c>
      <c r="O31" s="58">
        <v>10</v>
      </c>
      <c r="P31" s="58">
        <v>5</v>
      </c>
      <c r="Q31" s="58">
        <v>8</v>
      </c>
      <c r="R31" s="58">
        <v>4</v>
      </c>
      <c r="S31" s="58">
        <v>10</v>
      </c>
      <c r="T31" s="58"/>
      <c r="U31" s="58"/>
      <c r="V31" s="58">
        <v>8</v>
      </c>
      <c r="W31" s="58">
        <v>10</v>
      </c>
      <c r="X31" s="58"/>
    </row>
    <row r="32" spans="1:24">
      <c r="A32" s="56">
        <v>25</v>
      </c>
      <c r="B32" s="57" t="s">
        <v>245</v>
      </c>
      <c r="C32" s="57" t="s">
        <v>246</v>
      </c>
      <c r="D32" s="58"/>
      <c r="E32" s="58"/>
      <c r="F32" s="58"/>
      <c r="G32" s="58"/>
      <c r="H32" s="58"/>
      <c r="I32" s="58">
        <v>9</v>
      </c>
      <c r="J32" s="58">
        <v>7</v>
      </c>
      <c r="K32" s="58"/>
      <c r="L32" s="58"/>
      <c r="M32" s="58"/>
      <c r="N32" s="58">
        <v>4</v>
      </c>
      <c r="O32" s="58">
        <v>9</v>
      </c>
      <c r="P32" s="58">
        <v>4</v>
      </c>
      <c r="Q32" s="58"/>
      <c r="R32" s="58">
        <v>8</v>
      </c>
      <c r="S32" s="58">
        <v>10</v>
      </c>
      <c r="T32" s="58">
        <v>8</v>
      </c>
      <c r="U32" s="58">
        <v>10</v>
      </c>
      <c r="V32" s="58">
        <v>8</v>
      </c>
      <c r="W32" s="58"/>
      <c r="X32" s="58">
        <v>10</v>
      </c>
    </row>
    <row r="33" spans="1:24">
      <c r="A33" s="56">
        <v>26</v>
      </c>
      <c r="B33" s="57" t="s">
        <v>247</v>
      </c>
      <c r="C33" s="57" t="s">
        <v>248</v>
      </c>
      <c r="D33" s="58">
        <v>9</v>
      </c>
      <c r="E33" s="58">
        <v>9</v>
      </c>
      <c r="F33" s="58"/>
      <c r="G33" s="58"/>
      <c r="H33" s="58"/>
      <c r="I33" s="58">
        <v>8</v>
      </c>
      <c r="J33" s="58"/>
      <c r="K33" s="58">
        <v>9</v>
      </c>
      <c r="L33" s="58"/>
      <c r="M33" s="58"/>
      <c r="N33" s="58">
        <v>4</v>
      </c>
      <c r="O33" s="58"/>
      <c r="P33" s="58">
        <v>4</v>
      </c>
      <c r="Q33" s="58">
        <v>5</v>
      </c>
      <c r="R33" s="58"/>
      <c r="S33" s="58">
        <v>10</v>
      </c>
      <c r="T33" s="58">
        <v>10</v>
      </c>
      <c r="U33" s="58">
        <v>4</v>
      </c>
      <c r="V33" s="58">
        <v>9</v>
      </c>
      <c r="W33" s="58"/>
      <c r="X33" s="58">
        <v>10</v>
      </c>
    </row>
    <row r="34" spans="1:24">
      <c r="A34" s="56">
        <v>27</v>
      </c>
      <c r="B34" s="57" t="s">
        <v>249</v>
      </c>
      <c r="C34" s="57" t="s">
        <v>250</v>
      </c>
      <c r="D34" s="58">
        <v>10</v>
      </c>
      <c r="E34" s="58">
        <v>8</v>
      </c>
      <c r="F34" s="58">
        <v>9</v>
      </c>
      <c r="G34" s="58">
        <v>9</v>
      </c>
      <c r="H34" s="58">
        <v>9</v>
      </c>
      <c r="I34" s="58">
        <v>9</v>
      </c>
      <c r="J34" s="58">
        <v>8</v>
      </c>
      <c r="K34" s="58"/>
      <c r="L34" s="58"/>
      <c r="M34" s="58">
        <v>10</v>
      </c>
      <c r="N34" s="58">
        <v>4</v>
      </c>
      <c r="O34" s="58">
        <v>9</v>
      </c>
      <c r="P34" s="58">
        <v>4</v>
      </c>
      <c r="Q34" s="58">
        <v>8</v>
      </c>
      <c r="R34" s="58">
        <v>8</v>
      </c>
      <c r="S34" s="58">
        <v>10</v>
      </c>
      <c r="T34" s="58"/>
      <c r="U34" s="58">
        <v>8</v>
      </c>
      <c r="V34" s="58">
        <v>8</v>
      </c>
      <c r="W34" s="58"/>
      <c r="X34" s="58"/>
    </row>
    <row r="35" spans="1:24">
      <c r="A35" s="56">
        <v>28</v>
      </c>
      <c r="B35" s="57" t="s">
        <v>251</v>
      </c>
      <c r="C35" s="57" t="s">
        <v>252</v>
      </c>
      <c r="D35" s="58">
        <v>10</v>
      </c>
      <c r="E35" s="58">
        <v>2</v>
      </c>
      <c r="F35" s="58">
        <v>7</v>
      </c>
      <c r="G35" s="58"/>
      <c r="H35" s="58"/>
      <c r="I35" s="58">
        <v>7</v>
      </c>
      <c r="J35" s="58">
        <v>5</v>
      </c>
      <c r="K35" s="58"/>
      <c r="L35" s="58"/>
      <c r="M35" s="58"/>
      <c r="N35" s="58">
        <v>4</v>
      </c>
      <c r="O35" s="58">
        <v>4</v>
      </c>
      <c r="P35" s="58">
        <v>5</v>
      </c>
      <c r="Q35" s="58">
        <v>10</v>
      </c>
      <c r="R35" s="58"/>
      <c r="S35" s="58">
        <v>4</v>
      </c>
      <c r="T35" s="58">
        <v>10</v>
      </c>
      <c r="U35" s="58">
        <v>3</v>
      </c>
      <c r="V35" s="58">
        <v>6</v>
      </c>
      <c r="W35" s="58">
        <v>4</v>
      </c>
      <c r="X35" s="58"/>
    </row>
    <row r="36" spans="1:24">
      <c r="A36" s="56">
        <v>29</v>
      </c>
      <c r="B36" s="57" t="s">
        <v>253</v>
      </c>
      <c r="C36" s="57" t="s">
        <v>254</v>
      </c>
      <c r="D36" s="58">
        <v>9</v>
      </c>
      <c r="E36" s="58"/>
      <c r="F36" s="58">
        <v>9</v>
      </c>
      <c r="G36" s="58">
        <v>9</v>
      </c>
      <c r="H36" s="58">
        <v>7</v>
      </c>
      <c r="I36" s="58"/>
      <c r="J36" s="58">
        <v>5</v>
      </c>
      <c r="K36" s="58"/>
      <c r="L36" s="58">
        <v>5</v>
      </c>
      <c r="M36" s="58"/>
      <c r="N36" s="58">
        <v>4</v>
      </c>
      <c r="O36" s="58">
        <v>6</v>
      </c>
      <c r="P36" s="58">
        <v>4</v>
      </c>
      <c r="Q36" s="58">
        <v>4</v>
      </c>
      <c r="R36" s="58"/>
      <c r="S36" s="58">
        <v>6</v>
      </c>
      <c r="T36" s="58"/>
      <c r="U36" s="58">
        <v>8</v>
      </c>
      <c r="V36" s="58">
        <v>8</v>
      </c>
      <c r="W36" s="58">
        <v>8</v>
      </c>
      <c r="X36" s="58"/>
    </row>
    <row r="37" spans="1:24">
      <c r="A37" s="56">
        <v>30</v>
      </c>
      <c r="B37" s="57" t="s">
        <v>255</v>
      </c>
      <c r="C37" s="57" t="s">
        <v>256</v>
      </c>
      <c r="D37" s="58">
        <v>9</v>
      </c>
      <c r="E37" s="58">
        <v>8</v>
      </c>
      <c r="F37" s="58">
        <v>9</v>
      </c>
      <c r="G37" s="58">
        <v>7</v>
      </c>
      <c r="H37" s="58">
        <v>7</v>
      </c>
      <c r="I37" s="58"/>
      <c r="J37" s="58"/>
      <c r="K37" s="58">
        <v>5</v>
      </c>
      <c r="L37" s="58">
        <v>8</v>
      </c>
      <c r="M37" s="58"/>
      <c r="N37" s="58">
        <v>10</v>
      </c>
      <c r="O37" s="58">
        <v>7</v>
      </c>
      <c r="P37" s="58"/>
      <c r="Q37" s="58">
        <v>8</v>
      </c>
      <c r="R37" s="58">
        <v>8</v>
      </c>
      <c r="S37" s="58">
        <v>10</v>
      </c>
      <c r="T37" s="58">
        <v>5</v>
      </c>
      <c r="U37" s="58">
        <v>5</v>
      </c>
      <c r="V37" s="58"/>
      <c r="W37" s="58"/>
      <c r="X37" s="58">
        <v>10</v>
      </c>
    </row>
    <row r="38" spans="1:24">
      <c r="A38" s="56">
        <v>31</v>
      </c>
      <c r="B38" s="57" t="s">
        <v>257</v>
      </c>
      <c r="C38" s="57" t="s">
        <v>258</v>
      </c>
      <c r="D38" s="58">
        <v>8</v>
      </c>
      <c r="E38" s="58">
        <v>5</v>
      </c>
      <c r="F38" s="58">
        <v>9</v>
      </c>
      <c r="G38" s="58">
        <v>5</v>
      </c>
      <c r="H38" s="58">
        <v>6</v>
      </c>
      <c r="I38" s="58">
        <v>9</v>
      </c>
      <c r="J38" s="58"/>
      <c r="K38" s="58"/>
      <c r="L38" s="58">
        <v>8</v>
      </c>
      <c r="M38" s="58">
        <v>10</v>
      </c>
      <c r="N38" s="58">
        <v>9</v>
      </c>
      <c r="O38" s="58">
        <v>9</v>
      </c>
      <c r="P38" s="58">
        <v>8</v>
      </c>
      <c r="Q38" s="58">
        <v>8</v>
      </c>
      <c r="R38" s="58"/>
      <c r="S38" s="58">
        <v>8</v>
      </c>
      <c r="T38" s="58">
        <v>10</v>
      </c>
      <c r="U38" s="58">
        <v>8</v>
      </c>
      <c r="V38" s="58"/>
      <c r="W38" s="58"/>
      <c r="X38" s="58">
        <v>8</v>
      </c>
    </row>
    <row r="39" spans="1:24">
      <c r="A39" s="56">
        <v>32</v>
      </c>
      <c r="B39" s="57" t="s">
        <v>259</v>
      </c>
      <c r="C39" s="57" t="s">
        <v>260</v>
      </c>
      <c r="D39" s="58"/>
      <c r="E39" s="58"/>
      <c r="F39" s="58">
        <v>6</v>
      </c>
      <c r="G39" s="58">
        <v>7</v>
      </c>
      <c r="H39" s="58">
        <v>6</v>
      </c>
      <c r="I39" s="58"/>
      <c r="J39" s="58">
        <v>9</v>
      </c>
      <c r="K39" s="58">
        <v>10</v>
      </c>
      <c r="L39" s="58"/>
      <c r="M39" s="58"/>
      <c r="N39" s="58">
        <v>10</v>
      </c>
      <c r="O39" s="58">
        <v>10</v>
      </c>
      <c r="P39" s="58">
        <v>10</v>
      </c>
      <c r="Q39" s="58">
        <v>10</v>
      </c>
      <c r="R39" s="58">
        <v>8</v>
      </c>
      <c r="S39" s="58">
        <v>10</v>
      </c>
      <c r="T39" s="58"/>
      <c r="U39" s="58"/>
      <c r="V39" s="58">
        <v>8</v>
      </c>
      <c r="W39" s="58"/>
      <c r="X39" s="58">
        <v>6</v>
      </c>
    </row>
    <row r="40" spans="1:24">
      <c r="A40" s="56">
        <v>33</v>
      </c>
      <c r="B40" s="57" t="s">
        <v>261</v>
      </c>
      <c r="C40" s="57" t="s">
        <v>262</v>
      </c>
      <c r="D40" s="58"/>
      <c r="E40" s="58"/>
      <c r="F40" s="58"/>
      <c r="G40" s="58"/>
      <c r="H40" s="58"/>
      <c r="I40" s="58">
        <v>4</v>
      </c>
      <c r="J40" s="58">
        <v>6</v>
      </c>
      <c r="K40" s="58"/>
      <c r="L40" s="58"/>
      <c r="M40" s="58">
        <v>2</v>
      </c>
      <c r="N40" s="58">
        <v>4</v>
      </c>
      <c r="O40" s="58">
        <v>5</v>
      </c>
      <c r="P40" s="58">
        <v>4</v>
      </c>
      <c r="Q40" s="58">
        <v>8</v>
      </c>
      <c r="R40" s="58">
        <v>8</v>
      </c>
      <c r="S40" s="58">
        <v>10</v>
      </c>
      <c r="T40" s="58">
        <v>3</v>
      </c>
      <c r="U40" s="58"/>
      <c r="V40" s="58">
        <v>8</v>
      </c>
      <c r="W40" s="58"/>
      <c r="X40" s="58"/>
    </row>
    <row r="41" spans="1:24">
      <c r="A41" s="56">
        <v>34</v>
      </c>
      <c r="B41" s="57" t="s">
        <v>263</v>
      </c>
      <c r="C41" s="57" t="s">
        <v>264</v>
      </c>
      <c r="D41" s="58"/>
      <c r="E41" s="58"/>
      <c r="F41" s="58">
        <v>10</v>
      </c>
      <c r="G41" s="58">
        <v>10</v>
      </c>
      <c r="H41" s="58">
        <v>3</v>
      </c>
      <c r="I41" s="58"/>
      <c r="J41" s="58"/>
      <c r="K41" s="58">
        <v>7</v>
      </c>
      <c r="L41" s="58">
        <v>9</v>
      </c>
      <c r="M41" s="58"/>
      <c r="N41" s="58">
        <v>9</v>
      </c>
      <c r="O41" s="58">
        <v>9</v>
      </c>
      <c r="P41" s="58">
        <v>9</v>
      </c>
      <c r="Q41" s="58">
        <v>8</v>
      </c>
      <c r="R41" s="58">
        <v>8</v>
      </c>
      <c r="S41" s="58">
        <v>10</v>
      </c>
      <c r="T41" s="58">
        <v>10</v>
      </c>
      <c r="U41" s="58"/>
      <c r="V41" s="58">
        <v>8</v>
      </c>
      <c r="W41" s="58"/>
      <c r="X41" s="58"/>
    </row>
    <row r="42" spans="1:24">
      <c r="A42" s="56">
        <v>35</v>
      </c>
      <c r="B42" s="57" t="s">
        <v>265</v>
      </c>
      <c r="C42" s="57" t="s">
        <v>266</v>
      </c>
      <c r="D42" s="58">
        <v>9</v>
      </c>
      <c r="E42" s="58"/>
      <c r="F42" s="58">
        <v>7</v>
      </c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>
        <v>5</v>
      </c>
      <c r="R42" s="58">
        <v>5</v>
      </c>
      <c r="S42" s="58">
        <v>10</v>
      </c>
      <c r="T42" s="58">
        <v>8</v>
      </c>
      <c r="U42" s="58"/>
      <c r="V42" s="58">
        <v>8</v>
      </c>
      <c r="W42" s="58">
        <v>5</v>
      </c>
      <c r="X42" s="58">
        <v>8</v>
      </c>
    </row>
    <row r="43" spans="1:24">
      <c r="A43" s="56">
        <v>36</v>
      </c>
      <c r="B43" s="57" t="s">
        <v>267</v>
      </c>
      <c r="C43" s="57" t="s">
        <v>268</v>
      </c>
      <c r="D43" s="58">
        <v>10</v>
      </c>
      <c r="E43" s="58">
        <v>9</v>
      </c>
      <c r="F43" s="58">
        <v>5</v>
      </c>
      <c r="G43" s="58">
        <v>5</v>
      </c>
      <c r="H43" s="58">
        <v>5</v>
      </c>
      <c r="I43" s="58">
        <v>4</v>
      </c>
      <c r="J43" s="58"/>
      <c r="K43" s="58"/>
      <c r="L43" s="58">
        <v>4</v>
      </c>
      <c r="M43" s="58">
        <v>10</v>
      </c>
      <c r="N43" s="58">
        <v>4</v>
      </c>
      <c r="O43" s="58"/>
      <c r="P43" s="58">
        <v>4</v>
      </c>
      <c r="Q43" s="58">
        <v>8</v>
      </c>
      <c r="R43" s="58">
        <v>10</v>
      </c>
      <c r="S43" s="58">
        <v>10</v>
      </c>
      <c r="T43" s="58"/>
      <c r="U43" s="58"/>
      <c r="V43" s="58">
        <v>8</v>
      </c>
      <c r="W43" s="58"/>
      <c r="X43" s="58">
        <v>10</v>
      </c>
    </row>
    <row r="44" spans="1:24">
      <c r="A44" s="56">
        <v>37</v>
      </c>
      <c r="B44" s="57" t="s">
        <v>269</v>
      </c>
      <c r="C44" s="57" t="s">
        <v>270</v>
      </c>
      <c r="D44" s="58"/>
      <c r="E44" s="58"/>
      <c r="F44" s="58"/>
      <c r="G44" s="58"/>
      <c r="H44" s="58"/>
      <c r="I44" s="58"/>
      <c r="J44" s="58"/>
      <c r="K44" s="58">
        <v>5</v>
      </c>
      <c r="L44" s="58">
        <v>5</v>
      </c>
      <c r="M44" s="58"/>
      <c r="N44" s="58">
        <v>4</v>
      </c>
      <c r="O44" s="58"/>
      <c r="P44" s="58">
        <v>4</v>
      </c>
      <c r="Q44" s="58">
        <v>10</v>
      </c>
      <c r="R44" s="58"/>
      <c r="S44" s="58">
        <v>10</v>
      </c>
      <c r="T44" s="58"/>
      <c r="U44" s="58">
        <v>6</v>
      </c>
      <c r="V44" s="58">
        <v>10</v>
      </c>
      <c r="W44" s="58"/>
      <c r="X44" s="58">
        <v>10</v>
      </c>
    </row>
    <row r="45" spans="1:24">
      <c r="A45" s="56">
        <v>38</v>
      </c>
      <c r="B45" s="57" t="s">
        <v>271</v>
      </c>
      <c r="C45" s="57" t="s">
        <v>272</v>
      </c>
      <c r="D45" s="58">
        <v>10</v>
      </c>
      <c r="E45" s="58">
        <v>9</v>
      </c>
      <c r="F45" s="58"/>
      <c r="G45" s="58">
        <v>6</v>
      </c>
      <c r="H45" s="58">
        <v>5</v>
      </c>
      <c r="I45" s="58"/>
      <c r="J45" s="58"/>
      <c r="K45" s="58"/>
      <c r="L45" s="58"/>
      <c r="M45" s="58"/>
      <c r="N45" s="58"/>
      <c r="O45" s="58"/>
      <c r="P45" s="58"/>
      <c r="Q45" s="58">
        <v>6</v>
      </c>
      <c r="R45" s="58">
        <v>6</v>
      </c>
      <c r="S45" s="58"/>
      <c r="T45" s="58"/>
      <c r="U45" s="58">
        <v>3</v>
      </c>
      <c r="V45" s="58">
        <v>4</v>
      </c>
      <c r="W45" s="58"/>
      <c r="X45" s="58">
        <v>10</v>
      </c>
    </row>
    <row r="46" spans="1:24">
      <c r="A46" s="56">
        <v>39</v>
      </c>
      <c r="B46" s="57" t="s">
        <v>273</v>
      </c>
      <c r="C46" s="57" t="s">
        <v>274</v>
      </c>
      <c r="D46" s="58"/>
      <c r="E46" s="58"/>
      <c r="F46" s="58"/>
      <c r="G46" s="58"/>
      <c r="H46" s="58"/>
      <c r="I46" s="58">
        <v>8</v>
      </c>
      <c r="J46" s="58">
        <v>8</v>
      </c>
      <c r="K46" s="58"/>
      <c r="L46" s="58"/>
      <c r="M46" s="58">
        <v>10</v>
      </c>
      <c r="N46" s="58">
        <v>4</v>
      </c>
      <c r="O46" s="58">
        <v>4</v>
      </c>
      <c r="P46" s="58">
        <v>4</v>
      </c>
      <c r="Q46" s="58">
        <v>5</v>
      </c>
      <c r="R46" s="58"/>
      <c r="S46" s="58">
        <v>8</v>
      </c>
      <c r="T46" s="58">
        <v>8</v>
      </c>
      <c r="U46" s="58">
        <v>4</v>
      </c>
      <c r="V46" s="58"/>
      <c r="W46" s="58">
        <v>4</v>
      </c>
      <c r="X46" s="58">
        <v>10</v>
      </c>
    </row>
    <row r="47" spans="1:24">
      <c r="A47" s="56">
        <v>40</v>
      </c>
      <c r="B47" s="57" t="s">
        <v>275</v>
      </c>
      <c r="C47" s="57" t="s">
        <v>276</v>
      </c>
      <c r="D47" s="58">
        <v>8</v>
      </c>
      <c r="E47" s="58">
        <v>2</v>
      </c>
      <c r="F47" s="58">
        <v>9</v>
      </c>
      <c r="G47" s="58">
        <v>9</v>
      </c>
      <c r="H47" s="58">
        <v>1</v>
      </c>
      <c r="I47" s="58">
        <v>8</v>
      </c>
      <c r="J47" s="58"/>
      <c r="K47" s="58">
        <v>10</v>
      </c>
      <c r="L47" s="58"/>
      <c r="M47" s="58"/>
      <c r="N47" s="58">
        <v>9</v>
      </c>
      <c r="O47" s="58">
        <v>10</v>
      </c>
      <c r="P47" s="58">
        <v>9</v>
      </c>
      <c r="Q47" s="58"/>
      <c r="R47" s="58"/>
      <c r="S47" s="58"/>
      <c r="T47" s="58"/>
      <c r="U47" s="58"/>
      <c r="V47" s="58"/>
      <c r="W47" s="58"/>
      <c r="X47" s="58"/>
    </row>
    <row r="48" spans="1:24">
      <c r="A48" s="56">
        <v>41</v>
      </c>
      <c r="B48" s="57" t="s">
        <v>277</v>
      </c>
      <c r="C48" s="57" t="s">
        <v>278</v>
      </c>
      <c r="D48" s="58">
        <v>9</v>
      </c>
      <c r="E48" s="58">
        <v>6</v>
      </c>
      <c r="F48" s="58">
        <v>6</v>
      </c>
      <c r="G48" s="58">
        <v>9</v>
      </c>
      <c r="H48" s="58">
        <v>8</v>
      </c>
      <c r="I48" s="58">
        <v>8</v>
      </c>
      <c r="J48" s="58">
        <v>9</v>
      </c>
      <c r="K48" s="58">
        <v>9</v>
      </c>
      <c r="L48" s="58"/>
      <c r="M48" s="58"/>
      <c r="N48" s="58">
        <v>4</v>
      </c>
      <c r="O48" s="58"/>
      <c r="P48" s="58">
        <v>4</v>
      </c>
      <c r="Q48" s="58">
        <v>5</v>
      </c>
      <c r="R48" s="58"/>
      <c r="S48" s="58">
        <v>8</v>
      </c>
      <c r="T48" s="58">
        <v>8</v>
      </c>
      <c r="U48" s="58">
        <v>8</v>
      </c>
      <c r="V48" s="58"/>
      <c r="W48" s="58"/>
      <c r="X48" s="58">
        <v>8</v>
      </c>
    </row>
    <row r="49" spans="1:24">
      <c r="A49" s="56">
        <v>42</v>
      </c>
      <c r="B49" s="57" t="s">
        <v>279</v>
      </c>
      <c r="C49" s="57" t="s">
        <v>280</v>
      </c>
      <c r="D49" s="58">
        <v>8</v>
      </c>
      <c r="E49" s="58"/>
      <c r="F49" s="58">
        <v>5</v>
      </c>
      <c r="G49" s="58">
        <v>3</v>
      </c>
      <c r="H49" s="58"/>
      <c r="I49" s="58"/>
      <c r="J49" s="58">
        <v>4</v>
      </c>
      <c r="K49" s="58">
        <v>4</v>
      </c>
      <c r="L49" s="58"/>
      <c r="M49" s="58">
        <v>9</v>
      </c>
      <c r="N49" s="58"/>
      <c r="O49" s="58">
        <v>10</v>
      </c>
      <c r="P49" s="58">
        <v>3</v>
      </c>
      <c r="Q49" s="58"/>
      <c r="R49" s="58"/>
      <c r="S49" s="58">
        <v>10</v>
      </c>
      <c r="T49" s="58">
        <v>10</v>
      </c>
      <c r="U49" s="58"/>
      <c r="V49" s="58">
        <v>4</v>
      </c>
      <c r="W49" s="58"/>
      <c r="X49" s="58">
        <v>10</v>
      </c>
    </row>
    <row r="50" spans="1:24">
      <c r="A50" s="56">
        <v>43</v>
      </c>
      <c r="B50" s="57" t="s">
        <v>281</v>
      </c>
      <c r="C50" s="57" t="s">
        <v>282</v>
      </c>
      <c r="D50" s="58">
        <v>6</v>
      </c>
      <c r="E50" s="58"/>
      <c r="F50" s="58">
        <v>5</v>
      </c>
      <c r="G50" s="58">
        <v>5</v>
      </c>
      <c r="H50" s="58">
        <v>5</v>
      </c>
      <c r="I50" s="58">
        <v>8</v>
      </c>
      <c r="J50" s="58"/>
      <c r="K50" s="58">
        <v>8</v>
      </c>
      <c r="L50" s="58"/>
      <c r="M50" s="58"/>
      <c r="N50" s="58">
        <v>4</v>
      </c>
      <c r="O50" s="58">
        <v>4</v>
      </c>
      <c r="P50" s="58">
        <v>10</v>
      </c>
      <c r="Q50" s="58">
        <v>6</v>
      </c>
      <c r="R50" s="58"/>
      <c r="S50" s="58">
        <v>6</v>
      </c>
      <c r="T50" s="58">
        <v>6</v>
      </c>
      <c r="U50" s="58">
        <v>10</v>
      </c>
      <c r="V50" s="58">
        <v>10</v>
      </c>
      <c r="W50" s="58"/>
      <c r="X50" s="58">
        <v>10</v>
      </c>
    </row>
    <row r="51" spans="1:24">
      <c r="A51" s="56">
        <v>44</v>
      </c>
      <c r="B51" s="57" t="s">
        <v>283</v>
      </c>
      <c r="C51" s="57" t="s">
        <v>284</v>
      </c>
      <c r="D51" s="58">
        <v>9</v>
      </c>
      <c r="E51" s="58">
        <v>7</v>
      </c>
      <c r="F51" s="58">
        <v>9</v>
      </c>
      <c r="G51" s="58">
        <v>9</v>
      </c>
      <c r="H51" s="58">
        <v>7</v>
      </c>
      <c r="I51" s="58">
        <v>7</v>
      </c>
      <c r="J51" s="58">
        <v>7</v>
      </c>
      <c r="K51" s="58">
        <v>7</v>
      </c>
      <c r="L51" s="58"/>
      <c r="M51" s="58">
        <v>10</v>
      </c>
      <c r="N51" s="58">
        <v>4</v>
      </c>
      <c r="O51" s="58">
        <v>10</v>
      </c>
      <c r="P51" s="58">
        <v>4</v>
      </c>
      <c r="Q51" s="58"/>
      <c r="R51" s="58"/>
      <c r="S51" s="58"/>
      <c r="T51" s="58"/>
      <c r="U51" s="58"/>
      <c r="V51" s="58"/>
      <c r="W51" s="58"/>
      <c r="X51" s="58"/>
    </row>
    <row r="52" spans="1:24">
      <c r="A52" s="56">
        <v>45</v>
      </c>
      <c r="B52" s="57" t="s">
        <v>285</v>
      </c>
      <c r="C52" s="57" t="s">
        <v>286</v>
      </c>
      <c r="D52" s="58">
        <v>10</v>
      </c>
      <c r="E52" s="58">
        <v>5</v>
      </c>
      <c r="F52" s="58">
        <v>6</v>
      </c>
      <c r="G52" s="58">
        <v>5</v>
      </c>
      <c r="H52" s="58">
        <v>5</v>
      </c>
      <c r="I52" s="58">
        <v>4</v>
      </c>
      <c r="J52" s="58"/>
      <c r="K52" s="58">
        <v>4</v>
      </c>
      <c r="L52" s="58"/>
      <c r="M52" s="58">
        <v>9</v>
      </c>
      <c r="N52" s="58">
        <v>2</v>
      </c>
      <c r="O52" s="58">
        <v>8</v>
      </c>
      <c r="P52" s="58"/>
      <c r="Q52" s="58"/>
      <c r="R52" s="58"/>
      <c r="S52" s="58"/>
      <c r="T52" s="58"/>
      <c r="U52" s="58"/>
      <c r="V52" s="58"/>
      <c r="W52" s="58"/>
      <c r="X52" s="58"/>
    </row>
    <row r="53" spans="1:24" s="47" customFormat="1">
      <c r="A53" s="56">
        <v>46</v>
      </c>
      <c r="B53" s="57" t="s">
        <v>287</v>
      </c>
      <c r="C53" s="57" t="s">
        <v>288</v>
      </c>
      <c r="D53" s="58"/>
      <c r="E53" s="58"/>
      <c r="F53" s="58"/>
      <c r="G53" s="58"/>
      <c r="H53" s="58"/>
      <c r="I53" s="58"/>
      <c r="J53" s="58"/>
      <c r="K53" s="58">
        <v>3</v>
      </c>
      <c r="L53" s="58"/>
      <c r="M53" s="58"/>
      <c r="N53" s="58">
        <v>4</v>
      </c>
      <c r="O53" s="58"/>
      <c r="P53" s="58">
        <v>7</v>
      </c>
      <c r="Q53" s="58">
        <v>6</v>
      </c>
      <c r="R53" s="58"/>
      <c r="S53" s="58">
        <v>9</v>
      </c>
      <c r="T53" s="58">
        <v>10</v>
      </c>
      <c r="U53" s="58">
        <v>10</v>
      </c>
      <c r="V53" s="58">
        <v>9</v>
      </c>
      <c r="W53" s="58"/>
      <c r="X53" s="58">
        <v>8</v>
      </c>
    </row>
    <row r="54" spans="1:24" s="47" customFormat="1">
      <c r="A54" s="56">
        <v>47</v>
      </c>
      <c r="B54" s="57" t="s">
        <v>289</v>
      </c>
      <c r="C54" s="57" t="s">
        <v>290</v>
      </c>
      <c r="D54" s="58">
        <v>10</v>
      </c>
      <c r="E54" s="58">
        <v>9</v>
      </c>
      <c r="F54" s="58">
        <v>9</v>
      </c>
      <c r="G54" s="58">
        <v>8</v>
      </c>
      <c r="H54" s="58"/>
      <c r="I54" s="58">
        <v>9</v>
      </c>
      <c r="J54" s="58">
        <v>7</v>
      </c>
      <c r="K54" s="58"/>
      <c r="L54" s="58"/>
      <c r="M54" s="58">
        <v>10</v>
      </c>
      <c r="N54" s="58">
        <v>4</v>
      </c>
      <c r="O54" s="58">
        <v>8</v>
      </c>
      <c r="P54" s="58"/>
      <c r="Q54" s="58"/>
      <c r="R54" s="58"/>
      <c r="S54" s="58">
        <v>10</v>
      </c>
      <c r="T54" s="58">
        <v>10</v>
      </c>
      <c r="U54" s="58"/>
      <c r="V54" s="58">
        <v>8</v>
      </c>
      <c r="W54" s="58"/>
      <c r="X54" s="58">
        <v>6</v>
      </c>
    </row>
    <row r="56" spans="1:24">
      <c r="B56" s="210" t="s">
        <v>291</v>
      </c>
      <c r="C56" s="210"/>
      <c r="D56" s="48">
        <f>COUNTIF(D6:D54,"=9")+COUNTIF(D6:D54,"=10")</f>
        <v>26</v>
      </c>
      <c r="E56" s="48">
        <f t="shared" ref="E56:X56" si="0">COUNTIF(E6:E54,"=9")+COUNTIF(E6:E54,"=10")</f>
        <v>11</v>
      </c>
      <c r="F56" s="48">
        <f t="shared" si="0"/>
        <v>24</v>
      </c>
      <c r="G56" s="48">
        <f t="shared" si="0"/>
        <v>18</v>
      </c>
      <c r="H56" s="48">
        <f t="shared" si="0"/>
        <v>8</v>
      </c>
      <c r="I56" s="48">
        <f t="shared" si="0"/>
        <v>14</v>
      </c>
      <c r="J56" s="48">
        <f t="shared" si="0"/>
        <v>9</v>
      </c>
      <c r="K56" s="48">
        <f t="shared" si="0"/>
        <v>16</v>
      </c>
      <c r="L56" s="48">
        <f t="shared" si="0"/>
        <v>6</v>
      </c>
      <c r="M56" s="48">
        <f t="shared" si="0"/>
        <v>17</v>
      </c>
      <c r="N56" s="48">
        <f t="shared" si="0"/>
        <v>15</v>
      </c>
      <c r="O56" s="48">
        <f t="shared" si="0"/>
        <v>26</v>
      </c>
      <c r="P56" s="48">
        <f t="shared" si="0"/>
        <v>12</v>
      </c>
      <c r="Q56" s="48">
        <f t="shared" si="0"/>
        <v>9</v>
      </c>
      <c r="R56" s="48">
        <f t="shared" si="0"/>
        <v>4</v>
      </c>
      <c r="S56" s="48">
        <f t="shared" si="0"/>
        <v>27</v>
      </c>
      <c r="T56" s="48">
        <f t="shared" si="0"/>
        <v>16</v>
      </c>
      <c r="U56" s="48">
        <f t="shared" si="0"/>
        <v>5</v>
      </c>
      <c r="V56" s="48">
        <f t="shared" si="0"/>
        <v>11</v>
      </c>
      <c r="W56" s="48">
        <f t="shared" si="0"/>
        <v>2</v>
      </c>
      <c r="X56" s="48">
        <f t="shared" si="0"/>
        <v>22</v>
      </c>
    </row>
    <row r="57" spans="1:24">
      <c r="B57" s="210" t="s">
        <v>292</v>
      </c>
      <c r="C57" s="210"/>
      <c r="D57" s="48">
        <f>COUNTIF(D6:D54,"=7")+COUNTIF(D6:D54,"=8")</f>
        <v>7</v>
      </c>
      <c r="E57" s="48">
        <f t="shared" ref="E57:X57" si="1">COUNTIF(E6:E54,"=7")+COUNTIF(E6:E54,"=8")</f>
        <v>8</v>
      </c>
      <c r="F57" s="48">
        <f t="shared" si="1"/>
        <v>7</v>
      </c>
      <c r="G57" s="48">
        <f t="shared" si="1"/>
        <v>6</v>
      </c>
      <c r="H57" s="48">
        <f t="shared" si="1"/>
        <v>9</v>
      </c>
      <c r="I57" s="48">
        <f t="shared" si="1"/>
        <v>11</v>
      </c>
      <c r="J57" s="48">
        <f t="shared" si="1"/>
        <v>10</v>
      </c>
      <c r="K57" s="48">
        <f t="shared" si="1"/>
        <v>8</v>
      </c>
      <c r="L57" s="48">
        <f t="shared" si="1"/>
        <v>5</v>
      </c>
      <c r="M57" s="48">
        <f t="shared" si="1"/>
        <v>2</v>
      </c>
      <c r="N57" s="48">
        <f t="shared" si="1"/>
        <v>2</v>
      </c>
      <c r="O57" s="48">
        <f t="shared" si="1"/>
        <v>4</v>
      </c>
      <c r="P57" s="48">
        <f t="shared" si="1"/>
        <v>6</v>
      </c>
      <c r="Q57" s="48">
        <f t="shared" si="1"/>
        <v>11</v>
      </c>
      <c r="R57" s="48">
        <f t="shared" si="1"/>
        <v>7</v>
      </c>
      <c r="S57" s="48">
        <f t="shared" si="1"/>
        <v>4</v>
      </c>
      <c r="T57" s="48">
        <f t="shared" si="1"/>
        <v>5</v>
      </c>
      <c r="U57" s="48">
        <f t="shared" si="1"/>
        <v>8</v>
      </c>
      <c r="V57" s="48">
        <f t="shared" si="1"/>
        <v>14</v>
      </c>
      <c r="W57" s="48">
        <f t="shared" si="1"/>
        <v>2</v>
      </c>
      <c r="X57" s="48">
        <f t="shared" si="1"/>
        <v>5</v>
      </c>
    </row>
    <row r="58" spans="1:24">
      <c r="B58" s="210" t="s">
        <v>293</v>
      </c>
      <c r="C58" s="210"/>
      <c r="D58" s="48">
        <f>COUNTIF(D6:D54,"=5")+COUNTIF(D6:D54,"=6")</f>
        <v>1</v>
      </c>
      <c r="E58" s="48">
        <f t="shared" ref="E58:X58" si="2">COUNTIF(E6:E54,"=5")+COUNTIF(E6:E54,"=6")</f>
        <v>4</v>
      </c>
      <c r="F58" s="48">
        <f t="shared" si="2"/>
        <v>6</v>
      </c>
      <c r="G58" s="48">
        <f t="shared" si="2"/>
        <v>8</v>
      </c>
      <c r="H58" s="48">
        <f t="shared" si="2"/>
        <v>12</v>
      </c>
      <c r="I58" s="48">
        <f t="shared" si="2"/>
        <v>1</v>
      </c>
      <c r="J58" s="48">
        <f t="shared" si="2"/>
        <v>3</v>
      </c>
      <c r="K58" s="48">
        <f t="shared" si="2"/>
        <v>4</v>
      </c>
      <c r="L58" s="48">
        <f t="shared" si="2"/>
        <v>5</v>
      </c>
      <c r="M58" s="48">
        <f t="shared" si="2"/>
        <v>2</v>
      </c>
      <c r="N58" s="48">
        <f t="shared" si="2"/>
        <v>3</v>
      </c>
      <c r="O58" s="48">
        <f t="shared" si="2"/>
        <v>4</v>
      </c>
      <c r="P58" s="48">
        <f t="shared" si="2"/>
        <v>4</v>
      </c>
      <c r="Q58" s="48">
        <f t="shared" si="2"/>
        <v>11</v>
      </c>
      <c r="R58" s="48">
        <f t="shared" si="2"/>
        <v>3</v>
      </c>
      <c r="S58" s="48">
        <f t="shared" si="2"/>
        <v>2</v>
      </c>
      <c r="T58" s="48">
        <f t="shared" si="2"/>
        <v>4</v>
      </c>
      <c r="U58" s="48">
        <f t="shared" si="2"/>
        <v>5</v>
      </c>
      <c r="V58" s="48">
        <f t="shared" si="2"/>
        <v>4</v>
      </c>
      <c r="W58" s="48">
        <f t="shared" si="2"/>
        <v>2</v>
      </c>
      <c r="X58" s="48">
        <f t="shared" si="2"/>
        <v>2</v>
      </c>
    </row>
    <row r="59" spans="1:24">
      <c r="B59" s="210" t="s">
        <v>294</v>
      </c>
      <c r="C59" s="210"/>
      <c r="D59" s="48">
        <f>COUNTIF(D6:D54,"=3")+COUNTIF(D6:D54,"=4")</f>
        <v>1</v>
      </c>
      <c r="E59" s="48">
        <f t="shared" ref="E59:X59" si="3">COUNTIF(E6:E54,"=3")+COUNTIF(E6:E54,"=4")</f>
        <v>6</v>
      </c>
      <c r="F59" s="48">
        <f t="shared" si="3"/>
        <v>1</v>
      </c>
      <c r="G59" s="48">
        <f t="shared" si="3"/>
        <v>4</v>
      </c>
      <c r="H59" s="48">
        <f t="shared" si="3"/>
        <v>2</v>
      </c>
      <c r="I59" s="48">
        <f t="shared" si="3"/>
        <v>4</v>
      </c>
      <c r="J59" s="48">
        <f t="shared" si="3"/>
        <v>1</v>
      </c>
      <c r="K59" s="48">
        <f t="shared" si="3"/>
        <v>4</v>
      </c>
      <c r="L59" s="48">
        <f t="shared" si="3"/>
        <v>3</v>
      </c>
      <c r="M59" s="48">
        <f t="shared" si="3"/>
        <v>1</v>
      </c>
      <c r="N59" s="48">
        <f t="shared" si="3"/>
        <v>19</v>
      </c>
      <c r="O59" s="48">
        <f t="shared" si="3"/>
        <v>5</v>
      </c>
      <c r="P59" s="48">
        <f t="shared" si="3"/>
        <v>13</v>
      </c>
      <c r="Q59" s="48">
        <f t="shared" si="3"/>
        <v>1</v>
      </c>
      <c r="R59" s="48">
        <f t="shared" si="3"/>
        <v>1</v>
      </c>
      <c r="S59" s="48">
        <f t="shared" si="3"/>
        <v>2</v>
      </c>
      <c r="T59" s="48">
        <f t="shared" si="3"/>
        <v>3</v>
      </c>
      <c r="U59" s="48">
        <f t="shared" si="3"/>
        <v>7</v>
      </c>
      <c r="V59" s="48">
        <f t="shared" si="3"/>
        <v>2</v>
      </c>
      <c r="W59" s="48">
        <f t="shared" si="3"/>
        <v>2</v>
      </c>
      <c r="X59" s="48">
        <f t="shared" si="3"/>
        <v>0</v>
      </c>
    </row>
    <row r="60" spans="1:24">
      <c r="B60" s="210" t="s">
        <v>295</v>
      </c>
      <c r="C60" s="210"/>
      <c r="D60" s="48">
        <f>COUNTIF(D6:D54,"=1")+COUNTIF(D6:D54,"=2")</f>
        <v>2</v>
      </c>
      <c r="E60" s="48">
        <f t="shared" ref="E60:X60" si="4">COUNTIF(E6:E54,"=1")+COUNTIF(E6:E54,"=2")</f>
        <v>3</v>
      </c>
      <c r="F60" s="48">
        <f t="shared" si="4"/>
        <v>0</v>
      </c>
      <c r="G60" s="48">
        <f t="shared" si="4"/>
        <v>0</v>
      </c>
      <c r="H60" s="48">
        <f t="shared" si="4"/>
        <v>1</v>
      </c>
      <c r="I60" s="48">
        <f t="shared" si="4"/>
        <v>1</v>
      </c>
      <c r="J60" s="48">
        <f t="shared" si="4"/>
        <v>1</v>
      </c>
      <c r="K60" s="48">
        <f t="shared" si="4"/>
        <v>0</v>
      </c>
      <c r="L60" s="48">
        <f t="shared" si="4"/>
        <v>0</v>
      </c>
      <c r="M60" s="48">
        <f t="shared" si="4"/>
        <v>1</v>
      </c>
      <c r="N60" s="48">
        <f t="shared" si="4"/>
        <v>2</v>
      </c>
      <c r="O60" s="48">
        <f t="shared" si="4"/>
        <v>0</v>
      </c>
      <c r="P60" s="48">
        <f t="shared" si="4"/>
        <v>0</v>
      </c>
      <c r="Q60" s="48">
        <f t="shared" si="4"/>
        <v>1</v>
      </c>
      <c r="R60" s="48">
        <f t="shared" si="4"/>
        <v>2</v>
      </c>
      <c r="S60" s="48">
        <f t="shared" si="4"/>
        <v>0</v>
      </c>
      <c r="T60" s="48">
        <f t="shared" si="4"/>
        <v>0</v>
      </c>
      <c r="U60" s="48">
        <f t="shared" si="4"/>
        <v>1</v>
      </c>
      <c r="V60" s="48">
        <f t="shared" si="4"/>
        <v>0</v>
      </c>
      <c r="W60" s="48">
        <f t="shared" si="4"/>
        <v>0</v>
      </c>
      <c r="X60" s="48">
        <f t="shared" si="4"/>
        <v>0</v>
      </c>
    </row>
    <row r="61" spans="1:24">
      <c r="B61" s="210" t="s">
        <v>296</v>
      </c>
      <c r="C61" s="210"/>
      <c r="D61" s="48">
        <f>COUNTIF(D6:D54,"=0")</f>
        <v>0</v>
      </c>
      <c r="E61" s="48">
        <f t="shared" ref="E61:X61" si="5">COUNTIF(E6:E54,"=0")</f>
        <v>0</v>
      </c>
      <c r="F61" s="48">
        <f t="shared" si="5"/>
        <v>0</v>
      </c>
      <c r="G61" s="48">
        <f t="shared" si="5"/>
        <v>0</v>
      </c>
      <c r="H61" s="48">
        <f t="shared" si="5"/>
        <v>0</v>
      </c>
      <c r="I61" s="48">
        <f t="shared" si="5"/>
        <v>0</v>
      </c>
      <c r="J61" s="48">
        <f t="shared" si="5"/>
        <v>0</v>
      </c>
      <c r="K61" s="48">
        <f t="shared" si="5"/>
        <v>0</v>
      </c>
      <c r="L61" s="48">
        <f t="shared" si="5"/>
        <v>0</v>
      </c>
      <c r="M61" s="48">
        <f t="shared" si="5"/>
        <v>0</v>
      </c>
      <c r="N61" s="48">
        <f t="shared" si="5"/>
        <v>0</v>
      </c>
      <c r="O61" s="48">
        <f t="shared" si="5"/>
        <v>1</v>
      </c>
      <c r="P61" s="48">
        <f t="shared" si="5"/>
        <v>0</v>
      </c>
      <c r="Q61" s="48">
        <f t="shared" si="5"/>
        <v>0</v>
      </c>
      <c r="R61" s="48">
        <f t="shared" si="5"/>
        <v>0</v>
      </c>
      <c r="S61" s="48">
        <f t="shared" si="5"/>
        <v>0</v>
      </c>
      <c r="T61" s="48">
        <f t="shared" si="5"/>
        <v>0</v>
      </c>
      <c r="U61" s="48">
        <f t="shared" si="5"/>
        <v>0</v>
      </c>
      <c r="V61" s="48">
        <f t="shared" si="5"/>
        <v>0</v>
      </c>
      <c r="W61" s="48">
        <f t="shared" si="5"/>
        <v>0</v>
      </c>
      <c r="X61" s="48">
        <f t="shared" si="5"/>
        <v>0</v>
      </c>
    </row>
    <row r="62" spans="1:24">
      <c r="B62" s="210" t="s">
        <v>297</v>
      </c>
      <c r="C62" s="210"/>
      <c r="D62" s="48">
        <f>COUNTBLANK(D6:D54)</f>
        <v>11</v>
      </c>
      <c r="E62" s="48">
        <f t="shared" ref="E62:X62" si="6">COUNTBLANK(E6:E54)</f>
        <v>16</v>
      </c>
      <c r="F62" s="48">
        <f t="shared" si="6"/>
        <v>10</v>
      </c>
      <c r="G62" s="48">
        <f t="shared" si="6"/>
        <v>12</v>
      </c>
      <c r="H62" s="48">
        <f t="shared" si="6"/>
        <v>16</v>
      </c>
      <c r="I62" s="48">
        <f t="shared" si="6"/>
        <v>17</v>
      </c>
      <c r="J62" s="48">
        <f t="shared" si="6"/>
        <v>24</v>
      </c>
      <c r="K62" s="48">
        <f t="shared" si="6"/>
        <v>16</v>
      </c>
      <c r="L62" s="48">
        <f t="shared" si="6"/>
        <v>29</v>
      </c>
      <c r="M62" s="48">
        <f t="shared" si="6"/>
        <v>25</v>
      </c>
      <c r="N62" s="48">
        <f t="shared" si="6"/>
        <v>7</v>
      </c>
      <c r="O62" s="48">
        <f t="shared" si="6"/>
        <v>8</v>
      </c>
      <c r="P62" s="48">
        <f t="shared" si="6"/>
        <v>13</v>
      </c>
      <c r="Q62" s="48">
        <f t="shared" si="6"/>
        <v>15</v>
      </c>
      <c r="R62" s="48">
        <f t="shared" si="6"/>
        <v>31</v>
      </c>
      <c r="S62" s="48">
        <f t="shared" si="6"/>
        <v>13</v>
      </c>
      <c r="T62" s="48">
        <f t="shared" si="6"/>
        <v>20</v>
      </c>
      <c r="U62" s="48">
        <f t="shared" si="6"/>
        <v>22</v>
      </c>
      <c r="V62" s="48">
        <f t="shared" si="6"/>
        <v>17</v>
      </c>
      <c r="W62" s="48">
        <f t="shared" si="6"/>
        <v>40</v>
      </c>
      <c r="X62" s="48">
        <f t="shared" si="6"/>
        <v>19</v>
      </c>
    </row>
    <row r="63" spans="1:24">
      <c r="B63" s="59"/>
      <c r="C63" s="59"/>
    </row>
    <row r="64" spans="1:24" ht="18">
      <c r="B64" s="211" t="s">
        <v>298</v>
      </c>
      <c r="C64" s="211"/>
      <c r="D64" s="60">
        <f>((0.35*D56)+(0.3*D57)+(0.2*D58)+(0.1*D59)+(0.05*D60)+(0*D61))/(0.35*(D56+D57+D58+D59+D60+D61))*100</f>
        <v>89.57528957528956</v>
      </c>
      <c r="E64" s="60">
        <f t="shared" ref="E64:X64" si="7">((0.35*E56)+(0.3*E57)+(0.2*E58)+(0.1*E59)+(0.05*E60)+(0*E61))/(0.35*(E56+E57+E58+E59+E60+E61))*100</f>
        <v>69.642857142857153</v>
      </c>
      <c r="F64" s="60">
        <f t="shared" si="7"/>
        <v>88.721804511278194</v>
      </c>
      <c r="G64" s="60">
        <f t="shared" si="7"/>
        <v>80.158730158730165</v>
      </c>
      <c r="H64" s="60">
        <f t="shared" si="7"/>
        <v>72.767857142857153</v>
      </c>
      <c r="I64" s="60">
        <f t="shared" si="7"/>
        <v>81.566820276497694</v>
      </c>
      <c r="J64" s="60">
        <f t="shared" si="7"/>
        <v>82.142857142857153</v>
      </c>
      <c r="K64" s="60">
        <f t="shared" si="7"/>
        <v>82.142857142857167</v>
      </c>
      <c r="L64" s="60">
        <f t="shared" si="7"/>
        <v>73.68421052631578</v>
      </c>
      <c r="M64" s="60">
        <f t="shared" si="7"/>
        <v>88.198757763975152</v>
      </c>
      <c r="N64" s="60">
        <f t="shared" si="7"/>
        <v>58.885017421602782</v>
      </c>
      <c r="O64" s="60">
        <f t="shared" si="7"/>
        <v>82.857142857142847</v>
      </c>
      <c r="P64" s="60">
        <f t="shared" si="7"/>
        <v>66.122448979591837</v>
      </c>
      <c r="Q64" s="60">
        <f t="shared" si="7"/>
        <v>76.19047619047619</v>
      </c>
      <c r="R64" s="60">
        <f t="shared" si="7"/>
        <v>72.268907563025195</v>
      </c>
      <c r="S64" s="60">
        <f t="shared" si="7"/>
        <v>91.836734693877546</v>
      </c>
      <c r="T64" s="60">
        <f t="shared" si="7"/>
        <v>83.673469387755105</v>
      </c>
      <c r="U64" s="60">
        <f t="shared" si="7"/>
        <v>64.835164835164832</v>
      </c>
      <c r="V64" s="60">
        <f t="shared" si="7"/>
        <v>83.410138248847929</v>
      </c>
      <c r="W64" s="60">
        <f t="shared" si="7"/>
        <v>67.857142857142847</v>
      </c>
      <c r="X64" s="60">
        <f t="shared" si="7"/>
        <v>94.581280788177352</v>
      </c>
    </row>
  </sheetData>
  <mergeCells count="21">
    <mergeCell ref="B62:C62"/>
    <mergeCell ref="B64:C64"/>
    <mergeCell ref="A4:A7"/>
    <mergeCell ref="B4:B7"/>
    <mergeCell ref="C4:C7"/>
    <mergeCell ref="B57:C57"/>
    <mergeCell ref="B58:C58"/>
    <mergeCell ref="B59:C59"/>
    <mergeCell ref="B60:C60"/>
    <mergeCell ref="B61:C61"/>
    <mergeCell ref="I5:L5"/>
    <mergeCell ref="M5:P5"/>
    <mergeCell ref="Q5:T5"/>
    <mergeCell ref="U5:X5"/>
    <mergeCell ref="B56:C56"/>
    <mergeCell ref="D4:H5"/>
    <mergeCell ref="B1:X1"/>
    <mergeCell ref="B2:X2"/>
    <mergeCell ref="B3:X3"/>
    <mergeCell ref="I4:P4"/>
    <mergeCell ref="Q4:X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workbookViewId="0">
      <selection activeCell="O4" sqref="O4:P4"/>
    </sheetView>
  </sheetViews>
  <sheetFormatPr defaultColWidth="8.85546875" defaultRowHeight="12.75"/>
  <cols>
    <col min="1" max="1" width="9.140625" customWidth="1"/>
    <col min="4" max="4" width="13.140625" customWidth="1"/>
  </cols>
  <sheetData>
    <row r="1" spans="1:24" ht="173.25">
      <c r="A1" s="41" t="s">
        <v>299</v>
      </c>
    </row>
    <row r="2" spans="1:24" ht="56.25" customHeight="1">
      <c r="A2" s="221" t="s">
        <v>300</v>
      </c>
      <c r="B2" s="224" t="s">
        <v>301</v>
      </c>
      <c r="C2" s="212" t="s">
        <v>302</v>
      </c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4"/>
      <c r="V2" s="224" t="s">
        <v>303</v>
      </c>
      <c r="W2" s="228" t="s">
        <v>304</v>
      </c>
      <c r="X2" s="30" t="s">
        <v>305</v>
      </c>
    </row>
    <row r="3" spans="1:24" ht="56.25" customHeight="1">
      <c r="A3" s="222"/>
      <c r="B3" s="225"/>
      <c r="C3" s="215" t="s">
        <v>306</v>
      </c>
      <c r="D3" s="216"/>
      <c r="E3" s="217" t="s">
        <v>307</v>
      </c>
      <c r="F3" s="218"/>
      <c r="G3" s="217" t="s">
        <v>308</v>
      </c>
      <c r="H3" s="218"/>
      <c r="I3" s="43" t="s">
        <v>309</v>
      </c>
      <c r="J3" s="44"/>
      <c r="K3" s="217" t="s">
        <v>310</v>
      </c>
      <c r="L3" s="218"/>
      <c r="M3" s="217" t="s">
        <v>311</v>
      </c>
      <c r="N3" s="218"/>
      <c r="O3" s="217" t="s">
        <v>312</v>
      </c>
      <c r="P3" s="218"/>
      <c r="Q3" s="43" t="s">
        <v>313</v>
      </c>
      <c r="R3" s="43" t="s">
        <v>314</v>
      </c>
      <c r="S3" s="43" t="s">
        <v>315</v>
      </c>
      <c r="T3" s="43" t="s">
        <v>316</v>
      </c>
      <c r="U3" s="43" t="s">
        <v>317</v>
      </c>
      <c r="V3" s="225"/>
      <c r="W3" s="229"/>
      <c r="X3" s="45"/>
    </row>
    <row r="4" spans="1:24" ht="57">
      <c r="A4" s="223"/>
      <c r="B4" s="226"/>
      <c r="C4" s="15" t="s">
        <v>318</v>
      </c>
      <c r="D4" s="15" t="s">
        <v>298</v>
      </c>
      <c r="E4" s="15" t="s">
        <v>318</v>
      </c>
      <c r="F4" s="15" t="s">
        <v>298</v>
      </c>
      <c r="G4" s="15" t="s">
        <v>318</v>
      </c>
      <c r="H4" s="15" t="s">
        <v>298</v>
      </c>
      <c r="I4" s="15" t="s">
        <v>318</v>
      </c>
      <c r="J4" s="15" t="s">
        <v>298</v>
      </c>
      <c r="K4" s="15" t="s">
        <v>318</v>
      </c>
      <c r="L4" s="15" t="s">
        <v>298</v>
      </c>
      <c r="M4" s="15" t="s">
        <v>318</v>
      </c>
      <c r="N4" s="15" t="s">
        <v>298</v>
      </c>
      <c r="O4" s="15" t="s">
        <v>318</v>
      </c>
      <c r="P4" s="15" t="s">
        <v>298</v>
      </c>
      <c r="Q4" s="46"/>
      <c r="R4" s="46"/>
      <c r="S4" s="46"/>
      <c r="T4" s="46"/>
      <c r="U4" s="46"/>
      <c r="V4" s="227"/>
      <c r="W4" s="230"/>
      <c r="X4" s="31" t="s">
        <v>319</v>
      </c>
    </row>
    <row r="5" spans="1:24" ht="15.75">
      <c r="A5" s="24" t="s">
        <v>165</v>
      </c>
      <c r="B5" s="26">
        <v>85</v>
      </c>
      <c r="C5" s="26">
        <v>1</v>
      </c>
      <c r="D5" s="25">
        <f>(C5/C9)*B5</f>
        <v>10.625</v>
      </c>
      <c r="E5" s="25"/>
      <c r="F5" s="25"/>
      <c r="G5" s="25">
        <v>10.625</v>
      </c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4" ht="15.75">
      <c r="A6" s="24" t="s">
        <v>34</v>
      </c>
      <c r="B6" s="25">
        <v>90</v>
      </c>
      <c r="C6" s="25">
        <v>2</v>
      </c>
      <c r="D6" s="25">
        <f>(C6/C9)*B6</f>
        <v>22.5</v>
      </c>
      <c r="E6" s="25"/>
      <c r="F6" s="25"/>
      <c r="G6" s="25">
        <v>22.5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4" ht="15.75">
      <c r="A7" s="24" t="s">
        <v>35</v>
      </c>
      <c r="B7" s="25">
        <v>83</v>
      </c>
      <c r="C7" s="25">
        <v>3</v>
      </c>
      <c r="D7" s="25">
        <f>(C7/C9)*B7</f>
        <v>31.125</v>
      </c>
      <c r="E7" s="25"/>
      <c r="F7" s="25"/>
      <c r="G7" s="25">
        <v>31.125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</row>
    <row r="8" spans="1:24" ht="15.75">
      <c r="A8" s="24" t="s">
        <v>36</v>
      </c>
      <c r="B8" s="25">
        <v>75</v>
      </c>
      <c r="C8" s="25">
        <v>2</v>
      </c>
      <c r="D8" s="25">
        <f>(C8/C9)*B8</f>
        <v>18.75</v>
      </c>
      <c r="E8" s="25"/>
      <c r="F8" s="25"/>
      <c r="G8" s="25">
        <v>18.75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</row>
    <row r="9" spans="1:24" ht="15.75">
      <c r="A9" s="219" t="s">
        <v>303</v>
      </c>
      <c r="B9" s="220"/>
      <c r="C9" s="25">
        <v>8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</row>
    <row r="10" spans="1:24" ht="236.25">
      <c r="A10" s="42" t="s">
        <v>320</v>
      </c>
    </row>
    <row r="12" spans="1:24" ht="15.75">
      <c r="E12" s="42"/>
      <c r="F12" s="42"/>
    </row>
  </sheetData>
  <mergeCells count="12">
    <mergeCell ref="A9:B9"/>
    <mergeCell ref="A2:A4"/>
    <mergeCell ref="B2:B4"/>
    <mergeCell ref="V2:V4"/>
    <mergeCell ref="W2:W4"/>
    <mergeCell ref="C2:U2"/>
    <mergeCell ref="C3:D3"/>
    <mergeCell ref="E3:F3"/>
    <mergeCell ref="G3:H3"/>
    <mergeCell ref="K3:L3"/>
    <mergeCell ref="M3:N3"/>
    <mergeCell ref="O3:P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Q97"/>
  <sheetViews>
    <sheetView topLeftCell="A82" workbookViewId="0">
      <selection activeCell="O76" sqref="O76"/>
    </sheetView>
  </sheetViews>
  <sheetFormatPr defaultColWidth="8.85546875" defaultRowHeight="12.75"/>
  <cols>
    <col min="2" max="4" width="11.7109375" customWidth="1"/>
    <col min="5" max="13" width="9.28515625" customWidth="1"/>
    <col min="14" max="14" width="9.42578125" customWidth="1"/>
  </cols>
  <sheetData>
    <row r="5" spans="1:16" ht="56.25" customHeight="1">
      <c r="A5" s="221" t="s">
        <v>300</v>
      </c>
      <c r="B5" s="224" t="s">
        <v>321</v>
      </c>
      <c r="C5" s="212" t="s">
        <v>302</v>
      </c>
      <c r="D5" s="213"/>
      <c r="E5" s="213"/>
      <c r="F5" s="213"/>
      <c r="G5" s="213"/>
      <c r="H5" s="213"/>
      <c r="I5" s="213"/>
      <c r="J5" s="213"/>
      <c r="K5" s="213"/>
      <c r="L5" s="213"/>
      <c r="M5" s="213"/>
      <c r="N5" s="214"/>
      <c r="O5" s="228" t="s">
        <v>304</v>
      </c>
      <c r="P5" s="30" t="s">
        <v>305</v>
      </c>
    </row>
    <row r="6" spans="1:16" ht="57">
      <c r="A6" s="223"/>
      <c r="B6" s="244"/>
      <c r="C6" s="25" t="s">
        <v>306</v>
      </c>
      <c r="D6" s="25" t="s">
        <v>307</v>
      </c>
      <c r="E6" s="25" t="s">
        <v>308</v>
      </c>
      <c r="F6" s="25" t="s">
        <v>309</v>
      </c>
      <c r="G6" s="25" t="s">
        <v>310</v>
      </c>
      <c r="H6" s="25" t="s">
        <v>311</v>
      </c>
      <c r="I6" s="25" t="s">
        <v>312</v>
      </c>
      <c r="J6" s="25" t="s">
        <v>313</v>
      </c>
      <c r="K6" s="25" t="s">
        <v>314</v>
      </c>
      <c r="L6" s="25" t="s">
        <v>315</v>
      </c>
      <c r="M6" s="25" t="s">
        <v>316</v>
      </c>
      <c r="N6" s="25" t="s">
        <v>317</v>
      </c>
      <c r="O6" s="230"/>
      <c r="P6" s="31" t="s">
        <v>319</v>
      </c>
    </row>
    <row r="7" spans="1:16" ht="15.75">
      <c r="A7" s="24" t="s">
        <v>165</v>
      </c>
      <c r="B7" s="26">
        <v>85</v>
      </c>
      <c r="C7" s="26">
        <v>4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spans="1:16" ht="15.75">
      <c r="A8" s="24" t="s">
        <v>34</v>
      </c>
      <c r="B8" s="25">
        <v>90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</row>
    <row r="9" spans="1:16" ht="15.75">
      <c r="A9" s="24" t="s">
        <v>35</v>
      </c>
      <c r="B9" s="25">
        <v>83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</row>
    <row r="10" spans="1:16" ht="15.75">
      <c r="A10" s="24" t="s">
        <v>36</v>
      </c>
      <c r="B10" s="25">
        <v>75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</row>
    <row r="11" spans="1:16" ht="15.75">
      <c r="A11" s="219" t="s">
        <v>303</v>
      </c>
      <c r="B11" s="220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</row>
    <row r="17" spans="1:17" ht="30">
      <c r="A17" s="27" t="s">
        <v>322</v>
      </c>
      <c r="B17" s="28" t="s">
        <v>323</v>
      </c>
      <c r="C17" s="231" t="s">
        <v>324</v>
      </c>
      <c r="D17" s="232"/>
      <c r="E17" s="232"/>
      <c r="F17" s="232"/>
      <c r="G17" s="232"/>
      <c r="H17" s="232"/>
      <c r="I17" s="233"/>
      <c r="J17" s="234" t="s">
        <v>325</v>
      </c>
      <c r="K17" s="235"/>
      <c r="L17" s="235"/>
      <c r="M17" s="236"/>
      <c r="N17" s="231" t="s">
        <v>326</v>
      </c>
      <c r="O17" s="232"/>
      <c r="P17" s="232"/>
      <c r="Q17" s="233"/>
    </row>
    <row r="18" spans="1:17" ht="15">
      <c r="A18" s="247" t="s">
        <v>327</v>
      </c>
      <c r="B18" s="248"/>
      <c r="C18" s="237" t="s">
        <v>328</v>
      </c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9"/>
      <c r="Q18" s="245" t="s">
        <v>303</v>
      </c>
    </row>
    <row r="19" spans="1:17" ht="15">
      <c r="A19" s="249"/>
      <c r="B19" s="250"/>
      <c r="C19" s="29" t="s">
        <v>306</v>
      </c>
      <c r="D19" s="29" t="s">
        <v>307</v>
      </c>
      <c r="E19" s="29" t="s">
        <v>308</v>
      </c>
      <c r="F19" s="29" t="s">
        <v>309</v>
      </c>
      <c r="G19" s="29" t="s">
        <v>310</v>
      </c>
      <c r="H19" s="29" t="s">
        <v>311</v>
      </c>
      <c r="I19" s="240" t="s">
        <v>312</v>
      </c>
      <c r="J19" s="241"/>
      <c r="K19" s="29" t="s">
        <v>313</v>
      </c>
      <c r="L19" s="29" t="s">
        <v>156</v>
      </c>
      <c r="M19" s="240" t="s">
        <v>329</v>
      </c>
      <c r="N19" s="241"/>
      <c r="O19" s="29" t="s">
        <v>316</v>
      </c>
      <c r="P19" s="29" t="s">
        <v>317</v>
      </c>
      <c r="Q19" s="246"/>
    </row>
    <row r="20" spans="1:17" ht="15">
      <c r="A20" s="231" t="s">
        <v>330</v>
      </c>
      <c r="B20" s="233"/>
      <c r="C20" s="29">
        <v>4</v>
      </c>
      <c r="D20" s="29">
        <v>2</v>
      </c>
      <c r="E20" s="29">
        <v>1</v>
      </c>
      <c r="F20" s="29" t="s">
        <v>331</v>
      </c>
      <c r="G20" s="29" t="s">
        <v>331</v>
      </c>
      <c r="H20" s="29" t="s">
        <v>331</v>
      </c>
      <c r="I20" s="240" t="s">
        <v>331</v>
      </c>
      <c r="J20" s="241"/>
      <c r="K20" s="29" t="s">
        <v>331</v>
      </c>
      <c r="L20" s="29">
        <v>1</v>
      </c>
      <c r="M20" s="240" t="s">
        <v>331</v>
      </c>
      <c r="N20" s="241"/>
      <c r="O20" s="29">
        <v>2</v>
      </c>
      <c r="P20" s="29" t="s">
        <v>331</v>
      </c>
      <c r="Q20" s="29">
        <v>9</v>
      </c>
    </row>
    <row r="21" spans="1:17" ht="15">
      <c r="A21" s="231" t="s">
        <v>332</v>
      </c>
      <c r="B21" s="233"/>
      <c r="C21" s="29">
        <v>2</v>
      </c>
      <c r="D21" s="29">
        <v>4</v>
      </c>
      <c r="E21" s="29">
        <v>2</v>
      </c>
      <c r="F21" s="29">
        <v>2</v>
      </c>
      <c r="G21" s="29">
        <v>2</v>
      </c>
      <c r="H21" s="29" t="s">
        <v>331</v>
      </c>
      <c r="I21" s="240" t="s">
        <v>331</v>
      </c>
      <c r="J21" s="241"/>
      <c r="K21" s="29" t="s">
        <v>331</v>
      </c>
      <c r="L21" s="29" t="s">
        <v>331</v>
      </c>
      <c r="M21" s="240" t="s">
        <v>331</v>
      </c>
      <c r="N21" s="241"/>
      <c r="O21" s="29" t="s">
        <v>331</v>
      </c>
      <c r="P21" s="29">
        <v>3</v>
      </c>
      <c r="Q21" s="29">
        <v>15</v>
      </c>
    </row>
    <row r="22" spans="1:17" ht="15">
      <c r="A22" s="231" t="s">
        <v>333</v>
      </c>
      <c r="B22" s="233"/>
      <c r="C22" s="29">
        <v>1</v>
      </c>
      <c r="D22" s="29">
        <v>4</v>
      </c>
      <c r="E22" s="29">
        <v>3</v>
      </c>
      <c r="F22" s="29">
        <v>2</v>
      </c>
      <c r="G22" s="29">
        <v>4</v>
      </c>
      <c r="H22" s="29" t="s">
        <v>331</v>
      </c>
      <c r="I22" s="240" t="s">
        <v>331</v>
      </c>
      <c r="J22" s="241"/>
      <c r="K22" s="29" t="s">
        <v>331</v>
      </c>
      <c r="L22" s="29" t="s">
        <v>331</v>
      </c>
      <c r="M22" s="240" t="s">
        <v>331</v>
      </c>
      <c r="N22" s="241"/>
      <c r="O22" s="29" t="s">
        <v>331</v>
      </c>
      <c r="P22" s="29">
        <v>3</v>
      </c>
      <c r="Q22" s="29">
        <v>17</v>
      </c>
    </row>
    <row r="23" spans="1:17" ht="15">
      <c r="A23" s="231" t="s">
        <v>334</v>
      </c>
      <c r="B23" s="233"/>
      <c r="C23" s="29">
        <v>2</v>
      </c>
      <c r="D23" s="29">
        <v>4</v>
      </c>
      <c r="E23" s="29">
        <v>2</v>
      </c>
      <c r="F23" s="29" t="s">
        <v>331</v>
      </c>
      <c r="G23" s="29" t="s">
        <v>331</v>
      </c>
      <c r="H23" s="29" t="s">
        <v>331</v>
      </c>
      <c r="I23" s="240" t="s">
        <v>331</v>
      </c>
      <c r="J23" s="241"/>
      <c r="K23" s="29" t="s">
        <v>331</v>
      </c>
      <c r="L23" s="29" t="s">
        <v>331</v>
      </c>
      <c r="M23" s="240" t="s">
        <v>331</v>
      </c>
      <c r="N23" s="241"/>
      <c r="O23" s="29" t="s">
        <v>331</v>
      </c>
      <c r="P23" s="29" t="s">
        <v>331</v>
      </c>
      <c r="Q23" s="29">
        <v>8</v>
      </c>
    </row>
    <row r="24" spans="1:17" ht="15">
      <c r="A24" s="231" t="s">
        <v>335</v>
      </c>
      <c r="B24" s="233"/>
      <c r="C24" s="29" t="s">
        <v>331</v>
      </c>
      <c r="D24" s="29" t="s">
        <v>331</v>
      </c>
      <c r="E24" s="29" t="s">
        <v>331</v>
      </c>
      <c r="F24" s="29">
        <v>2</v>
      </c>
      <c r="G24" s="29">
        <v>1</v>
      </c>
      <c r="H24" s="29" t="s">
        <v>331</v>
      </c>
      <c r="I24" s="240" t="s">
        <v>331</v>
      </c>
      <c r="J24" s="241"/>
      <c r="K24" s="29" t="s">
        <v>331</v>
      </c>
      <c r="L24" s="29">
        <v>2</v>
      </c>
      <c r="M24" s="240" t="s">
        <v>331</v>
      </c>
      <c r="N24" s="241"/>
      <c r="O24" s="29">
        <v>2</v>
      </c>
      <c r="P24" s="29" t="s">
        <v>331</v>
      </c>
      <c r="Q24" s="29">
        <v>7</v>
      </c>
    </row>
    <row r="25" spans="1:17" ht="15">
      <c r="A25" s="242" t="s">
        <v>303</v>
      </c>
      <c r="B25" s="243"/>
      <c r="C25" s="29">
        <v>9</v>
      </c>
      <c r="D25" s="29">
        <v>14</v>
      </c>
      <c r="E25" s="29">
        <v>7</v>
      </c>
      <c r="F25" s="29">
        <v>6</v>
      </c>
      <c r="G25" s="29">
        <v>7</v>
      </c>
      <c r="H25" s="29" t="s">
        <v>331</v>
      </c>
      <c r="I25" s="240" t="s">
        <v>331</v>
      </c>
      <c r="J25" s="241"/>
      <c r="K25" s="29" t="s">
        <v>331</v>
      </c>
      <c r="L25" s="29">
        <v>3</v>
      </c>
      <c r="M25" s="240" t="s">
        <v>331</v>
      </c>
      <c r="N25" s="241"/>
      <c r="O25" s="29">
        <v>4</v>
      </c>
      <c r="P25" s="29">
        <v>6</v>
      </c>
      <c r="Q25" s="29">
        <v>50</v>
      </c>
    </row>
    <row r="68" spans="1:14">
      <c r="A68" s="32"/>
      <c r="B68" s="33" t="s">
        <v>306</v>
      </c>
      <c r="C68" s="33" t="s">
        <v>307</v>
      </c>
      <c r="D68" s="33" t="s">
        <v>308</v>
      </c>
      <c r="E68" s="33" t="s">
        <v>309</v>
      </c>
      <c r="F68" s="33" t="s">
        <v>310</v>
      </c>
      <c r="G68" s="33" t="s">
        <v>311</v>
      </c>
      <c r="H68" s="33" t="s">
        <v>312</v>
      </c>
      <c r="I68" s="33" t="s">
        <v>313</v>
      </c>
      <c r="J68" s="33" t="s">
        <v>314</v>
      </c>
      <c r="K68" s="33" t="s">
        <v>315</v>
      </c>
      <c r="L68" s="33" t="s">
        <v>316</v>
      </c>
      <c r="M68" s="33" t="s">
        <v>317</v>
      </c>
      <c r="N68" s="33"/>
    </row>
    <row r="69" spans="1:14" ht="15">
      <c r="A69" s="34" t="s">
        <v>336</v>
      </c>
      <c r="B69" s="35">
        <v>4</v>
      </c>
      <c r="C69" s="35">
        <v>2</v>
      </c>
      <c r="D69" s="35">
        <v>1</v>
      </c>
      <c r="E69" s="35" t="s">
        <v>331</v>
      </c>
      <c r="F69" s="35" t="s">
        <v>331</v>
      </c>
      <c r="G69" s="35" t="s">
        <v>331</v>
      </c>
      <c r="H69" s="35" t="s">
        <v>331</v>
      </c>
      <c r="I69" s="35" t="s">
        <v>331</v>
      </c>
      <c r="J69" s="35">
        <v>1</v>
      </c>
      <c r="K69" s="35" t="s">
        <v>331</v>
      </c>
      <c r="L69" s="35">
        <v>2</v>
      </c>
      <c r="M69" s="35" t="s">
        <v>331</v>
      </c>
      <c r="N69" s="35">
        <v>10</v>
      </c>
    </row>
    <row r="70" spans="1:14" ht="15">
      <c r="A70" s="34" t="s">
        <v>337</v>
      </c>
      <c r="B70" s="35">
        <v>2</v>
      </c>
      <c r="C70" s="35">
        <v>4</v>
      </c>
      <c r="D70" s="35">
        <v>2</v>
      </c>
      <c r="E70" s="35">
        <v>2</v>
      </c>
      <c r="F70" s="35">
        <v>2</v>
      </c>
      <c r="G70" s="35" t="s">
        <v>331</v>
      </c>
      <c r="H70" s="35" t="s">
        <v>331</v>
      </c>
      <c r="I70" s="35" t="s">
        <v>331</v>
      </c>
      <c r="J70" s="35" t="s">
        <v>331</v>
      </c>
      <c r="K70" s="35" t="s">
        <v>331</v>
      </c>
      <c r="L70" s="35" t="s">
        <v>331</v>
      </c>
      <c r="M70" s="35">
        <v>3</v>
      </c>
      <c r="N70" s="35">
        <v>15</v>
      </c>
    </row>
    <row r="71" spans="1:14" ht="15">
      <c r="A71" s="34" t="s">
        <v>338</v>
      </c>
      <c r="B71" s="35">
        <v>1</v>
      </c>
      <c r="C71" s="35">
        <v>4</v>
      </c>
      <c r="D71" s="35">
        <v>3</v>
      </c>
      <c r="E71" s="35">
        <v>2</v>
      </c>
      <c r="F71" s="35">
        <v>4</v>
      </c>
      <c r="G71" s="35" t="s">
        <v>331</v>
      </c>
      <c r="H71" s="35" t="s">
        <v>331</v>
      </c>
      <c r="I71" s="35" t="s">
        <v>331</v>
      </c>
      <c r="J71" s="35" t="s">
        <v>331</v>
      </c>
      <c r="K71" s="35" t="s">
        <v>331</v>
      </c>
      <c r="L71" s="35" t="s">
        <v>331</v>
      </c>
      <c r="M71" s="35">
        <v>3</v>
      </c>
      <c r="N71" s="35">
        <v>17</v>
      </c>
    </row>
    <row r="72" spans="1:14" ht="15">
      <c r="A72" s="34" t="s">
        <v>339</v>
      </c>
      <c r="B72" s="35">
        <v>2</v>
      </c>
      <c r="C72" s="35">
        <v>4</v>
      </c>
      <c r="D72" s="35">
        <v>2</v>
      </c>
      <c r="E72" s="35" t="s">
        <v>331</v>
      </c>
      <c r="F72" s="35" t="s">
        <v>331</v>
      </c>
      <c r="G72" s="35" t="s">
        <v>331</v>
      </c>
      <c r="H72" s="35" t="s">
        <v>331</v>
      </c>
      <c r="I72" s="35" t="s">
        <v>331</v>
      </c>
      <c r="J72" s="35" t="s">
        <v>331</v>
      </c>
      <c r="K72" s="35" t="s">
        <v>331</v>
      </c>
      <c r="L72" s="35" t="s">
        <v>331</v>
      </c>
      <c r="M72" s="35" t="s">
        <v>331</v>
      </c>
      <c r="N72" s="35">
        <v>8</v>
      </c>
    </row>
    <row r="73" spans="1:14" ht="15">
      <c r="A73" s="34" t="s">
        <v>340</v>
      </c>
      <c r="B73" s="35" t="s">
        <v>331</v>
      </c>
      <c r="C73" s="35" t="s">
        <v>331</v>
      </c>
      <c r="D73" s="35" t="s">
        <v>331</v>
      </c>
      <c r="E73" s="35">
        <v>2</v>
      </c>
      <c r="F73" s="35">
        <v>1</v>
      </c>
      <c r="G73" s="35" t="s">
        <v>331</v>
      </c>
      <c r="H73" s="35" t="s">
        <v>331</v>
      </c>
      <c r="I73" s="35" t="s">
        <v>331</v>
      </c>
      <c r="J73" s="35">
        <v>2</v>
      </c>
      <c r="K73" s="35" t="s">
        <v>331</v>
      </c>
      <c r="L73" s="35">
        <v>2</v>
      </c>
      <c r="M73" s="35" t="s">
        <v>331</v>
      </c>
      <c r="N73" s="35">
        <v>7</v>
      </c>
    </row>
    <row r="74" spans="1:14" ht="15">
      <c r="A74" s="36"/>
      <c r="B74" s="35">
        <v>9</v>
      </c>
      <c r="C74" s="35">
        <v>14</v>
      </c>
      <c r="D74" s="35">
        <v>8</v>
      </c>
      <c r="E74" s="35">
        <v>6</v>
      </c>
      <c r="F74" s="35">
        <v>7</v>
      </c>
      <c r="G74" s="35" t="s">
        <v>331</v>
      </c>
      <c r="H74" s="35" t="s">
        <v>331</v>
      </c>
      <c r="I74" s="35" t="s">
        <v>331</v>
      </c>
      <c r="J74" s="35">
        <v>3</v>
      </c>
      <c r="K74" s="35" t="s">
        <v>331</v>
      </c>
      <c r="L74" s="35">
        <v>4</v>
      </c>
      <c r="M74" s="35">
        <v>6</v>
      </c>
      <c r="N74" s="39">
        <v>57</v>
      </c>
    </row>
    <row r="76" spans="1:14" ht="15">
      <c r="B76" s="35">
        <v>85</v>
      </c>
      <c r="C76" s="35">
        <v>73</v>
      </c>
      <c r="D76" s="35">
        <v>1</v>
      </c>
      <c r="E76" s="35" t="s">
        <v>331</v>
      </c>
      <c r="F76" s="35" t="s">
        <v>331</v>
      </c>
      <c r="G76" s="35" t="s">
        <v>331</v>
      </c>
      <c r="H76" s="35" t="s">
        <v>331</v>
      </c>
      <c r="I76" s="35" t="s">
        <v>331</v>
      </c>
      <c r="J76" s="35">
        <v>1</v>
      </c>
      <c r="K76" s="35" t="s">
        <v>331</v>
      </c>
      <c r="L76" s="35">
        <v>2</v>
      </c>
      <c r="M76" s="35" t="s">
        <v>331</v>
      </c>
      <c r="N76" s="35">
        <v>10</v>
      </c>
    </row>
    <row r="77" spans="1:14" ht="15">
      <c r="B77" s="35">
        <v>85</v>
      </c>
      <c r="C77" s="35">
        <v>70</v>
      </c>
      <c r="D77" s="35">
        <v>2</v>
      </c>
      <c r="E77" s="35">
        <v>2</v>
      </c>
      <c r="F77" s="35">
        <v>2</v>
      </c>
      <c r="G77" s="35" t="s">
        <v>331</v>
      </c>
      <c r="H77" s="35" t="s">
        <v>331</v>
      </c>
      <c r="I77" s="35" t="s">
        <v>331</v>
      </c>
      <c r="J77" s="35" t="s">
        <v>331</v>
      </c>
      <c r="K77" s="35" t="s">
        <v>331</v>
      </c>
      <c r="L77" s="35" t="s">
        <v>331</v>
      </c>
      <c r="M77" s="35">
        <v>3</v>
      </c>
      <c r="N77" s="35">
        <v>15</v>
      </c>
    </row>
    <row r="78" spans="1:14" ht="15">
      <c r="B78" s="35">
        <v>85</v>
      </c>
      <c r="C78" s="35">
        <v>84</v>
      </c>
      <c r="D78" s="35">
        <v>3</v>
      </c>
      <c r="E78" s="35">
        <v>2</v>
      </c>
      <c r="F78" s="35">
        <v>4</v>
      </c>
      <c r="G78" s="35" t="s">
        <v>331</v>
      </c>
      <c r="H78" s="35" t="s">
        <v>331</v>
      </c>
      <c r="I78" s="35" t="s">
        <v>331</v>
      </c>
      <c r="J78" s="35" t="s">
        <v>331</v>
      </c>
      <c r="K78" s="35" t="s">
        <v>331</v>
      </c>
      <c r="L78" s="35" t="s">
        <v>331</v>
      </c>
      <c r="M78" s="35">
        <v>3</v>
      </c>
      <c r="N78" s="35">
        <v>17</v>
      </c>
    </row>
    <row r="79" spans="1:14" ht="15">
      <c r="B79" s="35">
        <v>85</v>
      </c>
      <c r="C79" s="35">
        <v>84</v>
      </c>
      <c r="D79" s="35">
        <v>2</v>
      </c>
      <c r="E79" s="35" t="s">
        <v>331</v>
      </c>
      <c r="F79" s="35" t="s">
        <v>331</v>
      </c>
      <c r="G79" s="35" t="s">
        <v>331</v>
      </c>
      <c r="H79" s="35" t="s">
        <v>331</v>
      </c>
      <c r="I79" s="35" t="s">
        <v>331</v>
      </c>
      <c r="J79" s="35" t="s">
        <v>331</v>
      </c>
      <c r="K79" s="35" t="s">
        <v>331</v>
      </c>
      <c r="L79" s="35" t="s">
        <v>331</v>
      </c>
      <c r="M79" s="35" t="s">
        <v>331</v>
      </c>
      <c r="N79" s="35">
        <v>8</v>
      </c>
    </row>
    <row r="80" spans="1:14" ht="15">
      <c r="B80" s="35" t="s">
        <v>331</v>
      </c>
      <c r="C80" s="35" t="s">
        <v>331</v>
      </c>
      <c r="D80" s="35" t="s">
        <v>331</v>
      </c>
      <c r="E80" s="35">
        <v>2</v>
      </c>
      <c r="F80" s="35">
        <v>1</v>
      </c>
      <c r="G80" s="35" t="s">
        <v>331</v>
      </c>
      <c r="H80" s="35" t="s">
        <v>331</v>
      </c>
      <c r="I80" s="35" t="s">
        <v>331</v>
      </c>
      <c r="J80" s="35">
        <v>2</v>
      </c>
      <c r="K80" s="35" t="s">
        <v>331</v>
      </c>
      <c r="L80" s="35">
        <v>2</v>
      </c>
      <c r="M80" s="35" t="s">
        <v>331</v>
      </c>
      <c r="N80" s="35">
        <v>7</v>
      </c>
    </row>
    <row r="81" spans="2:14" ht="15">
      <c r="B81" s="35">
        <v>9</v>
      </c>
      <c r="C81" s="35">
        <v>14</v>
      </c>
      <c r="D81" s="35">
        <v>8</v>
      </c>
      <c r="E81" s="35">
        <v>6</v>
      </c>
      <c r="F81" s="35">
        <v>7</v>
      </c>
      <c r="G81" s="35" t="s">
        <v>331</v>
      </c>
      <c r="H81" s="35" t="s">
        <v>331</v>
      </c>
      <c r="I81" s="35" t="s">
        <v>331</v>
      </c>
      <c r="J81" s="35">
        <v>3</v>
      </c>
      <c r="K81" s="35" t="s">
        <v>331</v>
      </c>
      <c r="L81" s="35">
        <v>4</v>
      </c>
      <c r="M81" s="35">
        <v>6</v>
      </c>
      <c r="N81" s="39">
        <v>57</v>
      </c>
    </row>
    <row r="84" spans="2:14" ht="15">
      <c r="B84" s="37">
        <f>IF(B69="-",0,B69)/B$74</f>
        <v>0.44444444444444442</v>
      </c>
      <c r="C84" s="37">
        <f t="shared" ref="C84:M84" si="0">IF(C69="-",0,C69)/C$74</f>
        <v>0.14285714285714285</v>
      </c>
      <c r="D84" s="37">
        <f t="shared" si="0"/>
        <v>0.125</v>
      </c>
      <c r="E84" s="37">
        <f t="shared" si="0"/>
        <v>0</v>
      </c>
      <c r="F84" s="37">
        <f t="shared" si="0"/>
        <v>0</v>
      </c>
      <c r="G84" s="37" t="e">
        <f t="shared" si="0"/>
        <v>#VALUE!</v>
      </c>
      <c r="H84" s="37" t="e">
        <f t="shared" si="0"/>
        <v>#VALUE!</v>
      </c>
      <c r="I84" s="37" t="e">
        <f t="shared" si="0"/>
        <v>#VALUE!</v>
      </c>
      <c r="J84" s="37">
        <f t="shared" si="0"/>
        <v>0.33333333333333331</v>
      </c>
      <c r="K84" s="37" t="e">
        <f t="shared" si="0"/>
        <v>#VALUE!</v>
      </c>
      <c r="L84" s="37">
        <f t="shared" si="0"/>
        <v>0.5</v>
      </c>
      <c r="M84" s="37">
        <f t="shared" si="0"/>
        <v>0</v>
      </c>
      <c r="N84" s="35">
        <v>10</v>
      </c>
    </row>
    <row r="85" spans="2:14" ht="15">
      <c r="B85" s="37">
        <f t="shared" ref="B85:M88" si="1">IF(B70="-",0,B70)/B$74</f>
        <v>0.22222222222222221</v>
      </c>
      <c r="C85" s="37">
        <f t="shared" si="1"/>
        <v>0.2857142857142857</v>
      </c>
      <c r="D85" s="37">
        <f t="shared" si="1"/>
        <v>0.25</v>
      </c>
      <c r="E85" s="37">
        <f t="shared" si="1"/>
        <v>0.33333333333333331</v>
      </c>
      <c r="F85" s="37">
        <f t="shared" si="1"/>
        <v>0.2857142857142857</v>
      </c>
      <c r="G85" s="37" t="e">
        <f t="shared" si="1"/>
        <v>#VALUE!</v>
      </c>
      <c r="H85" s="37" t="e">
        <f t="shared" si="1"/>
        <v>#VALUE!</v>
      </c>
      <c r="I85" s="37" t="e">
        <f t="shared" si="1"/>
        <v>#VALUE!</v>
      </c>
      <c r="J85" s="37">
        <f t="shared" si="1"/>
        <v>0</v>
      </c>
      <c r="K85" s="37" t="e">
        <f t="shared" si="1"/>
        <v>#VALUE!</v>
      </c>
      <c r="L85" s="37">
        <f t="shared" si="1"/>
        <v>0</v>
      </c>
      <c r="M85" s="37">
        <f t="shared" si="1"/>
        <v>0.5</v>
      </c>
      <c r="N85" s="35">
        <v>15</v>
      </c>
    </row>
    <row r="86" spans="2:14" ht="15">
      <c r="B86" s="37">
        <f t="shared" si="1"/>
        <v>0.1111111111111111</v>
      </c>
      <c r="C86" s="37">
        <f t="shared" si="1"/>
        <v>0.2857142857142857</v>
      </c>
      <c r="D86" s="37">
        <f t="shared" si="1"/>
        <v>0.375</v>
      </c>
      <c r="E86" s="37">
        <f t="shared" si="1"/>
        <v>0.33333333333333331</v>
      </c>
      <c r="F86" s="37">
        <f t="shared" si="1"/>
        <v>0.5714285714285714</v>
      </c>
      <c r="G86" s="37" t="e">
        <f t="shared" si="1"/>
        <v>#VALUE!</v>
      </c>
      <c r="H86" s="37" t="e">
        <f t="shared" si="1"/>
        <v>#VALUE!</v>
      </c>
      <c r="I86" s="37" t="e">
        <f t="shared" si="1"/>
        <v>#VALUE!</v>
      </c>
      <c r="J86" s="37">
        <f t="shared" si="1"/>
        <v>0</v>
      </c>
      <c r="K86" s="37" t="e">
        <f t="shared" si="1"/>
        <v>#VALUE!</v>
      </c>
      <c r="L86" s="37">
        <f t="shared" si="1"/>
        <v>0</v>
      </c>
      <c r="M86" s="37">
        <f t="shared" si="1"/>
        <v>0.5</v>
      </c>
      <c r="N86" s="35">
        <v>17</v>
      </c>
    </row>
    <row r="87" spans="2:14" ht="15">
      <c r="B87" s="37">
        <f t="shared" si="1"/>
        <v>0.22222222222222221</v>
      </c>
      <c r="C87" s="37">
        <f t="shared" si="1"/>
        <v>0.2857142857142857</v>
      </c>
      <c r="D87" s="37">
        <f t="shared" si="1"/>
        <v>0.25</v>
      </c>
      <c r="E87" s="37">
        <f t="shared" si="1"/>
        <v>0</v>
      </c>
      <c r="F87" s="37">
        <f t="shared" si="1"/>
        <v>0</v>
      </c>
      <c r="G87" s="37" t="e">
        <f t="shared" si="1"/>
        <v>#VALUE!</v>
      </c>
      <c r="H87" s="37" t="e">
        <f t="shared" si="1"/>
        <v>#VALUE!</v>
      </c>
      <c r="I87" s="37" t="e">
        <f t="shared" si="1"/>
        <v>#VALUE!</v>
      </c>
      <c r="J87" s="37">
        <f t="shared" si="1"/>
        <v>0</v>
      </c>
      <c r="K87" s="37" t="e">
        <f t="shared" si="1"/>
        <v>#VALUE!</v>
      </c>
      <c r="L87" s="37">
        <f t="shared" si="1"/>
        <v>0</v>
      </c>
      <c r="M87" s="37">
        <f t="shared" si="1"/>
        <v>0</v>
      </c>
      <c r="N87" s="35">
        <v>8</v>
      </c>
    </row>
    <row r="88" spans="2:14" ht="15">
      <c r="B88" s="37">
        <f t="shared" si="1"/>
        <v>0</v>
      </c>
      <c r="C88" s="37">
        <f t="shared" si="1"/>
        <v>0</v>
      </c>
      <c r="D88" s="37">
        <f t="shared" si="1"/>
        <v>0</v>
      </c>
      <c r="E88" s="37">
        <f t="shared" si="1"/>
        <v>0.33333333333333331</v>
      </c>
      <c r="F88" s="37">
        <f t="shared" si="1"/>
        <v>0.14285714285714285</v>
      </c>
      <c r="G88" s="37" t="e">
        <f t="shared" si="1"/>
        <v>#VALUE!</v>
      </c>
      <c r="H88" s="37" t="e">
        <f t="shared" si="1"/>
        <v>#VALUE!</v>
      </c>
      <c r="I88" s="37" t="e">
        <f t="shared" si="1"/>
        <v>#VALUE!</v>
      </c>
      <c r="J88" s="37">
        <f t="shared" si="1"/>
        <v>0.66666666666666663</v>
      </c>
      <c r="K88" s="37" t="e">
        <f t="shared" si="1"/>
        <v>#VALUE!</v>
      </c>
      <c r="L88" s="37">
        <f t="shared" si="1"/>
        <v>0.5</v>
      </c>
      <c r="M88" s="37">
        <f t="shared" si="1"/>
        <v>0</v>
      </c>
      <c r="N88" s="35">
        <v>7</v>
      </c>
    </row>
    <row r="89" spans="2:14" ht="15">
      <c r="B89" s="37">
        <f t="shared" ref="B89:M89" si="2">B74/B$74</f>
        <v>1</v>
      </c>
      <c r="C89" s="37">
        <f t="shared" si="2"/>
        <v>1</v>
      </c>
      <c r="D89" s="37">
        <f t="shared" si="2"/>
        <v>1</v>
      </c>
      <c r="E89" s="37">
        <f t="shared" si="2"/>
        <v>1</v>
      </c>
      <c r="F89" s="37">
        <f t="shared" si="2"/>
        <v>1</v>
      </c>
      <c r="G89" s="37" t="e">
        <f t="shared" si="2"/>
        <v>#VALUE!</v>
      </c>
      <c r="H89" s="37" t="e">
        <f t="shared" si="2"/>
        <v>#VALUE!</v>
      </c>
      <c r="I89" s="37" t="e">
        <f t="shared" si="2"/>
        <v>#VALUE!</v>
      </c>
      <c r="J89" s="37">
        <f t="shared" si="2"/>
        <v>1</v>
      </c>
      <c r="K89" s="37" t="e">
        <f t="shared" si="2"/>
        <v>#VALUE!</v>
      </c>
      <c r="L89" s="37">
        <f t="shared" si="2"/>
        <v>1</v>
      </c>
      <c r="M89" s="37">
        <f t="shared" si="2"/>
        <v>1</v>
      </c>
      <c r="N89" s="39">
        <v>57</v>
      </c>
    </row>
    <row r="92" spans="2:14" ht="15">
      <c r="B92" s="38">
        <f>B84*B76</f>
        <v>37.777777777777779</v>
      </c>
      <c r="C92" s="38">
        <f t="shared" ref="C92:M92" si="3">C84*C76</f>
        <v>10.428571428571429</v>
      </c>
      <c r="D92" s="38">
        <f t="shared" si="3"/>
        <v>0.125</v>
      </c>
      <c r="E92" s="38" t="e">
        <f t="shared" si="3"/>
        <v>#VALUE!</v>
      </c>
      <c r="F92" s="38" t="e">
        <f t="shared" si="3"/>
        <v>#VALUE!</v>
      </c>
      <c r="G92" s="38" t="e">
        <f t="shared" si="3"/>
        <v>#VALUE!</v>
      </c>
      <c r="H92" s="38" t="e">
        <f t="shared" si="3"/>
        <v>#VALUE!</v>
      </c>
      <c r="I92" s="38" t="e">
        <f t="shared" si="3"/>
        <v>#VALUE!</v>
      </c>
      <c r="J92" s="38">
        <f t="shared" si="3"/>
        <v>0.33333333333333331</v>
      </c>
      <c r="K92" s="38" t="e">
        <f t="shared" si="3"/>
        <v>#VALUE!</v>
      </c>
      <c r="L92" s="38">
        <f t="shared" si="3"/>
        <v>1</v>
      </c>
      <c r="M92" s="38" t="e">
        <f t="shared" si="3"/>
        <v>#VALUE!</v>
      </c>
      <c r="N92" s="38">
        <v>10</v>
      </c>
    </row>
    <row r="93" spans="2:14" ht="15">
      <c r="B93" s="38">
        <f>B85*B77</f>
        <v>18.888888888888889</v>
      </c>
      <c r="C93" s="38">
        <f t="shared" ref="C93:M93" si="4">C85*C77</f>
        <v>20</v>
      </c>
      <c r="D93" s="38">
        <f t="shared" si="4"/>
        <v>0.5</v>
      </c>
      <c r="E93" s="38">
        <f t="shared" si="4"/>
        <v>0.66666666666666663</v>
      </c>
      <c r="F93" s="38">
        <f t="shared" si="4"/>
        <v>0.5714285714285714</v>
      </c>
      <c r="G93" s="38" t="e">
        <f t="shared" si="4"/>
        <v>#VALUE!</v>
      </c>
      <c r="H93" s="38" t="e">
        <f t="shared" si="4"/>
        <v>#VALUE!</v>
      </c>
      <c r="I93" s="38" t="e">
        <f t="shared" si="4"/>
        <v>#VALUE!</v>
      </c>
      <c r="J93" s="38" t="e">
        <f t="shared" si="4"/>
        <v>#VALUE!</v>
      </c>
      <c r="K93" s="38" t="e">
        <f t="shared" si="4"/>
        <v>#VALUE!</v>
      </c>
      <c r="L93" s="38" t="e">
        <f t="shared" si="4"/>
        <v>#VALUE!</v>
      </c>
      <c r="M93" s="38">
        <f t="shared" si="4"/>
        <v>1.5</v>
      </c>
      <c r="N93" s="38">
        <v>15</v>
      </c>
    </row>
    <row r="94" spans="2:14" ht="15">
      <c r="B94" s="38">
        <f>B86*B78</f>
        <v>9.4444444444444446</v>
      </c>
      <c r="C94" s="38">
        <f t="shared" ref="C94:M94" si="5">C86*C78</f>
        <v>24</v>
      </c>
      <c r="D94" s="38">
        <f t="shared" si="5"/>
        <v>1.125</v>
      </c>
      <c r="E94" s="38">
        <f t="shared" si="5"/>
        <v>0.66666666666666663</v>
      </c>
      <c r="F94" s="38">
        <f t="shared" si="5"/>
        <v>2.2857142857142856</v>
      </c>
      <c r="G94" s="38" t="e">
        <f t="shared" si="5"/>
        <v>#VALUE!</v>
      </c>
      <c r="H94" s="38" t="e">
        <f t="shared" si="5"/>
        <v>#VALUE!</v>
      </c>
      <c r="I94" s="38" t="e">
        <f t="shared" si="5"/>
        <v>#VALUE!</v>
      </c>
      <c r="J94" s="38" t="e">
        <f t="shared" si="5"/>
        <v>#VALUE!</v>
      </c>
      <c r="K94" s="38" t="e">
        <f t="shared" si="5"/>
        <v>#VALUE!</v>
      </c>
      <c r="L94" s="38" t="e">
        <f t="shared" si="5"/>
        <v>#VALUE!</v>
      </c>
      <c r="M94" s="38">
        <f t="shared" si="5"/>
        <v>1.5</v>
      </c>
      <c r="N94" s="38">
        <v>17</v>
      </c>
    </row>
    <row r="95" spans="2:14" ht="15">
      <c r="B95" s="38">
        <f>B87*B79</f>
        <v>18.888888888888889</v>
      </c>
      <c r="C95" s="38">
        <f t="shared" ref="C95:M95" si="6">C87*C79</f>
        <v>24</v>
      </c>
      <c r="D95" s="38">
        <f t="shared" si="6"/>
        <v>0.5</v>
      </c>
      <c r="E95" s="38" t="e">
        <f t="shared" si="6"/>
        <v>#VALUE!</v>
      </c>
      <c r="F95" s="38" t="e">
        <f t="shared" si="6"/>
        <v>#VALUE!</v>
      </c>
      <c r="G95" s="38" t="e">
        <f t="shared" si="6"/>
        <v>#VALUE!</v>
      </c>
      <c r="H95" s="38" t="e">
        <f t="shared" si="6"/>
        <v>#VALUE!</v>
      </c>
      <c r="I95" s="38" t="e">
        <f t="shared" si="6"/>
        <v>#VALUE!</v>
      </c>
      <c r="J95" s="38" t="e">
        <f t="shared" si="6"/>
        <v>#VALUE!</v>
      </c>
      <c r="K95" s="38" t="e">
        <f t="shared" si="6"/>
        <v>#VALUE!</v>
      </c>
      <c r="L95" s="38" t="e">
        <f t="shared" si="6"/>
        <v>#VALUE!</v>
      </c>
      <c r="M95" s="38" t="e">
        <f t="shared" si="6"/>
        <v>#VALUE!</v>
      </c>
      <c r="N95" s="38">
        <v>8</v>
      </c>
    </row>
    <row r="96" spans="2:14" ht="15">
      <c r="B96" s="38">
        <f>B88*IF(B80="-",0,B88)</f>
        <v>0</v>
      </c>
      <c r="C96" s="38">
        <f t="shared" ref="C96:M96" si="7">C88*IF(C80="-",0,C88)</f>
        <v>0</v>
      </c>
      <c r="D96" s="38">
        <f t="shared" si="7"/>
        <v>0</v>
      </c>
      <c r="E96" s="38">
        <f t="shared" si="7"/>
        <v>0.1111111111111111</v>
      </c>
      <c r="F96" s="38">
        <f t="shared" si="7"/>
        <v>2.0408163265306121E-2</v>
      </c>
      <c r="G96" s="38" t="e">
        <f t="shared" si="7"/>
        <v>#VALUE!</v>
      </c>
      <c r="H96" s="38" t="e">
        <f t="shared" si="7"/>
        <v>#VALUE!</v>
      </c>
      <c r="I96" s="38" t="e">
        <f t="shared" si="7"/>
        <v>#VALUE!</v>
      </c>
      <c r="J96" s="38">
        <f t="shared" si="7"/>
        <v>0.44444444444444442</v>
      </c>
      <c r="K96" s="38" t="e">
        <f t="shared" si="7"/>
        <v>#VALUE!</v>
      </c>
      <c r="L96" s="38">
        <f t="shared" si="7"/>
        <v>0.25</v>
      </c>
      <c r="M96" s="38">
        <f t="shared" si="7"/>
        <v>0</v>
      </c>
      <c r="N96" s="38">
        <v>7</v>
      </c>
    </row>
    <row r="97" spans="2:14" ht="15">
      <c r="B97" s="38">
        <f>SUM(B92:B96)</f>
        <v>85</v>
      </c>
      <c r="C97" s="38">
        <f t="shared" ref="C97:M97" si="8">SUM(C92:C96)</f>
        <v>78.428571428571431</v>
      </c>
      <c r="D97" s="38">
        <f t="shared" si="8"/>
        <v>2.25</v>
      </c>
      <c r="E97" s="38" t="e">
        <f t="shared" si="8"/>
        <v>#VALUE!</v>
      </c>
      <c r="F97" s="38" t="e">
        <f t="shared" si="8"/>
        <v>#VALUE!</v>
      </c>
      <c r="G97" s="38" t="e">
        <f t="shared" si="8"/>
        <v>#VALUE!</v>
      </c>
      <c r="H97" s="38" t="e">
        <f t="shared" si="8"/>
        <v>#VALUE!</v>
      </c>
      <c r="I97" s="38" t="e">
        <f t="shared" si="8"/>
        <v>#VALUE!</v>
      </c>
      <c r="J97" s="38" t="e">
        <f t="shared" si="8"/>
        <v>#VALUE!</v>
      </c>
      <c r="K97" s="38" t="e">
        <f t="shared" si="8"/>
        <v>#VALUE!</v>
      </c>
      <c r="L97" s="38" t="e">
        <f t="shared" si="8"/>
        <v>#VALUE!</v>
      </c>
      <c r="M97" s="38" t="e">
        <f t="shared" si="8"/>
        <v>#VALUE!</v>
      </c>
      <c r="N97" s="40">
        <v>57</v>
      </c>
    </row>
  </sheetData>
  <mergeCells count="31">
    <mergeCell ref="Q18:Q19"/>
    <mergeCell ref="A18:B19"/>
    <mergeCell ref="A25:B25"/>
    <mergeCell ref="I25:J25"/>
    <mergeCell ref="M25:N25"/>
    <mergeCell ref="A5:A6"/>
    <mergeCell ref="B5:B6"/>
    <mergeCell ref="A23:B23"/>
    <mergeCell ref="I23:J23"/>
    <mergeCell ref="M23:N23"/>
    <mergeCell ref="A24:B24"/>
    <mergeCell ref="I24:J24"/>
    <mergeCell ref="M24:N24"/>
    <mergeCell ref="A21:B21"/>
    <mergeCell ref="I21:J21"/>
    <mergeCell ref="M21:N21"/>
    <mergeCell ref="A22:B22"/>
    <mergeCell ref="I22:J22"/>
    <mergeCell ref="M22:N22"/>
    <mergeCell ref="C18:P18"/>
    <mergeCell ref="I19:J19"/>
    <mergeCell ref="M19:N19"/>
    <mergeCell ref="A20:B20"/>
    <mergeCell ref="I20:J20"/>
    <mergeCell ref="M20:N20"/>
    <mergeCell ref="C5:N5"/>
    <mergeCell ref="A11:B11"/>
    <mergeCell ref="C17:I17"/>
    <mergeCell ref="J17:M17"/>
    <mergeCell ref="N17:Q17"/>
    <mergeCell ref="O5:O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opLeftCell="A22" workbookViewId="0">
      <selection activeCell="E35" sqref="E35:R35"/>
    </sheetView>
  </sheetViews>
  <sheetFormatPr defaultColWidth="9" defaultRowHeight="12.75"/>
  <sheetData>
    <row r="1" spans="1:18" ht="20.25">
      <c r="A1" s="251" t="s">
        <v>341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</row>
    <row r="2" spans="1:18" ht="20.25">
      <c r="A2" s="251" t="s">
        <v>189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8" ht="15.75">
      <c r="A3" s="252" t="s">
        <v>342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</row>
    <row r="4" spans="1:18" ht="15.75">
      <c r="A4" s="1" t="s">
        <v>343</v>
      </c>
      <c r="B4" s="1"/>
      <c r="C4" s="1"/>
      <c r="D4" s="1"/>
      <c r="F4" s="1" t="s">
        <v>344</v>
      </c>
      <c r="G4" s="1"/>
      <c r="H4" s="1"/>
      <c r="I4" s="1"/>
      <c r="J4" s="1"/>
      <c r="K4" s="1"/>
      <c r="L4" s="1"/>
      <c r="M4" s="1"/>
      <c r="N4" s="1" t="s">
        <v>345</v>
      </c>
      <c r="O4" s="18"/>
      <c r="P4" s="18"/>
      <c r="Q4" s="18"/>
    </row>
    <row r="5" spans="1:18" ht="15">
      <c r="A5" s="1" t="s">
        <v>346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8"/>
      <c r="P5" s="18"/>
      <c r="Q5" s="18"/>
    </row>
    <row r="6" spans="1:18" ht="18.75">
      <c r="A6" s="1"/>
      <c r="B6" s="1"/>
      <c r="C6" s="1"/>
      <c r="D6" s="1"/>
      <c r="E6" s="2"/>
      <c r="F6" s="253" t="s">
        <v>347</v>
      </c>
      <c r="G6" s="253"/>
      <c r="H6" s="253"/>
      <c r="I6" s="253"/>
      <c r="J6" s="253"/>
      <c r="K6" s="253"/>
      <c r="L6" s="253"/>
      <c r="M6" s="2"/>
      <c r="N6" s="2"/>
      <c r="O6" s="2"/>
      <c r="P6" s="5"/>
      <c r="Q6" s="21"/>
      <c r="R6" s="21"/>
    </row>
    <row r="7" spans="1:18" ht="18.75">
      <c r="A7" s="1"/>
      <c r="B7" s="1"/>
      <c r="C7" s="1"/>
      <c r="D7" s="1"/>
      <c r="E7" s="2"/>
      <c r="F7" s="253" t="s">
        <v>348</v>
      </c>
      <c r="G7" s="253"/>
      <c r="H7" s="253"/>
      <c r="I7" s="253"/>
      <c r="J7" s="253"/>
      <c r="K7" s="253"/>
      <c r="L7" s="253"/>
      <c r="M7" s="253"/>
      <c r="N7" s="253"/>
      <c r="O7" s="2"/>
      <c r="P7" s="5"/>
      <c r="Q7" s="21"/>
      <c r="R7" s="21"/>
    </row>
    <row r="8" spans="1:18" ht="18.75">
      <c r="A8" s="1"/>
      <c r="B8" s="1"/>
      <c r="C8" s="1"/>
      <c r="D8" s="1"/>
      <c r="E8" s="2"/>
      <c r="F8" s="3" t="s">
        <v>349</v>
      </c>
      <c r="G8" s="2"/>
      <c r="H8" s="2"/>
      <c r="I8" s="2"/>
      <c r="J8" s="2"/>
      <c r="K8" s="2"/>
      <c r="L8" s="2"/>
      <c r="M8" s="2"/>
      <c r="N8" s="2"/>
      <c r="O8" s="2"/>
      <c r="P8" s="5"/>
      <c r="Q8" s="21"/>
      <c r="R8" s="21"/>
    </row>
    <row r="9" spans="1:18" ht="18.75">
      <c r="A9" s="4"/>
      <c r="B9" s="4"/>
      <c r="C9" s="4"/>
      <c r="D9" s="4"/>
      <c r="E9" s="5"/>
      <c r="F9" s="3" t="s">
        <v>350</v>
      </c>
      <c r="G9" s="5"/>
      <c r="H9" s="5"/>
      <c r="I9" s="5"/>
      <c r="J9" s="5"/>
      <c r="K9" s="5"/>
      <c r="L9" s="5"/>
      <c r="M9" s="5"/>
      <c r="N9" s="5"/>
      <c r="O9" s="5"/>
      <c r="P9" s="5"/>
      <c r="Q9" s="4"/>
      <c r="R9" s="4"/>
    </row>
    <row r="10" spans="1:18" ht="18.75">
      <c r="A10" s="4"/>
      <c r="B10" s="4"/>
      <c r="C10" s="4"/>
      <c r="D10" s="4"/>
      <c r="E10" s="253" t="s">
        <v>349</v>
      </c>
      <c r="F10" s="253"/>
      <c r="G10" s="253"/>
      <c r="H10" s="253"/>
      <c r="I10" s="253"/>
      <c r="J10" s="253"/>
      <c r="K10" s="253"/>
      <c r="L10" s="253"/>
      <c r="M10" s="253"/>
      <c r="N10" s="253"/>
      <c r="O10" s="5"/>
      <c r="P10" s="5"/>
      <c r="Q10" s="4"/>
      <c r="R10" s="4"/>
    </row>
    <row r="11" spans="1:1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ht="15.75">
      <c r="A12" s="4"/>
      <c r="B12" s="254" t="s">
        <v>351</v>
      </c>
      <c r="C12" s="254"/>
      <c r="D12" s="254"/>
      <c r="E12" s="254"/>
      <c r="F12" s="254"/>
      <c r="G12" s="254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</row>
    <row r="13" spans="1:18" ht="15">
      <c r="A13" s="4"/>
      <c r="B13" s="255" t="s">
        <v>352</v>
      </c>
      <c r="C13" s="256"/>
      <c r="D13" s="256"/>
      <c r="E13" s="256"/>
      <c r="F13" s="256"/>
      <c r="G13" s="256"/>
      <c r="H13" s="256"/>
      <c r="I13" s="256"/>
      <c r="J13" s="256"/>
      <c r="K13" s="256"/>
      <c r="L13" s="256"/>
      <c r="M13" s="256"/>
      <c r="N13" s="256"/>
      <c r="O13" s="256"/>
      <c r="P13" s="256"/>
      <c r="Q13" s="256"/>
      <c r="R13" s="256"/>
    </row>
    <row r="14" spans="1:18" ht="15">
      <c r="A14" s="4"/>
      <c r="B14" s="257"/>
      <c r="C14" s="257"/>
      <c r="D14" s="257"/>
      <c r="E14" s="257"/>
      <c r="F14" s="257"/>
      <c r="G14" s="257"/>
      <c r="H14" s="257"/>
      <c r="I14" s="257"/>
      <c r="J14" s="257"/>
      <c r="K14" s="257"/>
      <c r="L14" s="257"/>
      <c r="M14" s="257"/>
      <c r="N14" s="257"/>
      <c r="O14" s="257"/>
      <c r="P14" s="257"/>
      <c r="Q14" s="257"/>
      <c r="R14" s="257"/>
    </row>
    <row r="15" spans="1:18" ht="15">
      <c r="A15" s="4"/>
      <c r="B15" s="268" t="s">
        <v>353</v>
      </c>
      <c r="C15" s="269"/>
      <c r="D15" s="6"/>
      <c r="E15" s="258" t="s">
        <v>328</v>
      </c>
      <c r="F15" s="258"/>
      <c r="G15" s="258"/>
      <c r="H15" s="258"/>
      <c r="I15" s="258"/>
      <c r="J15" s="258"/>
      <c r="K15" s="258"/>
      <c r="L15" s="258"/>
      <c r="M15" s="258"/>
      <c r="N15" s="258"/>
      <c r="O15" s="258"/>
      <c r="P15" s="258"/>
      <c r="Q15" s="258" t="s">
        <v>354</v>
      </c>
      <c r="R15" s="258"/>
    </row>
    <row r="16" spans="1:18" ht="15">
      <c r="A16" s="4"/>
      <c r="B16" s="270"/>
      <c r="C16" s="271"/>
      <c r="D16" s="7"/>
      <c r="E16" s="8" t="s">
        <v>355</v>
      </c>
      <c r="F16" s="8" t="s">
        <v>356</v>
      </c>
      <c r="G16" s="8" t="s">
        <v>357</v>
      </c>
      <c r="H16" s="8" t="s">
        <v>358</v>
      </c>
      <c r="I16" s="8" t="s">
        <v>359</v>
      </c>
      <c r="J16" s="8" t="s">
        <v>360</v>
      </c>
      <c r="K16" s="8" t="s">
        <v>361</v>
      </c>
      <c r="L16" s="8" t="s">
        <v>362</v>
      </c>
      <c r="M16" s="8" t="s">
        <v>363</v>
      </c>
      <c r="N16" s="8" t="s">
        <v>364</v>
      </c>
      <c r="O16" s="8" t="s">
        <v>365</v>
      </c>
      <c r="P16" s="8" t="s">
        <v>366</v>
      </c>
      <c r="Q16" s="8" t="s">
        <v>367</v>
      </c>
      <c r="R16" s="8" t="s">
        <v>368</v>
      </c>
    </row>
    <row r="17" spans="1:18" ht="45">
      <c r="A17" s="4"/>
      <c r="B17" s="9" t="s">
        <v>330</v>
      </c>
      <c r="C17" s="10" t="s">
        <v>369</v>
      </c>
      <c r="D17" s="11"/>
      <c r="E17" s="12">
        <v>3</v>
      </c>
      <c r="F17" s="12">
        <v>3</v>
      </c>
      <c r="G17" s="12">
        <v>3</v>
      </c>
      <c r="H17" s="12">
        <v>3</v>
      </c>
      <c r="I17" s="12"/>
      <c r="J17" s="12"/>
      <c r="K17" s="12"/>
      <c r="L17" s="12"/>
      <c r="M17" s="12">
        <v>2</v>
      </c>
      <c r="N17" s="12"/>
      <c r="O17" s="12"/>
      <c r="P17" s="12">
        <v>1</v>
      </c>
      <c r="Q17" s="22">
        <v>3</v>
      </c>
      <c r="R17" s="22">
        <v>3</v>
      </c>
    </row>
    <row r="18" spans="1:18" ht="45">
      <c r="A18" s="4"/>
      <c r="B18" s="9" t="s">
        <v>332</v>
      </c>
      <c r="C18" s="10" t="s">
        <v>369</v>
      </c>
      <c r="D18" s="11"/>
      <c r="E18" s="12">
        <v>2</v>
      </c>
      <c r="F18" s="12">
        <v>3</v>
      </c>
      <c r="G18" s="12">
        <v>3</v>
      </c>
      <c r="H18" s="12">
        <v>3</v>
      </c>
      <c r="I18" s="12"/>
      <c r="J18" s="12"/>
      <c r="K18" s="12"/>
      <c r="L18" s="12"/>
      <c r="M18" s="12">
        <v>2</v>
      </c>
      <c r="N18" s="12"/>
      <c r="O18" s="12"/>
      <c r="P18" s="12">
        <v>1</v>
      </c>
      <c r="Q18" s="22">
        <v>3</v>
      </c>
      <c r="R18" s="22">
        <v>3</v>
      </c>
    </row>
    <row r="19" spans="1:18" ht="45">
      <c r="A19" s="4"/>
      <c r="B19" s="9" t="s">
        <v>370</v>
      </c>
      <c r="C19" s="10" t="s">
        <v>369</v>
      </c>
      <c r="D19" s="11"/>
      <c r="E19" s="12">
        <v>3</v>
      </c>
      <c r="F19" s="12">
        <v>3</v>
      </c>
      <c r="G19" s="12">
        <v>2</v>
      </c>
      <c r="H19" s="12">
        <v>3</v>
      </c>
      <c r="I19" s="12"/>
      <c r="J19" s="12"/>
      <c r="K19" s="12"/>
      <c r="L19" s="12"/>
      <c r="M19" s="12">
        <v>2</v>
      </c>
      <c r="N19" s="12"/>
      <c r="O19" s="12"/>
      <c r="P19" s="12">
        <v>1</v>
      </c>
      <c r="Q19" s="22">
        <v>3</v>
      </c>
      <c r="R19" s="22">
        <v>3</v>
      </c>
    </row>
    <row r="20" spans="1:18" ht="45">
      <c r="A20" s="4"/>
      <c r="B20" s="9" t="s">
        <v>334</v>
      </c>
      <c r="C20" s="10" t="s">
        <v>369</v>
      </c>
      <c r="D20" s="11"/>
      <c r="E20" s="12">
        <v>3</v>
      </c>
      <c r="F20" s="12">
        <v>3</v>
      </c>
      <c r="G20" s="12">
        <v>3</v>
      </c>
      <c r="H20" s="12">
        <v>2</v>
      </c>
      <c r="I20" s="12"/>
      <c r="J20" s="12"/>
      <c r="K20" s="12"/>
      <c r="L20" s="12"/>
      <c r="M20" s="12">
        <v>2</v>
      </c>
      <c r="N20" s="12"/>
      <c r="O20" s="12"/>
      <c r="P20" s="12">
        <v>1</v>
      </c>
      <c r="Q20" s="22">
        <v>3</v>
      </c>
      <c r="R20" s="22">
        <v>3</v>
      </c>
    </row>
    <row r="21" spans="1:18" ht="45">
      <c r="A21" s="4"/>
      <c r="B21" s="9" t="s">
        <v>335</v>
      </c>
      <c r="C21" s="10" t="s">
        <v>369</v>
      </c>
      <c r="D21" s="11"/>
      <c r="E21" s="13">
        <v>2</v>
      </c>
      <c r="F21" s="13">
        <v>3</v>
      </c>
      <c r="G21" s="13">
        <v>3</v>
      </c>
      <c r="H21" s="13">
        <v>3</v>
      </c>
      <c r="I21" s="13"/>
      <c r="J21" s="13"/>
      <c r="K21" s="13"/>
      <c r="L21" s="13"/>
      <c r="M21" s="13">
        <v>2</v>
      </c>
      <c r="N21" s="13"/>
      <c r="O21" s="13"/>
      <c r="P21" s="13">
        <v>1</v>
      </c>
      <c r="Q21" s="23">
        <v>3</v>
      </c>
      <c r="R21" s="23">
        <v>3</v>
      </c>
    </row>
    <row r="22" spans="1:18" ht="15.75">
      <c r="A22" s="4"/>
      <c r="B22" s="9" t="s">
        <v>371</v>
      </c>
      <c r="C22" s="14"/>
      <c r="D22" s="9"/>
      <c r="E22" s="15">
        <v>2.6</v>
      </c>
      <c r="F22" s="15">
        <v>3</v>
      </c>
      <c r="G22" s="15">
        <v>2.8</v>
      </c>
      <c r="H22" s="15">
        <v>2.8</v>
      </c>
      <c r="I22" s="15"/>
      <c r="J22" s="15"/>
      <c r="K22" s="15"/>
      <c r="L22" s="15"/>
      <c r="M22" s="15">
        <v>2</v>
      </c>
      <c r="N22" s="15"/>
      <c r="O22" s="15"/>
      <c r="P22" s="15">
        <v>1</v>
      </c>
      <c r="Q22" s="15">
        <v>3</v>
      </c>
      <c r="R22" s="12">
        <v>3</v>
      </c>
    </row>
    <row r="24" spans="1:18" ht="18.75">
      <c r="B24" s="259" t="s">
        <v>372</v>
      </c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259"/>
      <c r="N24" s="259"/>
      <c r="O24" s="259"/>
      <c r="P24" s="259"/>
      <c r="Q24" s="259"/>
    </row>
    <row r="25" spans="1:18" ht="15.75">
      <c r="B25" s="260" t="s">
        <v>351</v>
      </c>
      <c r="C25" s="261"/>
      <c r="D25" s="261"/>
      <c r="E25" s="261"/>
      <c r="F25" s="261"/>
      <c r="G25" s="261"/>
      <c r="H25" s="261"/>
      <c r="I25" s="261"/>
      <c r="J25" s="261"/>
      <c r="K25" s="261"/>
      <c r="L25" s="261"/>
      <c r="M25" s="261"/>
      <c r="N25" s="261"/>
      <c r="O25" s="261"/>
      <c r="P25" s="261"/>
      <c r="Q25" s="261"/>
      <c r="R25" s="261"/>
    </row>
    <row r="26" spans="1:18" ht="14.25">
      <c r="B26" s="262" t="s">
        <v>352</v>
      </c>
      <c r="C26" s="263"/>
      <c r="D26" s="263"/>
      <c r="E26" s="263"/>
      <c r="F26" s="263"/>
      <c r="G26" s="263"/>
      <c r="H26" s="263"/>
      <c r="I26" s="263"/>
      <c r="J26" s="263"/>
      <c r="K26" s="263"/>
      <c r="L26" s="263"/>
      <c r="M26" s="263"/>
      <c r="N26" s="263"/>
      <c r="O26" s="263"/>
      <c r="P26" s="263"/>
      <c r="Q26" s="263"/>
      <c r="R26" s="263"/>
    </row>
    <row r="27" spans="1:18" ht="15">
      <c r="B27" s="264"/>
      <c r="C27" s="265"/>
      <c r="D27" s="265"/>
      <c r="E27" s="265"/>
      <c r="F27" s="265"/>
      <c r="G27" s="265"/>
      <c r="H27" s="265"/>
      <c r="I27" s="265"/>
      <c r="J27" s="265"/>
      <c r="K27" s="265"/>
      <c r="L27" s="265"/>
      <c r="M27" s="265"/>
      <c r="N27" s="265"/>
      <c r="O27" s="265"/>
      <c r="P27" s="265"/>
      <c r="Q27" s="265"/>
      <c r="R27" s="265"/>
    </row>
    <row r="28" spans="1:18" ht="15">
      <c r="B28" s="267" t="s">
        <v>353</v>
      </c>
      <c r="C28" s="267"/>
      <c r="D28" s="16"/>
      <c r="E28" s="266" t="s">
        <v>328</v>
      </c>
      <c r="F28" s="266"/>
      <c r="G28" s="266"/>
      <c r="H28" s="266"/>
      <c r="I28" s="266"/>
      <c r="J28" s="266"/>
      <c r="K28" s="266"/>
      <c r="L28" s="266"/>
      <c r="M28" s="266"/>
      <c r="N28" s="266"/>
      <c r="O28" s="266"/>
      <c r="P28" s="266"/>
      <c r="Q28" s="266" t="s">
        <v>354</v>
      </c>
      <c r="R28" s="266"/>
    </row>
    <row r="29" spans="1:18" ht="15">
      <c r="B29" s="267"/>
      <c r="C29" s="267"/>
      <c r="D29" s="16"/>
      <c r="E29" s="8" t="s">
        <v>355</v>
      </c>
      <c r="F29" s="8" t="s">
        <v>356</v>
      </c>
      <c r="G29" s="8" t="s">
        <v>357</v>
      </c>
      <c r="H29" s="8" t="s">
        <v>358</v>
      </c>
      <c r="I29" s="8" t="s">
        <v>359</v>
      </c>
      <c r="J29" s="8" t="s">
        <v>360</v>
      </c>
      <c r="K29" s="8" t="s">
        <v>361</v>
      </c>
      <c r="L29" s="8" t="s">
        <v>362</v>
      </c>
      <c r="M29" s="8" t="s">
        <v>363</v>
      </c>
      <c r="N29" s="8" t="s">
        <v>364</v>
      </c>
      <c r="O29" s="8" t="s">
        <v>365</v>
      </c>
      <c r="P29" s="8" t="s">
        <v>366</v>
      </c>
      <c r="Q29" s="8" t="s">
        <v>367</v>
      </c>
      <c r="R29" s="8" t="s">
        <v>368</v>
      </c>
    </row>
    <row r="30" spans="1:18" ht="15">
      <c r="B30" s="14" t="s">
        <v>330</v>
      </c>
      <c r="C30" s="10">
        <v>72</v>
      </c>
      <c r="D30" s="14"/>
      <c r="E30" s="17">
        <f>C30/3*E17</f>
        <v>72</v>
      </c>
      <c r="F30" s="17">
        <f>C30/3*F17</f>
        <v>72</v>
      </c>
      <c r="G30" s="17">
        <f>C30/3*G17</f>
        <v>72</v>
      </c>
      <c r="H30" s="17">
        <f>C30/3*H17</f>
        <v>72</v>
      </c>
      <c r="I30" s="17">
        <f>C30/4*I17</f>
        <v>0</v>
      </c>
      <c r="J30" s="17">
        <f>C30/4*J17</f>
        <v>0</v>
      </c>
      <c r="K30" s="17">
        <f>C30/4*K17</f>
        <v>0</v>
      </c>
      <c r="L30" s="17">
        <f t="shared" ref="L30" si="0">J30/4*L17</f>
        <v>0</v>
      </c>
      <c r="M30" s="17">
        <f>C30/3*M17</f>
        <v>48</v>
      </c>
      <c r="N30" s="17">
        <f>C30/4*N17</f>
        <v>0</v>
      </c>
      <c r="O30" s="17">
        <f>C30/4*O17</f>
        <v>0</v>
      </c>
      <c r="P30" s="17">
        <f>C30/3*P17</f>
        <v>24</v>
      </c>
      <c r="Q30" s="17">
        <f>C30/3*Q17</f>
        <v>72</v>
      </c>
      <c r="R30" s="17">
        <f>C30/3*R17</f>
        <v>72</v>
      </c>
    </row>
    <row r="31" spans="1:18" ht="15">
      <c r="B31" s="14" t="s">
        <v>332</v>
      </c>
      <c r="C31" s="10">
        <v>72</v>
      </c>
      <c r="D31" s="14"/>
      <c r="E31" s="17">
        <f t="shared" ref="E31:E34" si="1">C31/3*E18</f>
        <v>48</v>
      </c>
      <c r="F31" s="17">
        <f t="shared" ref="F31:F34" si="2">C31/3*F18</f>
        <v>72</v>
      </c>
      <c r="G31" s="17">
        <f t="shared" ref="G31:G34" si="3">C31/3*G18</f>
        <v>72</v>
      </c>
      <c r="H31" s="17">
        <f t="shared" ref="H31:H34" si="4">C31/3*H18</f>
        <v>72</v>
      </c>
      <c r="I31" s="17">
        <f>C31/4*I18</f>
        <v>0</v>
      </c>
      <c r="J31" s="17">
        <f>C31/4*J18</f>
        <v>0</v>
      </c>
      <c r="K31" s="17">
        <f>C31/4*K18</f>
        <v>0</v>
      </c>
      <c r="L31" s="19"/>
      <c r="M31" s="17">
        <f t="shared" ref="M31:M34" si="5">C31/3*M18</f>
        <v>48</v>
      </c>
      <c r="N31" s="17">
        <f>C31/4*N18</f>
        <v>0</v>
      </c>
      <c r="O31" s="17">
        <f>C31/4*O18</f>
        <v>0</v>
      </c>
      <c r="P31" s="17">
        <f t="shared" ref="P31:P34" si="6">C31/3*P18</f>
        <v>24</v>
      </c>
      <c r="Q31" s="17">
        <f t="shared" ref="Q31:Q34" si="7">C31/3*Q18</f>
        <v>72</v>
      </c>
      <c r="R31" s="17">
        <f t="shared" ref="R31:R34" si="8">C31/3*R18</f>
        <v>72</v>
      </c>
    </row>
    <row r="32" spans="1:18" ht="15">
      <c r="B32" s="14" t="s">
        <v>370</v>
      </c>
      <c r="C32" s="10">
        <v>72</v>
      </c>
      <c r="D32" s="14"/>
      <c r="E32" s="17">
        <f t="shared" si="1"/>
        <v>72</v>
      </c>
      <c r="F32" s="17">
        <f t="shared" si="2"/>
        <v>72</v>
      </c>
      <c r="G32" s="17">
        <f t="shared" si="3"/>
        <v>48</v>
      </c>
      <c r="H32" s="17">
        <f t="shared" si="4"/>
        <v>72</v>
      </c>
      <c r="I32" s="17">
        <f>C32/4*I19</f>
        <v>0</v>
      </c>
      <c r="J32" s="17">
        <f>C32/4*J19</f>
        <v>0</v>
      </c>
      <c r="K32" s="17">
        <f>C32/4*K19</f>
        <v>0</v>
      </c>
      <c r="L32" s="20"/>
      <c r="M32" s="17">
        <f t="shared" si="5"/>
        <v>48</v>
      </c>
      <c r="N32" s="17">
        <f>C32/4*N19</f>
        <v>0</v>
      </c>
      <c r="O32" s="17">
        <f>C32/4*O19</f>
        <v>0</v>
      </c>
      <c r="P32" s="17">
        <f t="shared" si="6"/>
        <v>24</v>
      </c>
      <c r="Q32" s="17">
        <f t="shared" si="7"/>
        <v>72</v>
      </c>
      <c r="R32" s="17">
        <f t="shared" si="8"/>
        <v>72</v>
      </c>
    </row>
    <row r="33" spans="2:18" ht="15">
      <c r="B33" s="14" t="s">
        <v>334</v>
      </c>
      <c r="C33" s="10">
        <v>72</v>
      </c>
      <c r="D33" s="14"/>
      <c r="E33" s="17">
        <f t="shared" si="1"/>
        <v>72</v>
      </c>
      <c r="F33" s="17">
        <f t="shared" si="2"/>
        <v>72</v>
      </c>
      <c r="G33" s="17">
        <f t="shared" si="3"/>
        <v>72</v>
      </c>
      <c r="H33" s="17">
        <f t="shared" si="4"/>
        <v>48</v>
      </c>
      <c r="I33" s="17">
        <f>C33/4*I20</f>
        <v>0</v>
      </c>
      <c r="J33" s="17">
        <f>C33/4*J20</f>
        <v>0</v>
      </c>
      <c r="K33" s="17">
        <f>C33/4*K20</f>
        <v>0</v>
      </c>
      <c r="L33" s="20"/>
      <c r="M33" s="17">
        <f t="shared" si="5"/>
        <v>48</v>
      </c>
      <c r="N33" s="17">
        <f>C33/4*N20</f>
        <v>0</v>
      </c>
      <c r="O33" s="17">
        <f>C33/4*O20</f>
        <v>0</v>
      </c>
      <c r="P33" s="17">
        <f t="shared" si="6"/>
        <v>24</v>
      </c>
      <c r="Q33" s="17">
        <f t="shared" si="7"/>
        <v>72</v>
      </c>
      <c r="R33" s="17">
        <f t="shared" si="8"/>
        <v>72</v>
      </c>
    </row>
    <row r="34" spans="2:18" ht="15">
      <c r="B34" s="14" t="s">
        <v>340</v>
      </c>
      <c r="C34" s="10">
        <v>72</v>
      </c>
      <c r="D34" s="14"/>
      <c r="E34" s="17">
        <f t="shared" si="1"/>
        <v>48</v>
      </c>
      <c r="F34" s="17">
        <f t="shared" si="2"/>
        <v>72</v>
      </c>
      <c r="G34" s="17">
        <f t="shared" si="3"/>
        <v>72</v>
      </c>
      <c r="H34" s="17">
        <f t="shared" si="4"/>
        <v>72</v>
      </c>
      <c r="I34" s="17"/>
      <c r="J34" s="17"/>
      <c r="K34" s="17"/>
      <c r="L34" s="20"/>
      <c r="M34" s="17">
        <f t="shared" si="5"/>
        <v>48</v>
      </c>
      <c r="N34" s="17"/>
      <c r="O34" s="17"/>
      <c r="P34" s="17">
        <f t="shared" si="6"/>
        <v>24</v>
      </c>
      <c r="Q34" s="17">
        <f t="shared" si="7"/>
        <v>72</v>
      </c>
      <c r="R34" s="17">
        <f t="shared" si="8"/>
        <v>72</v>
      </c>
    </row>
    <row r="35" spans="2:18" ht="15">
      <c r="B35" s="14" t="s">
        <v>371</v>
      </c>
      <c r="C35" s="14"/>
      <c r="D35" s="14"/>
      <c r="E35" s="17">
        <v>62</v>
      </c>
      <c r="F35" s="17">
        <f t="shared" ref="F35:R35" si="9">AVERAGE(F30:F33)</f>
        <v>72</v>
      </c>
      <c r="G35" s="17">
        <v>67</v>
      </c>
      <c r="H35" s="17">
        <v>67</v>
      </c>
      <c r="I35" s="17">
        <f t="shared" si="9"/>
        <v>0</v>
      </c>
      <c r="J35" s="17">
        <f t="shared" si="9"/>
        <v>0</v>
      </c>
      <c r="K35" s="17">
        <f t="shared" si="9"/>
        <v>0</v>
      </c>
      <c r="L35" s="17">
        <f t="shared" si="9"/>
        <v>0</v>
      </c>
      <c r="M35" s="17">
        <f t="shared" si="9"/>
        <v>48</v>
      </c>
      <c r="N35" s="17">
        <f t="shared" si="9"/>
        <v>0</v>
      </c>
      <c r="O35" s="17">
        <f t="shared" si="9"/>
        <v>0</v>
      </c>
      <c r="P35" s="17">
        <f t="shared" si="9"/>
        <v>24</v>
      </c>
      <c r="Q35" s="17">
        <f t="shared" si="9"/>
        <v>72</v>
      </c>
      <c r="R35" s="17">
        <f t="shared" si="9"/>
        <v>72</v>
      </c>
    </row>
  </sheetData>
  <mergeCells count="19">
    <mergeCell ref="B24:Q24"/>
    <mergeCell ref="B25:R25"/>
    <mergeCell ref="B26:R26"/>
    <mergeCell ref="B27:R27"/>
    <mergeCell ref="E28:P28"/>
    <mergeCell ref="Q28:R28"/>
    <mergeCell ref="B28:C29"/>
    <mergeCell ref="E10:N10"/>
    <mergeCell ref="B12:R12"/>
    <mergeCell ref="B13:R13"/>
    <mergeCell ref="B14:R14"/>
    <mergeCell ref="E15:P15"/>
    <mergeCell ref="Q15:R15"/>
    <mergeCell ref="B15:C16"/>
    <mergeCell ref="A1:N1"/>
    <mergeCell ref="A2:N2"/>
    <mergeCell ref="A3:N3"/>
    <mergeCell ref="F6:L6"/>
    <mergeCell ref="F7:N7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attainment level</vt:lpstr>
      <vt:lpstr>TEST MARKS </vt:lpstr>
      <vt:lpstr>TEST -CO </vt:lpstr>
      <vt:lpstr>SEE-final exam CO</vt:lpstr>
      <vt:lpstr>TOTAL CO </vt:lpstr>
      <vt:lpstr>C-Sec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MANJU</cp:lastModifiedBy>
  <dcterms:created xsi:type="dcterms:W3CDTF">2014-06-24T08:34:00Z</dcterms:created>
  <dcterms:modified xsi:type="dcterms:W3CDTF">2020-03-12T10:33:22Z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