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00" windowHeight="7830"/>
  </bookViews>
  <sheets>
    <sheet name="ATTAINMENT LEVEL" sheetId="21" r:id="rId1"/>
    <sheet name="COATTAIMENT" sheetId="17" r:id="rId2"/>
    <sheet name="TEST MARKS " sheetId="1" r:id="rId3"/>
    <sheet name="TEST -CO " sheetId="12" r:id="rId4"/>
    <sheet name="Assignment CO " sheetId="14" r:id="rId5"/>
    <sheet name="SEE-final exam CO" sheetId="16" r:id="rId6"/>
    <sheet name="TOTAL CO " sheetId="13" r:id="rId7"/>
    <sheet name="C-Sec" sheetId="2" state="hidden" r:id="rId8"/>
    <sheet name="Sheet1" sheetId="3" state="hidden" r:id="rId9"/>
    <sheet name="Sheet2" sheetId="4" state="hidden" r:id="rId10"/>
    <sheet name="CO ATTAINMENT" sheetId="18" r:id="rId11"/>
    <sheet name="CO-PO ATTAINMENT DIRECT ASSESME" sheetId="19" r:id="rId12"/>
    <sheet name="Sheet3" sheetId="20" r:id="rId13"/>
  </sheets>
  <calcPr calcId="144525"/>
</workbook>
</file>

<file path=xl/sharedStrings.xml><?xml version="1.0" encoding="utf-8"?>
<sst xmlns="http://schemas.openxmlformats.org/spreadsheetml/2006/main" count="2132" uniqueCount="481">
  <si>
    <t xml:space="preserve">Attainment Levels of COs </t>
  </si>
  <si>
    <t>Course Name: BASIC ELECTRONICS                                                              Course Code:15ELN15</t>
  </si>
  <si>
    <t>Assessment Methods</t>
  </si>
  <si>
    <t>Target-Attainment Levels</t>
  </si>
  <si>
    <t>Attainement</t>
  </si>
  <si>
    <t>Internal Assessment(CIE)</t>
  </si>
  <si>
    <t>Level 1</t>
  </si>
  <si>
    <t>60% of students scoring more than 50% marks in internal assessment tools</t>
  </si>
  <si>
    <t>Level 2</t>
  </si>
  <si>
    <t>70% of students scoring more than 50% marks in internal assessment tools</t>
  </si>
  <si>
    <t>Level 3</t>
  </si>
  <si>
    <t>80% of students scoring more than 50% marks in internal assessment tools</t>
  </si>
  <si>
    <t>University Assessment (SEE)</t>
  </si>
  <si>
    <t>60% of students scoring more than 40% marks in internal assessment tools</t>
  </si>
  <si>
    <t>70% of students scoring more than 40% marks in internal assessment tools</t>
  </si>
  <si>
    <t>80% of students scoring more than 40% marks in internal assessment tools</t>
  </si>
  <si>
    <t>Course Name:BASIC ELECTRONICS                                                          Course Code:15ELN15</t>
  </si>
  <si>
    <t>SAPTHAGIRI COLLEGE OF ENGINEERING, BENGALURU - 57.</t>
  </si>
  <si>
    <t>DEPARTMENT OF MECHANICAL ENGINEERING</t>
  </si>
  <si>
    <t xml:space="preserve"> CO-PO ATTAINMENT (EVEN SEM. 2015-16)</t>
  </si>
  <si>
    <t>SEM &amp; SEC: II  I &amp; J SEC(ME)</t>
  </si>
  <si>
    <t xml:space="preserve">Subject: </t>
  </si>
  <si>
    <t>BASIC ELECTRONICS</t>
  </si>
  <si>
    <r>
      <rPr>
        <b/>
        <sz val="12"/>
        <color rgb="FF000000"/>
        <rFont val="Arial"/>
        <charset val="134"/>
      </rPr>
      <t xml:space="preserve">Subject Code: </t>
    </r>
    <r>
      <rPr>
        <b/>
        <sz val="12"/>
        <color indexed="8"/>
        <rFont val="Arial"/>
        <charset val="134"/>
      </rPr>
      <t>15CS32</t>
    </r>
  </si>
  <si>
    <t>15ELN25</t>
  </si>
  <si>
    <t>NAME OF THE FACULTY :</t>
  </si>
  <si>
    <t>MS.ANITHA MURTHY &amp; Ms.VIJAYALAKSHMI K M</t>
  </si>
  <si>
    <t>I  CO Attainment</t>
  </si>
  <si>
    <t>A: Direct assessment -Tests, Assignment, Examination</t>
  </si>
  <si>
    <t>Sample</t>
  </si>
  <si>
    <t>COs</t>
  </si>
  <si>
    <t>Mapping POs</t>
  </si>
  <si>
    <t>Direct</t>
  </si>
  <si>
    <t>Target (%)</t>
  </si>
  <si>
    <t xml:space="preserve">Attainment </t>
  </si>
  <si>
    <t>Assessment</t>
  </si>
  <si>
    <t>(a)</t>
  </si>
  <si>
    <t>CO1</t>
  </si>
  <si>
    <t>1,2,3</t>
  </si>
  <si>
    <t>YES</t>
  </si>
  <si>
    <t>CO2</t>
  </si>
  <si>
    <t>CO3</t>
  </si>
  <si>
    <t>CO4</t>
  </si>
  <si>
    <t>Sapthagiri College of Engineering</t>
  </si>
  <si>
    <t>Department of Mechanical Engineering</t>
  </si>
  <si>
    <t>Basic Electronics</t>
  </si>
  <si>
    <t>II Semester I &amp; J  Section Test marks EVEN Sem 2015-16</t>
  </si>
  <si>
    <t>Sl. No.</t>
  </si>
  <si>
    <t>Name of the student</t>
  </si>
  <si>
    <t>USN</t>
  </si>
  <si>
    <t>I INTERNALS</t>
  </si>
  <si>
    <t>II INTERNALS</t>
  </si>
  <si>
    <t>III INTERNALS</t>
  </si>
  <si>
    <t>Q1 OR Q2,Q3 0R Q4</t>
  </si>
  <si>
    <t>CO 3</t>
  </si>
  <si>
    <t>CO 4</t>
  </si>
  <si>
    <t>AAKASH KUMAR</t>
  </si>
  <si>
    <t>1SG15ME001</t>
  </si>
  <si>
    <t>ABHISHEK MADAPPAWALE</t>
  </si>
  <si>
    <t>1SG15ME002</t>
  </si>
  <si>
    <t>A</t>
  </si>
  <si>
    <t>ADITHYA N</t>
  </si>
  <si>
    <t>1SG15ME003</t>
  </si>
  <si>
    <t>AFTAB AHMED  WALA</t>
  </si>
  <si>
    <t>1SG15ME004</t>
  </si>
  <si>
    <t>AJAY.K</t>
  </si>
  <si>
    <t>1SG15ME005</t>
  </si>
  <si>
    <t>AJEYA.V</t>
  </si>
  <si>
    <t>1SG15ME006</t>
  </si>
  <si>
    <t>AJITH S P</t>
  </si>
  <si>
    <t>1SG15ME007</t>
  </si>
  <si>
    <t>AKSHAY S</t>
  </si>
  <si>
    <t>1SG15ME008</t>
  </si>
  <si>
    <t>AMAN NAIN</t>
  </si>
  <si>
    <t>1SG15ME009</t>
  </si>
  <si>
    <t>AMITH.R</t>
  </si>
  <si>
    <t>1SG15ME010</t>
  </si>
  <si>
    <t>ANIL KUMAR C</t>
  </si>
  <si>
    <t>1SG15ME011</t>
  </si>
  <si>
    <t>ANIRUDH R K</t>
  </si>
  <si>
    <t>1SG15ME012</t>
  </si>
  <si>
    <t>ARJUN S</t>
  </si>
  <si>
    <t>1SG15ME013</t>
  </si>
  <si>
    <t>ASHISH SHARMA</t>
  </si>
  <si>
    <t>1SG15ME014</t>
  </si>
  <si>
    <t>AYAN GUHA RAOY</t>
  </si>
  <si>
    <t>1SG15ME015</t>
  </si>
  <si>
    <t>BASAVARAJ DIWATAR</t>
  </si>
  <si>
    <t>1SG15ME016</t>
  </si>
  <si>
    <t>BHARATH .V</t>
  </si>
  <si>
    <t>1SG15ME017</t>
  </si>
  <si>
    <t>C KARTHIK</t>
  </si>
  <si>
    <t>1SG15ME018</t>
  </si>
  <si>
    <t>CHETAN.M.WALI</t>
  </si>
  <si>
    <t>1SG15ME019</t>
  </si>
  <si>
    <t>CHETHAN  I P</t>
  </si>
  <si>
    <t>1SG15ME020</t>
  </si>
  <si>
    <t>DAYANANDA M</t>
  </si>
  <si>
    <t>1SG15ME021</t>
  </si>
  <si>
    <t>DEEPU H S</t>
  </si>
  <si>
    <t>1SG15ME022</t>
  </si>
  <si>
    <t>DEVARAJ HIREMATH</t>
  </si>
  <si>
    <t>1SG15ME023</t>
  </si>
  <si>
    <t>DHANANJAYA V</t>
  </si>
  <si>
    <t>1SG15ME024</t>
  </si>
  <si>
    <t>DHANRAJ M</t>
  </si>
  <si>
    <t>1SG15ME025</t>
  </si>
  <si>
    <t>DHARSHAN M J</t>
  </si>
  <si>
    <t>1SG15ME026</t>
  </si>
  <si>
    <t>DILIP GOWDA .L</t>
  </si>
  <si>
    <t>1SG15ME027</t>
  </si>
  <si>
    <t>DILIP M</t>
  </si>
  <si>
    <t>1SG15ME028</t>
  </si>
  <si>
    <t>DINESH KUMAR A</t>
  </si>
  <si>
    <t>1SG15ME029</t>
  </si>
  <si>
    <t>DINESH KUMAR K</t>
  </si>
  <si>
    <t>1SG15ME030</t>
  </si>
  <si>
    <t>DIVYA C N</t>
  </si>
  <si>
    <t>1SG15ME031</t>
  </si>
  <si>
    <t>GAGAN M</t>
  </si>
  <si>
    <t>1SG15ME032</t>
  </si>
  <si>
    <t>GALVIN IGNATIUS MENEZES</t>
  </si>
  <si>
    <t>1SG15ME033</t>
  </si>
  <si>
    <t>GYANENDRA KUMAR GUPTA</t>
  </si>
  <si>
    <t>1SG15ME034</t>
  </si>
  <si>
    <t>HARISH A</t>
  </si>
  <si>
    <t>1SG15ME035</t>
  </si>
  <si>
    <t>HARSHITHA P</t>
  </si>
  <si>
    <t>1SG15ME036</t>
  </si>
  <si>
    <t>HEMANTH POONIA</t>
  </si>
  <si>
    <t>1SG15ME037</t>
  </si>
  <si>
    <t>HIMANSHU</t>
  </si>
  <si>
    <t>1SG15ME038</t>
  </si>
  <si>
    <t>HITHESH T M</t>
  </si>
  <si>
    <t>1SG15ME039</t>
  </si>
  <si>
    <t>JAIDEEP PRAJAPATI</t>
  </si>
  <si>
    <t>1SG15ME041</t>
  </si>
  <si>
    <t>JANARDHAN K N</t>
  </si>
  <si>
    <t>1SG15ME042</t>
  </si>
  <si>
    <t>JOHN PATRICK  .G</t>
  </si>
  <si>
    <t>1SG15ME043</t>
  </si>
  <si>
    <t>KISHAN SHARM</t>
  </si>
  <si>
    <t>1SG15ME044</t>
  </si>
  <si>
    <t>KISHORE S</t>
  </si>
  <si>
    <t>1SG15ME045</t>
  </si>
  <si>
    <t>KUMAR P G</t>
  </si>
  <si>
    <t>1SG15ME046</t>
  </si>
  <si>
    <t>KUMAR ROHAN</t>
  </si>
  <si>
    <t>1SG15ME047</t>
  </si>
  <si>
    <t>K.SAISOMASEKHAR</t>
  </si>
  <si>
    <t>1SG15ME048</t>
  </si>
  <si>
    <t>KUSHAL S</t>
  </si>
  <si>
    <t>1SG15ME049</t>
  </si>
  <si>
    <t>LIKITH P S</t>
  </si>
  <si>
    <t>1SG15ME050</t>
  </si>
  <si>
    <t>M SUNIL BHYRAVA</t>
  </si>
  <si>
    <t>1SG15ME051</t>
  </si>
  <si>
    <t>MADAN KUMAR L</t>
  </si>
  <si>
    <t>1SG15ME052</t>
  </si>
  <si>
    <t>MANJUNATH M</t>
  </si>
  <si>
    <t>1SG15ME053</t>
  </si>
  <si>
    <t>MD REHAN NASIM</t>
  </si>
  <si>
    <t>1SG15ME054</t>
  </si>
  <si>
    <t>MITHUN RAGHUNANDAN</t>
  </si>
  <si>
    <t>1SG15ME055</t>
  </si>
  <si>
    <t>MOHAN.K.S</t>
  </si>
  <si>
    <t>1SG15ME056</t>
  </si>
  <si>
    <t>DHANUSH N</t>
  </si>
  <si>
    <t>1SG15ME057</t>
  </si>
  <si>
    <t>NAGARJUN S TAKKALAKI</t>
  </si>
  <si>
    <t>1SG15ME058</t>
  </si>
  <si>
    <t>NAGARJUN M</t>
  </si>
  <si>
    <t>1SG15ME059</t>
  </si>
  <si>
    <t>NISCHITH A G</t>
  </si>
  <si>
    <t>1SG15ME060</t>
  </si>
  <si>
    <t>KURUBA NITHEESH KUMAR</t>
  </si>
  <si>
    <t>1SG15ME061</t>
  </si>
  <si>
    <t>SHASHANK P</t>
  </si>
  <si>
    <t>1SG15ME062</t>
  </si>
  <si>
    <t>PAVAN SHARMA K.S</t>
  </si>
  <si>
    <t>1SG15ME063</t>
  </si>
  <si>
    <t>PAWAN C</t>
  </si>
  <si>
    <t>1SG15ME064</t>
  </si>
  <si>
    <t>PRADEEP.B.N</t>
  </si>
  <si>
    <t>1SG15ME066</t>
  </si>
  <si>
    <t>PRATHEEK S</t>
  </si>
  <si>
    <t>1SG15ME067</t>
  </si>
  <si>
    <t>PRAVEEN.S</t>
  </si>
  <si>
    <t>1SG15ME068</t>
  </si>
  <si>
    <t>PRUTHVIRAJA   A.S</t>
  </si>
  <si>
    <t>1SG15ME069</t>
  </si>
  <si>
    <t>PUNITH JADHAV V</t>
  </si>
  <si>
    <t>1SG15ME070</t>
  </si>
  <si>
    <t>RAGHAVA SURYA.M</t>
  </si>
  <si>
    <t>1SG15ME071</t>
  </si>
  <si>
    <t>RAHUL N DIXIT</t>
  </si>
  <si>
    <t>1SG15ME072</t>
  </si>
  <si>
    <t>RAHUL V</t>
  </si>
  <si>
    <t>1SG15ME073</t>
  </si>
  <si>
    <t>RAJATH G MOODITHAYA</t>
  </si>
  <si>
    <t>1SG15ME074</t>
  </si>
  <si>
    <t>RAKSHITH B S</t>
  </si>
  <si>
    <t>1SG15ME075</t>
  </si>
  <si>
    <t>RAMESH P</t>
  </si>
  <si>
    <t>1SG15ME076</t>
  </si>
  <si>
    <t>RAVI KUDLAPPA CHELUWADI</t>
  </si>
  <si>
    <t>1SG15ME077</t>
  </si>
  <si>
    <t>RAVISHANKAR .G</t>
  </si>
  <si>
    <t>1SG15ME078</t>
  </si>
  <si>
    <t>ROHAN A</t>
  </si>
  <si>
    <t>1SG15ME079</t>
  </si>
  <si>
    <t>S HANUMANTHA REDDY</t>
  </si>
  <si>
    <t>1SG15ME080</t>
  </si>
  <si>
    <t>SADANANDA LAXMINARAYAN HEGDE</t>
  </si>
  <si>
    <t>1SG15ME081</t>
  </si>
  <si>
    <t>SAKSHAM  KANTHAK</t>
  </si>
  <si>
    <t>1SG15ME082</t>
  </si>
  <si>
    <t>SANTHOSHA</t>
  </si>
  <si>
    <t>1SG15ME083</t>
  </si>
  <si>
    <t>SAURABH RAJESH PARAVE</t>
  </si>
  <si>
    <t>1SG15ME084</t>
  </si>
  <si>
    <t>SAURAV SHEKHAR</t>
  </si>
  <si>
    <t>1SG15ME085</t>
  </si>
  <si>
    <t>SHAIK MOHAMMAD NISAAR</t>
  </si>
  <si>
    <t>1SG15ME086</t>
  </si>
  <si>
    <t>SHAIKH SHAHID ALAM</t>
  </si>
  <si>
    <t>1SG15ME087</t>
  </si>
  <si>
    <t>SHAMANTH .J</t>
  </si>
  <si>
    <t>1SG15ME088</t>
  </si>
  <si>
    <t>SHARATH.A.R</t>
  </si>
  <si>
    <t>1SG15ME089</t>
  </si>
  <si>
    <t>SHARATH J</t>
  </si>
  <si>
    <t>1SG15ME090</t>
  </si>
  <si>
    <t>SHASHANK H PRASAD</t>
  </si>
  <si>
    <t>1SG15ME091</t>
  </si>
  <si>
    <t>SHUBHAM MAJHI</t>
  </si>
  <si>
    <t>1SG15ME092</t>
  </si>
  <si>
    <t>SOMESH</t>
  </si>
  <si>
    <t>1SG15ME093</t>
  </si>
  <si>
    <t>SRIDHAR N S</t>
  </si>
  <si>
    <t>1SG15ME094</t>
  </si>
  <si>
    <t>SUKRUTH C</t>
  </si>
  <si>
    <t>1SG15ME095</t>
  </si>
  <si>
    <t>SUKRUTH K</t>
  </si>
  <si>
    <t>1SG15ME096</t>
  </si>
  <si>
    <t>SULEMANKHAN</t>
  </si>
  <si>
    <t>1SG15ME097</t>
  </si>
  <si>
    <t>SUMUKH G K</t>
  </si>
  <si>
    <t>1SG15ME098</t>
  </si>
  <si>
    <t>SYED ABEED</t>
  </si>
  <si>
    <t>1SG15ME099</t>
  </si>
  <si>
    <t>V V VENUKARTIK</t>
  </si>
  <si>
    <t>1SG15ME100</t>
  </si>
  <si>
    <t>VIGNESH K M</t>
  </si>
  <si>
    <t>1SG15ME101</t>
  </si>
  <si>
    <t>VINEET KUMAR</t>
  </si>
  <si>
    <t>1SG15ME102</t>
  </si>
  <si>
    <t>VIPUL SHARMA</t>
  </si>
  <si>
    <t>1SG15ME103</t>
  </si>
  <si>
    <t>YOGESH GOWDA H</t>
  </si>
  <si>
    <t>1SG15ME104</t>
  </si>
  <si>
    <t>YOGESH B</t>
  </si>
  <si>
    <t>1SG15ME105</t>
  </si>
  <si>
    <t>AKSHAY RA</t>
  </si>
  <si>
    <t>1SG14ME008</t>
  </si>
  <si>
    <t>KARTHIK M BADDOLI</t>
  </si>
  <si>
    <t>1SG14ME048</t>
  </si>
  <si>
    <t>VINAY B</t>
  </si>
  <si>
    <t>1SG14ME121</t>
  </si>
  <si>
    <t>Department of Mechanical  Engineering</t>
  </si>
  <si>
    <t>II Semester I &amp; J Section Test marks for EVEN Sem 2015-16</t>
  </si>
  <si>
    <t>TARGET: 70% OF STUDENTS TO SCORE 60% and ABOVE</t>
  </si>
  <si>
    <t>ATTAINMENT (%)</t>
  </si>
  <si>
    <t>Y OR N</t>
  </si>
  <si>
    <t>Q1 Or Q2,Q3 Or Q4</t>
  </si>
  <si>
    <t>I</t>
  </si>
  <si>
    <t>II</t>
  </si>
  <si>
    <t>III</t>
  </si>
  <si>
    <t>CO 1</t>
  </si>
  <si>
    <t>CO 2</t>
  </si>
  <si>
    <t>No of Y</t>
  </si>
  <si>
    <t>Attainment</t>
  </si>
  <si>
    <t>IA MARKS ATTAINMENT</t>
  </si>
  <si>
    <t>TARGET: 90% OF STUDENTS TO SCORE 80% and ABOVE</t>
  </si>
  <si>
    <t>ASSIGNMENT ATTAINMENT (%)</t>
  </si>
  <si>
    <t xml:space="preserve"> III</t>
  </si>
  <si>
    <t>Y</t>
  </si>
  <si>
    <t>II Semester I &amp; J Section Exam marks for EVEN Sem 2015-16</t>
  </si>
  <si>
    <t>TARGET: 70% OF STUDENTS TO SCORE 35% and ABOVE</t>
  </si>
  <si>
    <t>EXAM MARKS OBTAINED(same for all COs)</t>
  </si>
  <si>
    <t>MAX. MARKS</t>
  </si>
  <si>
    <t>EXAM MARKS ATTAINMENT</t>
  </si>
  <si>
    <t>Equal weigtage to TEST, ASSIGNMENT &amp; EXAM MARKS</t>
  </si>
  <si>
    <t>TARGET: 70% ATTAINMENT</t>
  </si>
  <si>
    <t>Assignment ATTAINMENT</t>
  </si>
  <si>
    <t>EXAM ATTAINMENT</t>
  </si>
  <si>
    <t>AVARAGE</t>
  </si>
  <si>
    <t>ATTAINMENT of COs</t>
  </si>
  <si>
    <t>Acharya Institute of Technology</t>
  </si>
  <si>
    <t>Department of Computer Science and Engineering</t>
  </si>
  <si>
    <t>VI Semester C Section Test marks for Even Sem 2013-14</t>
  </si>
  <si>
    <t>PART A</t>
  </si>
  <si>
    <t>PART B</t>
  </si>
  <si>
    <t>CO 5</t>
  </si>
  <si>
    <t>SRINIDHI P C</t>
  </si>
  <si>
    <t>1AY11CS113</t>
  </si>
  <si>
    <t>SHRUTHIKA C RAMPURE</t>
  </si>
  <si>
    <t>1AY11CS114</t>
  </si>
  <si>
    <t>SNEHA  KUMARI</t>
  </si>
  <si>
    <t>1AY11CS115</t>
  </si>
  <si>
    <t>SOMEN GORAIN</t>
  </si>
  <si>
    <t>1AY11CS116</t>
  </si>
  <si>
    <t>SOUVIK KUNDU</t>
  </si>
  <si>
    <t>1AY11CS117</t>
  </si>
  <si>
    <t>SOWMYA NAGARAJU</t>
  </si>
  <si>
    <t>1AY11CS118</t>
  </si>
  <si>
    <t>SRISTI KUMARI</t>
  </si>
  <si>
    <t>1AY11CS120</t>
  </si>
  <si>
    <t>SUBAS THAPA</t>
  </si>
  <si>
    <t>1AY11CS121</t>
  </si>
  <si>
    <t>SUKANYA BOSE</t>
  </si>
  <si>
    <t>1AY11CS122</t>
  </si>
  <si>
    <t>SUMIT KUMAR</t>
  </si>
  <si>
    <t>1AY11CS123</t>
  </si>
  <si>
    <t>SUPRIYA</t>
  </si>
  <si>
    <t>1AY11CS124</t>
  </si>
  <si>
    <t>SURENDRA D</t>
  </si>
  <si>
    <t>1AY11CS125</t>
  </si>
  <si>
    <t>SWATI .M .S</t>
  </si>
  <si>
    <t>1AY11CS127</t>
  </si>
  <si>
    <t>TAJ UNNISA</t>
  </si>
  <si>
    <t>1AY11CS128</t>
  </si>
  <si>
    <t>TANUSHREE .Y</t>
  </si>
  <si>
    <t>1AY11CS129</t>
  </si>
  <si>
    <t>UMESH KUMAR</t>
  </si>
  <si>
    <t>1AY11CS131</t>
  </si>
  <si>
    <t>V PRADEEP</t>
  </si>
  <si>
    <t>1AY11CS133</t>
  </si>
  <si>
    <t>VISHAL KUMAR</t>
  </si>
  <si>
    <t>1AY11CS135</t>
  </si>
  <si>
    <t>VISHNU .N</t>
  </si>
  <si>
    <t>1AY11CS136</t>
  </si>
  <si>
    <t>YOGESH.N</t>
  </si>
  <si>
    <t>1AY11CS137</t>
  </si>
  <si>
    <t>SNEHA KULHALLI</t>
  </si>
  <si>
    <t>1AY11CS140</t>
  </si>
  <si>
    <t>AKSHITHA C</t>
  </si>
  <si>
    <t>1AY12CS400</t>
  </si>
  <si>
    <t>B B VIKAS</t>
  </si>
  <si>
    <t>1AY12CS401</t>
  </si>
  <si>
    <t>BALAJI P</t>
  </si>
  <si>
    <t>1AY12CS402</t>
  </si>
  <si>
    <t>BASANAGOUDA</t>
  </si>
  <si>
    <t>1AY12CS403</t>
  </si>
  <si>
    <t>BASAVARAJ S</t>
  </si>
  <si>
    <t>1AY12CS404</t>
  </si>
  <si>
    <t>DIVYA KALA M</t>
  </si>
  <si>
    <t>1AY12CS405</t>
  </si>
  <si>
    <t>DIVYA L</t>
  </si>
  <si>
    <t>1AY12CS406</t>
  </si>
  <si>
    <t>GOPAL RAJ J T</t>
  </si>
  <si>
    <t>1AY12CS407</t>
  </si>
  <si>
    <t>GURURAJ M S</t>
  </si>
  <si>
    <t>1AY12CS408</t>
  </si>
  <si>
    <t>JHANHAVI V</t>
  </si>
  <si>
    <t>1AY12CS410</t>
  </si>
  <si>
    <t>LOHITH R R</t>
  </si>
  <si>
    <t>1AY12CS411</t>
  </si>
  <si>
    <t>MALLIKARJUN</t>
  </si>
  <si>
    <t>1AY12CS412</t>
  </si>
  <si>
    <t>MANJU S</t>
  </si>
  <si>
    <t>1AY12CS414</t>
  </si>
  <si>
    <t>MEGHANA K K</t>
  </si>
  <si>
    <t>1AY12CS415</t>
  </si>
  <si>
    <t>MONICA SM</t>
  </si>
  <si>
    <t>1AY12CS416</t>
  </si>
  <si>
    <t>NAVEEN KUMAR K S</t>
  </si>
  <si>
    <t>1AY12CS417</t>
  </si>
  <si>
    <t>NAYANA R R</t>
  </si>
  <si>
    <t>1AY12CS418</t>
  </si>
  <si>
    <t>PAVITHRA HJ</t>
  </si>
  <si>
    <t>1AY12CS419</t>
  </si>
  <si>
    <t>PRASHANTH V</t>
  </si>
  <si>
    <t>1AY12CS420</t>
  </si>
  <si>
    <t>PRAVEEN KUMAR B</t>
  </si>
  <si>
    <t>1AY12CS421</t>
  </si>
  <si>
    <t>PUTTARAJU B K</t>
  </si>
  <si>
    <t>1AY12CS422</t>
  </si>
  <si>
    <t>RADHAKRISHNA G</t>
  </si>
  <si>
    <t>1AY12CS423</t>
  </si>
  <si>
    <t>SANTHOSH KUMAR G P</t>
  </si>
  <si>
    <t>1AY12CS425</t>
  </si>
  <si>
    <t>SHREYAS P</t>
  </si>
  <si>
    <t>1AY12CS426</t>
  </si>
  <si>
    <t>SHRIDHAR REDDY</t>
  </si>
  <si>
    <t>1AY12CS427</t>
  </si>
  <si>
    <t>VIDYA G</t>
  </si>
  <si>
    <t>1AY12CS430</t>
  </si>
  <si>
    <t>No of students between 9-10</t>
  </si>
  <si>
    <t>No of students between 7-8</t>
  </si>
  <si>
    <t>No of students between 5-6</t>
  </si>
  <si>
    <t>No of students between 3-4</t>
  </si>
  <si>
    <t>No of students between 1-2</t>
  </si>
  <si>
    <t>No of students scored 0</t>
  </si>
  <si>
    <t>Absentees</t>
  </si>
  <si>
    <t>Course outcomes-Program outcomes mapping  &amp; Attainment table:</t>
  </si>
  <si>
    <t>COs attained in %</t>
  </si>
  <si>
    <t>Program outcomes</t>
  </si>
  <si>
    <t>Total</t>
  </si>
  <si>
    <t>Attainment level of Program Outcomes in % (Average)</t>
  </si>
  <si>
    <t>Achievement</t>
  </si>
  <si>
    <t>a</t>
  </si>
  <si>
    <t>b</t>
  </si>
  <si>
    <t>c</t>
  </si>
  <si>
    <t>d</t>
  </si>
  <si>
    <t>e</t>
  </si>
  <si>
    <t>f</t>
  </si>
  <si>
    <t>g</t>
  </si>
  <si>
    <t>h</t>
  </si>
  <si>
    <t>i</t>
  </si>
  <si>
    <t>j</t>
  </si>
  <si>
    <t>k</t>
  </si>
  <si>
    <t>l</t>
  </si>
  <si>
    <t>leve</t>
  </si>
  <si>
    <t>(Threshold Goal:70%)</t>
  </si>
  <si>
    <t>Note: Mapping in terms of Slight (1), Moderate(2), Good(3) and Excellent(4) levels and COs need not map all POS</t>
  </si>
  <si>
    <t>Avg. COs attained in %</t>
  </si>
  <si>
    <t>Subject Code :</t>
  </si>
  <si>
    <t>10ME64</t>
  </si>
  <si>
    <r>
      <rPr>
        <b/>
        <sz val="11"/>
        <color indexed="8"/>
        <rFont val="Calibri"/>
        <charset val="134"/>
      </rPr>
      <t>Title:</t>
    </r>
    <r>
      <rPr>
        <sz val="11"/>
        <color indexed="8"/>
        <rFont val="Calibri"/>
        <charset val="134"/>
      </rPr>
      <t xml:space="preserve"> Finite Element Methods</t>
    </r>
  </si>
  <si>
    <t xml:space="preserve">Faculty Name: </t>
  </si>
  <si>
    <t>Manjunatha B.</t>
  </si>
  <si>
    <t>List of Course outcomes</t>
  </si>
  <si>
    <t>Program Outcomes</t>
  </si>
  <si>
    <t>J</t>
  </si>
  <si>
    <t>CO-1</t>
  </si>
  <si>
    <t>-</t>
  </si>
  <si>
    <t>CO-2</t>
  </si>
  <si>
    <t xml:space="preserve">CO-3 </t>
  </si>
  <si>
    <t>CO-4</t>
  </si>
  <si>
    <t>CO-5</t>
  </si>
  <si>
    <t>co1</t>
  </si>
  <si>
    <t>co2</t>
  </si>
  <si>
    <t>co3</t>
  </si>
  <si>
    <t>co4</t>
  </si>
  <si>
    <t>co5</t>
  </si>
  <si>
    <t>15ELN15</t>
  </si>
  <si>
    <t>SEM &amp; SEC: II  I &amp; J SEC (ME)</t>
  </si>
  <si>
    <t xml:space="preserve">NAME OF THE FACULTY </t>
  </si>
  <si>
    <t>: MS.ANITHA MURTHY &amp; Ms.VIJAYALAKSHMI K M</t>
  </si>
  <si>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</si>
  <si>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</si>
  <si>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</si>
  <si>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</si>
  <si>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</si>
  <si>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r>
      <rPr>
        <b/>
        <sz val="11"/>
        <color rgb="FF000000"/>
        <rFont val="Times New Roman"/>
        <charset val="134"/>
      </rPr>
      <t>Note:</t>
    </r>
    <r>
      <rPr>
        <sz val="11"/>
        <color indexed="8"/>
        <rFont val="Times New Roman"/>
        <charset val="134"/>
      </rPr>
      <t xml:space="preserve">  1 = Slight   2 = Moderate    3 = Good      4 = </t>
    </r>
    <r>
      <rPr>
        <sz val="10"/>
        <color indexed="8"/>
        <rFont val="Times New Roman"/>
        <charset val="134"/>
      </rPr>
      <t>Excellent</t>
    </r>
  </si>
  <si>
    <t>Course outcomes</t>
  </si>
  <si>
    <t>PSO</t>
  </si>
  <si>
    <t>PO1</t>
  </si>
  <si>
    <t>PO2</t>
  </si>
  <si>
    <t>PO3</t>
  </si>
  <si>
    <t>PO4</t>
  </si>
  <si>
    <t>PO5</t>
  </si>
  <si>
    <t>PO6</t>
  </si>
  <si>
    <t>PO7</t>
  </si>
  <si>
    <t>PO8</t>
  </si>
  <si>
    <t>PO9</t>
  </si>
  <si>
    <t>PO10</t>
  </si>
  <si>
    <t>PO11</t>
  </si>
  <si>
    <t>POS1</t>
  </si>
  <si>
    <t>POS2</t>
  </si>
  <si>
    <t>POS3</t>
  </si>
  <si>
    <t>POS4</t>
  </si>
  <si>
    <t>CO-3</t>
  </si>
  <si>
    <t>Average</t>
  </si>
  <si>
    <t>PO12</t>
  </si>
  <si>
    <t>Engineering Graduates will be able to:
PO1: Engineering Knowledge: Apply the knowledge of mathematics, science, engineering fundamentals, and an engineering specialization to the solution of complex engineering problems.
PO2:Problems Analysis: Identify, formulate, review research literature, and analyze complex, engineering problems reaching sustained conclusions using first principles of mathematics, natural science and engineering science.
PO3:Design/development of solutions: Design solutions for complex engineering problems and design system   components of process that meet the specified needs with appropriate consideration for the public health and safety, and cultural, societal, and environmental consideration.
PO4:Conduct investigations of complex problems: Use research-based knowledge and research methods including design of experiments analysis and interpretation of data, and synthesis of information to provide valid conclusions.
PO5: Modern tool usage: create, select, and apply appropriate techniques, resource and modern engineering and IT tools including prediction and modeling to complex engineering activities with an understanding of the limitations.
PO6: The engineer and society: Apply the reasoning informed by the contextual knowledge to access societal, health, safety, legal and cultural issue and the consequent responsibility relevant to the professional engineering practice.
PO7: Environment and sustainability: Understanding the impact of the professional engineering solution in the social and environmental contexts, and demonstrate the knowledge of, and need for sustainable development.
PO8: Ethics: Apply ethics principle and commit to professional ethic and responsibility and norms of the engineering practice.
PO9:Individual and team work: Function effectively as an individual, and as member or leader in diverse team, and in multidisciplinary setting.
PO10: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PO11: Project management and finance: Demonstrate knowledge and understanding of the engineering and management principles and apply these to one’s own work, as a member and leader in team, to manage projects and in multidisciplinary environments.
PO12:Life-long learning: Recognizing the need for, and have the preparation and ability to engage in independent and life-long learning in the broadest context of technological change.
PSO1:  Specify,design,build and test analog,digital and embedded systems for signal processing.                                                                                                                                                                   PSO2:Understand and architect wired and wireless analog and digital communication systems as per specifications and determine their performance</t>
  </si>
  <si>
    <r>
      <rPr>
        <sz val="12"/>
        <color rgb="FF000000"/>
        <rFont val="Times New Roman"/>
        <charset val="134"/>
      </rPr>
      <t>CO1</t>
    </r>
    <r>
      <rPr>
        <sz val="12"/>
        <color indexed="8"/>
        <rFont val="Times New Roman"/>
        <charset val="134"/>
      </rPr>
      <t xml:space="preserve"> : Explain the use of semiconductor diodes and transistors for various applications</t>
    </r>
  </si>
  <si>
    <t>CO2: Design simple circuits like inverting and non inverting amplifiers , adders,integrators and differentiator using opamps</t>
  </si>
  <si>
    <r>
      <rPr>
        <sz val="12"/>
        <color rgb="FF000000"/>
        <rFont val="Times New Roman"/>
        <charset val="134"/>
      </rPr>
      <t>CO3</t>
    </r>
    <r>
      <rPr>
        <sz val="12"/>
        <color indexed="8"/>
        <rFont val="Times New Roman"/>
        <charset val="134"/>
      </rPr>
      <t>: Apply the knowledge of digital electronics using logic gates to implement boolean expressions and microcontroller in simple applications like speed control of stepper motor</t>
    </r>
  </si>
  <si>
    <t>CO4: Analyze the functioning of communication system and various modulation techniques used .Use the transducers for various applications</t>
  </si>
</sst>
</file>

<file path=xl/styles.xml><?xml version="1.0" encoding="utf-8"?>
<styleSheet xmlns="http://schemas.openxmlformats.org/spreadsheetml/2006/main">
  <numFmts count="6">
    <numFmt numFmtId="42" formatCode="_(&quot;$&quot;* #,##0_);_(&quot;$&quot;* \(#,##0\);_(&quot;$&quot;* &quot;-&quot;_);_(@_)"/>
    <numFmt numFmtId="176" formatCode="0.0"/>
    <numFmt numFmtId="177" formatCode="_ * #,##0_ ;_ * \-#,##0_ ;_ * &quot;-&quot;_ ;_ @_ "/>
    <numFmt numFmtId="178" formatCode="_ * #,##0.00_ ;_ * \-#,##0.00_ ;_ * &quot;-&quot;??_ ;_ @_ "/>
    <numFmt numFmtId="44" formatCode="_(&quot;$&quot;* #,##0.00_);_(&quot;$&quot;* \(#,##0.00\);_(&quot;$&quot;* &quot;-&quot;??_);_(@_)"/>
    <numFmt numFmtId="179" formatCode="0_ "/>
  </numFmts>
  <fonts count="63">
    <font>
      <sz val="10"/>
      <color indexed="8"/>
      <name val="Arial"/>
      <charset val="134"/>
    </font>
    <font>
      <sz val="16"/>
      <color rgb="FF000000"/>
      <name val="Arial"/>
      <charset val="134"/>
    </font>
    <font>
      <b/>
      <u/>
      <sz val="12"/>
      <color rgb="FF000000"/>
      <name val="Arial"/>
      <charset val="134"/>
    </font>
    <font>
      <b/>
      <sz val="12"/>
      <color indexed="8"/>
      <name val="Arial"/>
      <charset val="134"/>
    </font>
    <font>
      <sz val="12"/>
      <color rgb="FF000000"/>
      <name val="Arial"/>
      <charset val="134"/>
    </font>
    <font>
      <b/>
      <sz val="12"/>
      <color rgb="FF000000"/>
      <name val="Arial"/>
      <charset val="134"/>
    </font>
    <font>
      <sz val="14"/>
      <color rgb="FF000000"/>
      <name val="Arial"/>
      <charset val="134"/>
    </font>
    <font>
      <b/>
      <sz val="14"/>
      <color indexed="8"/>
      <name val="Calibri"/>
      <charset val="134"/>
    </font>
    <font>
      <sz val="14"/>
      <color indexed="8"/>
      <name val="Arial"/>
      <charset val="134"/>
    </font>
    <font>
      <b/>
      <sz val="12"/>
      <color rgb="FF000000"/>
      <name val="Calibri"/>
      <charset val="134"/>
    </font>
    <font>
      <b/>
      <sz val="11"/>
      <color rgb="FF000000"/>
      <name val="Times New Roman"/>
      <charset val="134"/>
    </font>
    <font>
      <sz val="11"/>
      <color indexed="8"/>
      <name val="Calibri"/>
      <charset val="134"/>
    </font>
    <font>
      <b/>
      <sz val="11"/>
      <color rgb="FF000000"/>
      <name val="Calibri"/>
      <charset val="134"/>
    </font>
    <font>
      <sz val="9"/>
      <color rgb="FF000000"/>
      <name val="Calibri"/>
      <charset val="134"/>
    </font>
    <font>
      <sz val="11"/>
      <color rgb="FF000000"/>
      <name val="Calibri"/>
      <charset val="134"/>
    </font>
    <font>
      <b/>
      <sz val="9"/>
      <color rgb="FF000000"/>
      <name val="Calibri"/>
      <charset val="134"/>
    </font>
    <font>
      <sz val="9"/>
      <color indexed="8"/>
      <name val="Calibri"/>
      <charset val="134"/>
    </font>
    <font>
      <sz val="12"/>
      <color rgb="FF000000"/>
      <name val="Times New Roman"/>
      <charset val="134"/>
    </font>
    <font>
      <sz val="12"/>
      <color indexed="8"/>
      <name val="Times New Roman"/>
      <charset val="134"/>
    </font>
    <font>
      <sz val="12"/>
      <color indexed="8"/>
      <name val="Arial"/>
      <charset val="134"/>
    </font>
    <font>
      <b/>
      <sz val="12"/>
      <color indexed="8"/>
      <name val="Calibri"/>
      <charset val="134"/>
    </font>
    <font>
      <b/>
      <sz val="11"/>
      <color indexed="8"/>
      <name val="Calibri"/>
      <charset val="134"/>
    </font>
    <font>
      <b/>
      <sz val="10"/>
      <color indexed="8"/>
      <name val="Arial"/>
      <charset val="134"/>
    </font>
    <font>
      <b/>
      <sz val="12"/>
      <color indexed="8"/>
      <name val="Times New Roman"/>
      <charset val="134"/>
    </font>
    <font>
      <b/>
      <sz val="11"/>
      <color indexed="8"/>
      <name val="Times New Roman"/>
      <charset val="134"/>
    </font>
    <font>
      <sz val="12"/>
      <color rgb="FF000000"/>
      <name val="Cambria"/>
      <charset val="134"/>
      <scheme val="major"/>
    </font>
    <font>
      <b/>
      <sz val="24"/>
      <color rgb="FF000000"/>
      <name val="Cambria"/>
      <charset val="134"/>
      <scheme val="major"/>
    </font>
    <font>
      <b/>
      <sz val="16"/>
      <color rgb="FF000000"/>
      <name val="Cambria"/>
      <charset val="134"/>
      <scheme val="major"/>
    </font>
    <font>
      <b/>
      <sz val="14"/>
      <color rgb="FF000000"/>
      <name val="Cambria"/>
      <charset val="134"/>
      <scheme val="major"/>
    </font>
    <font>
      <b/>
      <sz val="12"/>
      <color indexed="8"/>
      <name val="Cambria"/>
      <charset val="134"/>
    </font>
    <font>
      <sz val="12"/>
      <color indexed="8"/>
      <name val="Cambria"/>
      <charset val="134"/>
    </font>
    <font>
      <b/>
      <sz val="14"/>
      <color indexed="8"/>
      <name val="Arial"/>
      <charset val="134"/>
    </font>
    <font>
      <b/>
      <sz val="12"/>
      <color rgb="FF000000"/>
      <name val="Cambria"/>
      <charset val="134"/>
      <scheme val="major"/>
    </font>
    <font>
      <b/>
      <sz val="18"/>
      <color indexed="8"/>
      <name val="Arial"/>
      <charset val="134"/>
    </font>
    <font>
      <b/>
      <sz val="18"/>
      <color rgb="FF000000"/>
      <name val="Cambria"/>
      <charset val="134"/>
      <scheme val="major"/>
    </font>
    <font>
      <sz val="8"/>
      <color rgb="FF000000"/>
      <name val="Calibri"/>
      <charset val="134"/>
    </font>
    <font>
      <sz val="16"/>
      <color rgb="FF000000"/>
      <name val="Cambria"/>
      <charset val="134"/>
      <scheme val="major"/>
    </font>
    <font>
      <b/>
      <sz val="8"/>
      <color rgb="FF000000"/>
      <name val="Century Gothic"/>
      <charset val="134"/>
    </font>
    <font>
      <sz val="14"/>
      <color rgb="FF000000"/>
      <name val="Cambria"/>
      <charset val="134"/>
      <scheme val="major"/>
    </font>
    <font>
      <b/>
      <sz val="14"/>
      <color theme="1"/>
      <name val="Calibri"/>
      <charset val="134"/>
      <scheme val="minor"/>
    </font>
    <font>
      <sz val="11"/>
      <color theme="1"/>
      <name val="Calibri"/>
      <charset val="134"/>
      <scheme val="minor"/>
    </font>
    <font>
      <b/>
      <sz val="11"/>
      <color theme="1"/>
      <name val="Calibri"/>
      <charset val="134"/>
      <scheme val="minor"/>
    </font>
    <font>
      <sz val="11"/>
      <color theme="1"/>
      <name val="Calibri"/>
      <charset val="0"/>
      <scheme val="minor"/>
    </font>
    <font>
      <sz val="11"/>
      <color rgb="FF9C0006"/>
      <name val="Calibri"/>
      <charset val="0"/>
      <scheme val="minor"/>
    </font>
    <font>
      <b/>
      <sz val="13"/>
      <color theme="3"/>
      <name val="Calibri"/>
      <charset val="134"/>
      <scheme val="minor"/>
    </font>
    <font>
      <sz val="11"/>
      <color theme="0"/>
      <name val="Calibri"/>
      <charset val="0"/>
      <scheme val="minor"/>
    </font>
    <font>
      <b/>
      <sz val="15"/>
      <color theme="3"/>
      <name val="Calibri"/>
      <charset val="134"/>
      <scheme val="minor"/>
    </font>
    <font>
      <b/>
      <sz val="11"/>
      <color rgb="FFFFFFFF"/>
      <name val="Calibri"/>
      <charset val="0"/>
      <scheme val="minor"/>
    </font>
    <font>
      <sz val="11"/>
      <color rgb="FF006100"/>
      <name val="Calibri"/>
      <charset val="0"/>
      <scheme val="minor"/>
    </font>
    <font>
      <b/>
      <sz val="11"/>
      <color theme="3"/>
      <name val="Calibri"/>
      <charset val="134"/>
      <scheme val="minor"/>
    </font>
    <font>
      <b/>
      <sz val="18"/>
      <color theme="3"/>
      <name val="Calibri"/>
      <charset val="134"/>
      <scheme val="minor"/>
    </font>
    <font>
      <b/>
      <sz val="11"/>
      <color theme="1"/>
      <name val="Calibri"/>
      <charset val="0"/>
      <scheme val="minor"/>
    </font>
    <font>
      <sz val="11"/>
      <color rgb="FFFF0000"/>
      <name val="Calibri"/>
      <charset val="0"/>
      <scheme val="minor"/>
    </font>
    <font>
      <sz val="11"/>
      <color rgb="FF9C6500"/>
      <name val="Calibri"/>
      <charset val="0"/>
      <scheme val="minor"/>
    </font>
    <font>
      <b/>
      <sz val="11"/>
      <color rgb="FFFA7D00"/>
      <name val="Calibri"/>
      <charset val="0"/>
      <scheme val="minor"/>
    </font>
    <font>
      <i/>
      <sz val="11"/>
      <color rgb="FF7F7F7F"/>
      <name val="Calibri"/>
      <charset val="0"/>
      <scheme val="minor"/>
    </font>
    <font>
      <sz val="11"/>
      <color rgb="FFFA7D00"/>
      <name val="Calibri"/>
      <charset val="0"/>
      <scheme val="minor"/>
    </font>
    <font>
      <u/>
      <sz val="11"/>
      <color rgb="FF0000FF"/>
      <name val="Calibri"/>
      <charset val="0"/>
      <scheme val="minor"/>
    </font>
    <font>
      <b/>
      <sz val="11"/>
      <color rgb="FF3F3F3F"/>
      <name val="Calibri"/>
      <charset val="0"/>
      <scheme val="minor"/>
    </font>
    <font>
      <sz val="11"/>
      <color rgb="FF3F3F76"/>
      <name val="Calibri"/>
      <charset val="0"/>
      <scheme val="minor"/>
    </font>
    <font>
      <u/>
      <sz val="11"/>
      <color rgb="FF800080"/>
      <name val="Calibri"/>
      <charset val="0"/>
      <scheme val="minor"/>
    </font>
    <font>
      <sz val="11"/>
      <color indexed="8"/>
      <name val="Times New Roman"/>
      <charset val="134"/>
    </font>
    <font>
      <sz val="10"/>
      <color indexed="8"/>
      <name val="Times New Roman"/>
      <charset val="134"/>
    </font>
  </fonts>
  <fills count="43">
    <fill>
      <patternFill patternType="none"/>
    </fill>
    <fill>
      <patternFill patternType="gray125"/>
    </fill>
    <fill>
      <patternFill patternType="solid">
        <fgColor rgb="FFF2F2F2"/>
        <bgColor indexed="64"/>
      </patternFill>
    </fill>
    <fill>
      <patternFill patternType="solid">
        <fgColor rgb="FF7030A0"/>
        <bgColor indexed="64"/>
      </patternFill>
    </fill>
    <fill>
      <patternFill patternType="solid">
        <fgColor rgb="FF92D050"/>
        <bgColor indexed="64"/>
      </patternFill>
    </fill>
    <fill>
      <patternFill patternType="solid">
        <fgColor rgb="FFFFC000"/>
        <bgColor indexed="64"/>
      </patternFill>
    </fill>
    <fill>
      <patternFill patternType="solid">
        <fgColor rgb="FF00B0F0"/>
        <bgColor indexed="64"/>
      </patternFill>
    </fill>
    <fill>
      <patternFill patternType="solid">
        <fgColor theme="6"/>
        <bgColor indexed="64"/>
      </patternFill>
    </fill>
    <fill>
      <patternFill patternType="solid">
        <fgColor rgb="FF0070C0"/>
        <bgColor indexed="64"/>
      </patternFill>
    </fill>
    <fill>
      <patternFill patternType="solid">
        <fgColor theme="3" tint="0.399975585192419"/>
        <bgColor indexed="64"/>
      </patternFill>
    </fill>
    <fill>
      <patternFill patternType="solid">
        <fgColor theme="5" tint="0.399975585192419"/>
        <bgColor indexed="64"/>
      </patternFill>
    </fill>
    <fill>
      <patternFill patternType="solid">
        <fgColor rgb="FF00B050"/>
        <bgColor indexed="64"/>
      </patternFill>
    </fill>
    <fill>
      <patternFill patternType="solid">
        <fgColor theme="2" tint="-0.499984740745262"/>
        <bgColor indexed="64"/>
      </patternFill>
    </fill>
    <fill>
      <patternFill patternType="solid">
        <fgColor theme="0"/>
        <bgColor indexed="64"/>
      </patternFill>
    </fill>
    <fill>
      <patternFill patternType="solid">
        <fgColor rgb="FFFFFF00"/>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C7CE"/>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rgb="FFA5A5A5"/>
        <bgColor indexed="64"/>
      </patternFill>
    </fill>
    <fill>
      <patternFill patternType="solid">
        <fgColor theme="9"/>
        <bgColor indexed="64"/>
      </patternFill>
    </fill>
    <fill>
      <patternFill patternType="solid">
        <fgColor theme="5"/>
        <bgColor indexed="64"/>
      </patternFill>
    </fill>
    <fill>
      <patternFill patternType="solid">
        <fgColor theme="4"/>
        <bgColor indexed="64"/>
      </patternFill>
    </fill>
    <fill>
      <patternFill patternType="solid">
        <fgColor rgb="FFC6EFCE"/>
        <bgColor indexed="64"/>
      </patternFill>
    </fill>
    <fill>
      <patternFill patternType="solid">
        <fgColor theme="8"/>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rgb="FFFFEB9C"/>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7"/>
        <bgColor indexed="64"/>
      </patternFill>
    </fill>
    <fill>
      <patternFill patternType="solid">
        <fgColor theme="6" tint="0.799981688894314"/>
        <bgColor indexed="64"/>
      </patternFill>
    </fill>
    <fill>
      <patternFill patternType="solid">
        <fgColor rgb="FFFFCC99"/>
        <bgColor indexed="64"/>
      </patternFill>
    </fill>
  </fills>
  <borders count="4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diagonal/>
    </border>
    <border>
      <left/>
      <right style="thin">
        <color auto="1"/>
      </right>
      <top style="thin">
        <color auto="1"/>
      </top>
      <bottom/>
      <diagonal/>
    </border>
    <border>
      <left/>
      <right style="thin">
        <color auto="1"/>
      </right>
      <top/>
      <bottom style="thin">
        <color auto="1"/>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auto="1"/>
      </left>
      <right style="medium">
        <color auto="1"/>
      </right>
      <top style="medium">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style="thin">
        <color auto="1"/>
      </left>
      <right/>
      <top style="thin">
        <color auto="1"/>
      </top>
      <bottom style="thin">
        <color auto="1"/>
      </bottom>
      <diagonal/>
    </border>
    <border>
      <left style="medium">
        <color auto="1"/>
      </left>
      <right style="medium">
        <color auto="1"/>
      </right>
      <top/>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bottom/>
      <diagonal/>
    </border>
    <border>
      <left style="thin">
        <color auto="1"/>
      </left>
      <right style="thin">
        <color auto="1"/>
      </right>
      <top/>
      <bottom/>
      <diagonal/>
    </border>
    <border>
      <left style="medium">
        <color rgb="FF000000"/>
      </left>
      <right style="medium">
        <color rgb="FF000000"/>
      </right>
      <top style="medium">
        <color rgb="FF000000"/>
      </top>
      <bottom style="medium">
        <color rgb="FF000000"/>
      </bottom>
      <diagonal/>
    </border>
    <border>
      <left style="medium">
        <color rgb="FF000000"/>
      </left>
      <right/>
      <top/>
      <bottom style="medium">
        <color rgb="FF000000"/>
      </bottom>
      <diagonal/>
    </border>
    <border>
      <left style="medium">
        <color rgb="FF000000"/>
      </left>
      <right/>
      <top style="medium">
        <color rgb="FF000000"/>
      </top>
      <bottom style="medium">
        <color rgb="FF000000"/>
      </bottom>
      <diagonal/>
    </border>
    <border>
      <left/>
      <right style="thin">
        <color auto="1"/>
      </right>
      <top style="thin">
        <color auto="1"/>
      </top>
      <bottom style="thin">
        <color auto="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54">
    <xf numFmtId="0" fontId="0" fillId="0" borderId="0"/>
    <xf numFmtId="0" fontId="42" fillId="33" borderId="0" applyNumberFormat="0" applyBorder="0" applyAlignment="0" applyProtection="0">
      <alignment vertical="center"/>
    </xf>
    <xf numFmtId="178" fontId="40" fillId="0" borderId="0" applyFont="0" applyFill="0" applyBorder="0" applyAlignment="0" applyProtection="0">
      <alignment vertical="center"/>
    </xf>
    <xf numFmtId="177" fontId="40" fillId="0" borderId="0" applyFont="0" applyFill="0" applyBorder="0" applyAlignment="0" applyProtection="0">
      <alignment vertical="center"/>
    </xf>
    <xf numFmtId="42" fontId="40" fillId="0" borderId="0" applyFont="0" applyFill="0" applyBorder="0" applyAlignment="0" applyProtection="0">
      <alignment vertical="center"/>
    </xf>
    <xf numFmtId="44" fontId="40" fillId="0" borderId="0" applyFont="0" applyFill="0" applyBorder="0" applyAlignment="0" applyProtection="0">
      <alignment vertical="center"/>
    </xf>
    <xf numFmtId="9" fontId="40" fillId="0" borderId="0" applyFont="0" applyFill="0" applyBorder="0" applyAlignment="0" applyProtection="0">
      <alignment vertical="center"/>
    </xf>
    <xf numFmtId="0" fontId="47" fillId="21" borderId="39" applyNumberFormat="0" applyAlignment="0" applyProtection="0">
      <alignment vertical="center"/>
    </xf>
    <xf numFmtId="0" fontId="44" fillId="0" borderId="38" applyNumberFormat="0" applyFill="0" applyAlignment="0" applyProtection="0">
      <alignment vertical="center"/>
    </xf>
    <xf numFmtId="0" fontId="40" fillId="32" borderId="42" applyNumberFormat="0" applyFont="0" applyAlignment="0" applyProtection="0">
      <alignment vertical="center"/>
    </xf>
    <xf numFmtId="0" fontId="57" fillId="0" borderId="0" applyNumberFormat="0" applyFill="0" applyBorder="0" applyAlignment="0" applyProtection="0">
      <alignment vertical="center"/>
    </xf>
    <xf numFmtId="0" fontId="14" fillId="0" borderId="0"/>
    <xf numFmtId="0" fontId="45" fillId="36" borderId="0" applyNumberFormat="0" applyBorder="0" applyAlignment="0" applyProtection="0">
      <alignment vertical="center"/>
    </xf>
    <xf numFmtId="0" fontId="60" fillId="0" borderId="0" applyNumberFormat="0" applyFill="0" applyBorder="0" applyAlignment="0" applyProtection="0">
      <alignment vertical="center"/>
    </xf>
    <xf numFmtId="0" fontId="42" fillId="35" borderId="0" applyNumberFormat="0" applyBorder="0" applyAlignment="0" applyProtection="0">
      <alignment vertical="center"/>
    </xf>
    <xf numFmtId="0" fontId="52" fillId="0" borderId="0" applyNumberFormat="0" applyFill="0" applyBorder="0" applyAlignment="0" applyProtection="0">
      <alignment vertical="center"/>
    </xf>
    <xf numFmtId="0" fontId="42" fillId="39" borderId="0" applyNumberFormat="0" applyBorder="0" applyAlignment="0" applyProtection="0">
      <alignment vertical="center"/>
    </xf>
    <xf numFmtId="0" fontId="50"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46" fillId="0" borderId="38" applyNumberFormat="0" applyFill="0" applyAlignment="0" applyProtection="0">
      <alignment vertical="center"/>
    </xf>
    <xf numFmtId="0" fontId="49" fillId="0" borderId="40" applyNumberFormat="0" applyFill="0" applyAlignment="0" applyProtection="0">
      <alignment vertical="center"/>
    </xf>
    <xf numFmtId="0" fontId="49" fillId="0" borderId="0" applyNumberFormat="0" applyFill="0" applyBorder="0" applyAlignment="0" applyProtection="0">
      <alignment vertical="center"/>
    </xf>
    <xf numFmtId="0" fontId="59" fillId="42" borderId="43" applyNumberFormat="0" applyAlignment="0" applyProtection="0">
      <alignment vertical="center"/>
    </xf>
    <xf numFmtId="0" fontId="0" fillId="0" borderId="0"/>
    <xf numFmtId="0" fontId="45" fillId="31" borderId="0" applyNumberFormat="0" applyBorder="0" applyAlignment="0" applyProtection="0">
      <alignment vertical="center"/>
    </xf>
    <xf numFmtId="0" fontId="48" fillId="25" borderId="0" applyNumberFormat="0" applyBorder="0" applyAlignment="0" applyProtection="0">
      <alignment vertical="center"/>
    </xf>
    <xf numFmtId="0" fontId="58" fillId="2" borderId="45" applyNumberFormat="0" applyAlignment="0" applyProtection="0">
      <alignment vertical="center"/>
    </xf>
    <xf numFmtId="0" fontId="42" fillId="19" borderId="0" applyNumberFormat="0" applyBorder="0" applyAlignment="0" applyProtection="0">
      <alignment vertical="center"/>
    </xf>
    <xf numFmtId="0" fontId="54" fillId="2" borderId="43" applyNumberFormat="0" applyAlignment="0" applyProtection="0">
      <alignment vertical="center"/>
    </xf>
    <xf numFmtId="0" fontId="56" fillId="0" borderId="44" applyNumberFormat="0" applyFill="0" applyAlignment="0" applyProtection="0">
      <alignment vertical="center"/>
    </xf>
    <xf numFmtId="0" fontId="51" fillId="0" borderId="41" applyNumberFormat="0" applyFill="0" applyAlignment="0" applyProtection="0">
      <alignment vertical="center"/>
    </xf>
    <xf numFmtId="0" fontId="43" fillId="18" borderId="0" applyNumberFormat="0" applyBorder="0" applyAlignment="0" applyProtection="0">
      <alignment vertical="center"/>
    </xf>
    <xf numFmtId="0" fontId="53" fillId="30" borderId="0" applyNumberFormat="0" applyBorder="0" applyAlignment="0" applyProtection="0">
      <alignment vertical="center"/>
    </xf>
    <xf numFmtId="0" fontId="45" fillId="24" borderId="0" applyNumberFormat="0" applyBorder="0" applyAlignment="0" applyProtection="0">
      <alignment vertical="center"/>
    </xf>
    <xf numFmtId="0" fontId="0" fillId="0" borderId="0"/>
    <xf numFmtId="0" fontId="42" fillId="17" borderId="0" applyNumberFormat="0" applyBorder="0" applyAlignment="0" applyProtection="0">
      <alignment vertical="center"/>
    </xf>
    <xf numFmtId="0" fontId="45" fillId="20" borderId="0" applyNumberFormat="0" applyBorder="0" applyAlignment="0" applyProtection="0">
      <alignment vertical="center"/>
    </xf>
    <xf numFmtId="0" fontId="45" fillId="23" borderId="0" applyNumberFormat="0" applyBorder="0" applyAlignment="0" applyProtection="0">
      <alignment vertical="center"/>
    </xf>
    <xf numFmtId="0" fontId="42" fillId="16" borderId="0" applyNumberFormat="0" applyBorder="0" applyAlignment="0" applyProtection="0">
      <alignment vertical="center"/>
    </xf>
    <xf numFmtId="0" fontId="0" fillId="0" borderId="0"/>
    <xf numFmtId="0" fontId="42" fillId="28" borderId="0" applyNumberFormat="0" applyBorder="0" applyAlignment="0" applyProtection="0">
      <alignment vertical="center"/>
    </xf>
    <xf numFmtId="0" fontId="45" fillId="10" borderId="0" applyNumberFormat="0" applyBorder="0" applyAlignment="0" applyProtection="0">
      <alignment vertical="center"/>
    </xf>
    <xf numFmtId="0" fontId="45" fillId="7" borderId="0" applyNumberFormat="0" applyBorder="0" applyAlignment="0" applyProtection="0">
      <alignment vertical="center"/>
    </xf>
    <xf numFmtId="0" fontId="42" fillId="41" borderId="0" applyNumberFormat="0" applyBorder="0" applyAlignment="0" applyProtection="0">
      <alignment vertical="center"/>
    </xf>
    <xf numFmtId="0" fontId="45" fillId="40" borderId="0" applyNumberFormat="0" applyBorder="0" applyAlignment="0" applyProtection="0">
      <alignment vertical="center"/>
    </xf>
    <xf numFmtId="0" fontId="42" fillId="27" borderId="0" applyNumberFormat="0" applyBorder="0" applyAlignment="0" applyProtection="0">
      <alignment vertical="center"/>
    </xf>
    <xf numFmtId="0" fontId="42" fillId="15" borderId="0" applyNumberFormat="0" applyBorder="0" applyAlignment="0" applyProtection="0">
      <alignment vertical="center"/>
    </xf>
    <xf numFmtId="0" fontId="45" fillId="26" borderId="0" applyNumberFormat="0" applyBorder="0" applyAlignment="0" applyProtection="0">
      <alignment vertical="center"/>
    </xf>
    <xf numFmtId="0" fontId="42" fillId="38" borderId="0" applyNumberFormat="0" applyBorder="0" applyAlignment="0" applyProtection="0">
      <alignment vertical="center"/>
    </xf>
    <xf numFmtId="0" fontId="45" fillId="29" borderId="0" applyNumberFormat="0" applyBorder="0" applyAlignment="0" applyProtection="0">
      <alignment vertical="center"/>
    </xf>
    <xf numFmtId="0" fontId="45" fillId="22" borderId="0" applyNumberFormat="0" applyBorder="0" applyAlignment="0" applyProtection="0">
      <alignment vertical="center"/>
    </xf>
    <xf numFmtId="0" fontId="42" fillId="34" borderId="0" applyNumberFormat="0" applyBorder="0" applyAlignment="0" applyProtection="0">
      <alignment vertical="center"/>
    </xf>
    <xf numFmtId="0" fontId="45" fillId="37" borderId="0" applyNumberFormat="0" applyBorder="0" applyAlignment="0" applyProtection="0">
      <alignment vertical="center"/>
    </xf>
    <xf numFmtId="0" fontId="0" fillId="0" borderId="0"/>
  </cellStyleXfs>
  <cellXfs count="230">
    <xf numFmtId="0" fontId="0" fillId="0" borderId="0" xfId="0" applyAlignment="1">
      <alignment wrapText="1"/>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xf numFmtId="0" fontId="3" fillId="0" borderId="1" xfId="0" applyFont="1" applyBorder="1" applyAlignment="1"/>
    <xf numFmtId="0" fontId="4" fillId="0" borderId="0" xfId="0" applyFont="1" applyAlignment="1">
      <alignment vertical="center"/>
    </xf>
    <xf numFmtId="0" fontId="5" fillId="0" borderId="0" xfId="0" applyFont="1" applyAlignment="1">
      <alignment vertical="center"/>
    </xf>
    <xf numFmtId="0" fontId="3" fillId="0" borderId="2" xfId="0" applyFont="1" applyBorder="1" applyAlignment="1"/>
    <xf numFmtId="0" fontId="3" fillId="0" borderId="0" xfId="0" applyFont="1" applyBorder="1" applyAlignment="1"/>
    <xf numFmtId="0" fontId="6" fillId="0" borderId="0" xfId="0" applyFont="1" applyAlignment="1">
      <alignment vertical="center"/>
    </xf>
    <xf numFmtId="0" fontId="7" fillId="0" borderId="0" xfId="0" applyFont="1" applyAlignment="1">
      <alignment horizontal="center" vertical="center"/>
    </xf>
    <xf numFmtId="0" fontId="7" fillId="0" borderId="0" xfId="0" applyFont="1" applyAlignment="1">
      <alignment horizontal="left" vertical="center"/>
    </xf>
    <xf numFmtId="0" fontId="8" fillId="0" borderId="0" xfId="0" applyFont="1" applyAlignment="1">
      <alignment wrapText="1"/>
    </xf>
    <xf numFmtId="0" fontId="7" fillId="0" borderId="0" xfId="0" applyFont="1" applyAlignment="1">
      <alignment horizontal="center" vertical="center" wrapText="1"/>
    </xf>
    <xf numFmtId="0" fontId="9" fillId="2" borderId="3"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12" fillId="0" borderId="4" xfId="0" applyFont="1" applyBorder="1" applyAlignment="1">
      <alignment horizontal="center" vertical="center"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0" xfId="0" applyFont="1" applyBorder="1" applyAlignment="1">
      <alignment horizontal="center" vertical="center" wrapText="1"/>
    </xf>
    <xf numFmtId="0" fontId="14" fillId="0" borderId="0" xfId="0" applyFont="1" applyBorder="1" applyAlignment="1">
      <alignment horizontal="center" vertical="center" wrapText="1"/>
    </xf>
    <xf numFmtId="0" fontId="11" fillId="0" borderId="0" xfId="0" applyFont="1" applyBorder="1" applyAlignment="1">
      <alignment horizontal="center" vertical="center" wrapText="1"/>
    </xf>
    <xf numFmtId="0" fontId="9" fillId="2" borderId="5"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11" fillId="2" borderId="7" xfId="0" applyFont="1" applyFill="1" applyBorder="1" applyAlignment="1">
      <alignment horizontal="center" vertical="center" wrapText="1"/>
    </xf>
    <xf numFmtId="0" fontId="11" fillId="2" borderId="8" xfId="0" applyFont="1" applyFill="1" applyBorder="1" applyAlignment="1">
      <alignment horizontal="center" vertical="center" wrapText="1"/>
    </xf>
    <xf numFmtId="0" fontId="12" fillId="0" borderId="3" xfId="0" applyFont="1" applyBorder="1" applyAlignment="1">
      <alignment horizontal="center" vertical="center" wrapText="1"/>
    </xf>
    <xf numFmtId="1" fontId="13" fillId="0" borderId="1" xfId="0" applyNumberFormat="1" applyFont="1" applyBorder="1" applyAlignment="1">
      <alignment horizontal="center" vertical="center" wrapText="1"/>
    </xf>
    <xf numFmtId="1" fontId="15" fillId="0" borderId="1" xfId="0" applyNumberFormat="1" applyFont="1" applyBorder="1" applyAlignment="1">
      <alignment horizontal="center" vertical="center" wrapText="1"/>
    </xf>
    <xf numFmtId="0" fontId="15" fillId="0" borderId="0" xfId="0" applyFont="1" applyBorder="1" applyAlignment="1">
      <alignment horizontal="center" vertical="center" wrapText="1"/>
    </xf>
    <xf numFmtId="0" fontId="16" fillId="0" borderId="0" xfId="0" applyFont="1" applyBorder="1" applyAlignment="1">
      <alignment horizontal="center" vertical="center" wrapText="1"/>
    </xf>
    <xf numFmtId="0" fontId="0" fillId="0" borderId="0" xfId="0" applyFont="1" applyAlignment="1">
      <alignment horizontal="left" vertical="top" wrapText="1"/>
    </xf>
    <xf numFmtId="0" fontId="0" fillId="0" borderId="0" xfId="0" applyAlignment="1">
      <alignment vertical="top" wrapText="1"/>
    </xf>
    <xf numFmtId="0" fontId="17" fillId="0" borderId="1" xfId="0" applyFont="1" applyBorder="1" applyAlignment="1">
      <alignment horizontal="left" vertical="center" wrapText="1"/>
    </xf>
    <xf numFmtId="0" fontId="18" fillId="0" borderId="1" xfId="0" applyFont="1" applyBorder="1" applyAlignment="1">
      <alignment horizontal="left" vertical="center" wrapText="1"/>
    </xf>
    <xf numFmtId="0" fontId="3" fillId="0" borderId="0" xfId="0" applyFont="1" applyAlignment="1">
      <alignment wrapText="1"/>
    </xf>
    <xf numFmtId="0" fontId="19" fillId="0" borderId="0" xfId="0" applyFont="1" applyAlignment="1">
      <alignment wrapText="1"/>
    </xf>
    <xf numFmtId="0" fontId="13" fillId="0" borderId="0" xfId="0" applyFont="1" applyBorder="1" applyAlignment="1">
      <alignment horizontal="center" vertical="center" wrapText="1"/>
    </xf>
    <xf numFmtId="0" fontId="10" fillId="2" borderId="9" xfId="0" applyFont="1" applyFill="1" applyBorder="1" applyAlignment="1">
      <alignment horizontal="center" vertical="center" wrapText="1"/>
    </xf>
    <xf numFmtId="0" fontId="0" fillId="0" borderId="1" xfId="0" applyBorder="1" applyAlignment="1">
      <alignment wrapText="1"/>
    </xf>
    <xf numFmtId="0" fontId="0" fillId="0" borderId="0" xfId="0" applyBorder="1" applyAlignment="1">
      <alignment wrapText="1"/>
    </xf>
    <xf numFmtId="0" fontId="9" fillId="2" borderId="10"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20" fillId="0" borderId="12" xfId="0" applyFont="1" applyBorder="1" applyAlignment="1">
      <alignment horizontal="center" vertical="center"/>
    </xf>
    <xf numFmtId="0" fontId="20" fillId="0" borderId="13" xfId="0" applyFont="1" applyBorder="1" applyAlignment="1">
      <alignment horizontal="center" vertical="center"/>
    </xf>
    <xf numFmtId="0" fontId="0" fillId="0" borderId="0" xfId="0" applyAlignment="1"/>
    <xf numFmtId="0" fontId="20" fillId="0" borderId="14" xfId="0" applyFont="1" applyBorder="1" applyAlignment="1">
      <alignment horizontal="center" vertical="center"/>
    </xf>
    <xf numFmtId="0" fontId="20" fillId="0" borderId="15" xfId="0" applyFont="1" applyBorder="1" applyAlignment="1">
      <alignment horizontal="center" vertical="center"/>
    </xf>
    <xf numFmtId="0" fontId="20" fillId="0" borderId="16" xfId="0" applyFont="1" applyBorder="1" applyAlignment="1">
      <alignment horizontal="center" vertical="center"/>
    </xf>
    <xf numFmtId="0" fontId="20" fillId="0" borderId="17" xfId="0" applyFont="1" applyBorder="1" applyAlignment="1">
      <alignment horizontal="center" vertical="center"/>
    </xf>
    <xf numFmtId="0" fontId="7" fillId="0" borderId="16" xfId="0" applyFont="1" applyBorder="1" applyAlignment="1">
      <alignment horizontal="center" vertical="center"/>
    </xf>
    <xf numFmtId="0" fontId="21" fillId="0" borderId="17" xfId="0" applyFont="1" applyBorder="1" applyAlignment="1">
      <alignment horizontal="center" vertical="center"/>
    </xf>
    <xf numFmtId="0" fontId="7" fillId="0" borderId="17" xfId="0" applyFont="1" applyBorder="1" applyAlignment="1">
      <alignment horizontal="center" vertical="center"/>
    </xf>
    <xf numFmtId="0" fontId="22" fillId="0" borderId="0" xfId="0" applyFont="1" applyAlignment="1">
      <alignment wrapText="1"/>
    </xf>
    <xf numFmtId="0" fontId="23" fillId="0" borderId="18" xfId="0" applyFont="1" applyBorder="1" applyAlignment="1">
      <alignment vertical="top" wrapText="1"/>
    </xf>
    <xf numFmtId="0" fontId="23" fillId="0" borderId="18" xfId="0" applyFont="1" applyBorder="1" applyAlignment="1">
      <alignment horizontal="center" vertical="top" wrapText="1"/>
    </xf>
    <xf numFmtId="0" fontId="23" fillId="0" borderId="19" xfId="0" applyFont="1" applyBorder="1" applyAlignment="1">
      <alignment horizontal="center" vertical="top" wrapText="1"/>
    </xf>
    <xf numFmtId="0" fontId="23" fillId="0" borderId="20" xfId="0" applyFont="1" applyBorder="1" applyAlignment="1">
      <alignment horizontal="center" vertical="top" wrapText="1"/>
    </xf>
    <xf numFmtId="0" fontId="23" fillId="0" borderId="21" xfId="0" applyFont="1" applyBorder="1" applyAlignment="1">
      <alignment vertical="top" wrapText="1"/>
    </xf>
    <xf numFmtId="0" fontId="23" fillId="0" borderId="21" xfId="0" applyFont="1" applyBorder="1" applyAlignment="1">
      <alignment horizontal="center" vertical="top" wrapText="1"/>
    </xf>
    <xf numFmtId="0" fontId="23" fillId="0" borderId="22" xfId="0" applyFont="1" applyBorder="1" applyAlignment="1">
      <alignment vertical="top" wrapText="1"/>
    </xf>
    <xf numFmtId="0" fontId="18" fillId="0" borderId="22" xfId="0" applyFont="1" applyBorder="1" applyAlignment="1">
      <alignment vertical="top" wrapText="1"/>
    </xf>
    <xf numFmtId="0" fontId="23" fillId="0" borderId="19" xfId="0" applyFont="1" applyBorder="1" applyAlignment="1">
      <alignment vertical="top" wrapText="1"/>
    </xf>
    <xf numFmtId="0" fontId="23" fillId="0" borderId="23" xfId="0" applyFont="1" applyBorder="1" applyAlignment="1">
      <alignment vertical="top" wrapText="1"/>
    </xf>
    <xf numFmtId="0" fontId="21" fillId="2" borderId="24" xfId="0" applyFont="1" applyFill="1" applyBorder="1" applyAlignment="1">
      <alignment vertical="top" wrapText="1"/>
    </xf>
    <xf numFmtId="0" fontId="11" fillId="0" borderId="23" xfId="0" applyFont="1" applyBorder="1" applyAlignment="1">
      <alignment vertical="top" wrapText="1"/>
    </xf>
    <xf numFmtId="0" fontId="21" fillId="0" borderId="19" xfId="0" applyFont="1" applyBorder="1" applyAlignment="1">
      <alignment vertical="top" wrapText="1"/>
    </xf>
    <xf numFmtId="0" fontId="21" fillId="0" borderId="20" xfId="0" applyFont="1" applyBorder="1" applyAlignment="1">
      <alignment vertical="top" wrapText="1"/>
    </xf>
    <xf numFmtId="0" fontId="21" fillId="0" borderId="25" xfId="0" applyFont="1" applyBorder="1" applyAlignment="1">
      <alignment vertical="top" wrapText="1"/>
    </xf>
    <xf numFmtId="0" fontId="21" fillId="0" borderId="26" xfId="0" applyFont="1" applyBorder="1" applyAlignment="1">
      <alignment vertical="top" wrapText="1"/>
    </xf>
    <xf numFmtId="0" fontId="21" fillId="0" borderId="19" xfId="0" applyFont="1" applyBorder="1" applyAlignment="1">
      <alignment horizontal="center" vertical="top" wrapText="1"/>
    </xf>
    <xf numFmtId="0" fontId="21" fillId="0" borderId="20" xfId="0" applyFont="1" applyBorder="1" applyAlignment="1">
      <alignment horizontal="center" vertical="top" wrapText="1"/>
    </xf>
    <xf numFmtId="0" fontId="21" fillId="0" borderId="27" xfId="0" applyFont="1" applyBorder="1" applyAlignment="1">
      <alignment vertical="top" wrapText="1"/>
    </xf>
    <xf numFmtId="0" fontId="21" fillId="0" borderId="22" xfId="0" applyFont="1" applyBorder="1" applyAlignment="1">
      <alignment vertical="top" wrapText="1"/>
    </xf>
    <xf numFmtId="0" fontId="11" fillId="0" borderId="22" xfId="0" applyFont="1" applyBorder="1" applyAlignment="1">
      <alignment horizontal="center" vertical="top" wrapText="1"/>
    </xf>
    <xf numFmtId="0" fontId="21" fillId="0" borderId="23" xfId="0" applyFont="1" applyBorder="1" applyAlignment="1">
      <alignment vertical="top" wrapText="1"/>
    </xf>
    <xf numFmtId="0" fontId="21" fillId="0" borderId="19" xfId="0" applyFont="1" applyBorder="1" applyAlignment="1">
      <alignment horizontal="right" vertical="top" wrapText="1"/>
    </xf>
    <xf numFmtId="0" fontId="21" fillId="0" borderId="23" xfId="0" applyFont="1" applyBorder="1" applyAlignment="1">
      <alignment horizontal="right" vertical="top" wrapText="1"/>
    </xf>
    <xf numFmtId="0" fontId="23" fillId="0" borderId="23" xfId="0" applyFont="1" applyBorder="1" applyAlignment="1">
      <alignment horizontal="center" vertical="top" wrapText="1"/>
    </xf>
    <xf numFmtId="0" fontId="24" fillId="0" borderId="18" xfId="0" applyFont="1" applyBorder="1" applyAlignment="1">
      <alignment horizontal="center" vertical="top" wrapText="1"/>
    </xf>
    <xf numFmtId="0" fontId="24" fillId="0" borderId="26" xfId="0" applyFont="1" applyBorder="1" applyAlignment="1">
      <alignment vertical="top" wrapText="1"/>
    </xf>
    <xf numFmtId="0" fontId="24" fillId="0" borderId="21" xfId="0" applyFont="1" applyBorder="1" applyAlignment="1">
      <alignment horizontal="center" vertical="top" wrapText="1"/>
    </xf>
    <xf numFmtId="0" fontId="24" fillId="0" borderId="22" xfId="0" applyFont="1" applyBorder="1" applyAlignment="1">
      <alignment horizontal="center" vertical="top" wrapText="1"/>
    </xf>
    <xf numFmtId="0" fontId="21" fillId="2" borderId="19" xfId="0" applyFont="1" applyFill="1" applyBorder="1" applyAlignment="1">
      <alignment vertical="top" wrapText="1"/>
    </xf>
    <xf numFmtId="0" fontId="21" fillId="2" borderId="20" xfId="0" applyFont="1" applyFill="1" applyBorder="1" applyAlignment="1">
      <alignment vertical="top" wrapText="1"/>
    </xf>
    <xf numFmtId="0" fontId="21" fillId="2" borderId="23" xfId="0" applyFont="1" applyFill="1" applyBorder="1" applyAlignment="1">
      <alignment vertical="top" wrapText="1"/>
    </xf>
    <xf numFmtId="0" fontId="21" fillId="0" borderId="23" xfId="0" applyFont="1" applyBorder="1" applyAlignment="1">
      <alignment horizontal="center" vertical="top" wrapText="1"/>
    </xf>
    <xf numFmtId="0" fontId="11" fillId="0" borderId="19" xfId="0" applyFont="1" applyBorder="1" applyAlignment="1">
      <alignment horizontal="center" vertical="top" wrapText="1"/>
    </xf>
    <xf numFmtId="0" fontId="11" fillId="0" borderId="23" xfId="0" applyFont="1" applyBorder="1" applyAlignment="1">
      <alignment horizontal="center" vertical="top" wrapText="1"/>
    </xf>
    <xf numFmtId="0" fontId="21" fillId="0" borderId="18" xfId="0" applyFont="1" applyBorder="1" applyAlignment="1">
      <alignment horizontal="center" vertical="top" wrapText="1"/>
    </xf>
    <xf numFmtId="0" fontId="21" fillId="0" borderId="21" xfId="0" applyFont="1" applyBorder="1" applyAlignment="1">
      <alignment horizontal="center" vertical="top" wrapText="1"/>
    </xf>
    <xf numFmtId="0" fontId="0" fillId="0" borderId="1" xfId="0" applyBorder="1" applyAlignment="1">
      <alignment horizontal="center" vertical="center" wrapText="1"/>
    </xf>
    <xf numFmtId="0" fontId="0" fillId="0" borderId="3" xfId="0" applyBorder="1" applyAlignment="1">
      <alignment horizontal="center" vertical="center" wrapText="1"/>
    </xf>
    <xf numFmtId="0" fontId="0" fillId="0" borderId="28" xfId="0" applyBorder="1" applyAlignment="1">
      <alignment horizontal="center" vertical="center" wrapText="1"/>
    </xf>
    <xf numFmtId="0" fontId="11" fillId="0" borderId="1" xfId="0" applyFont="1" applyBorder="1" applyAlignment="1">
      <alignment horizontal="center" vertical="top" wrapText="1"/>
    </xf>
    <xf numFmtId="0" fontId="0" fillId="0" borderId="0" xfId="0" applyAlignment="1">
      <alignment horizontal="center" vertical="center" wrapText="1"/>
    </xf>
    <xf numFmtId="2" fontId="11" fillId="0" borderId="1" xfId="0" applyNumberFormat="1" applyFont="1" applyBorder="1" applyAlignment="1">
      <alignment horizontal="center" vertical="top" wrapText="1"/>
    </xf>
    <xf numFmtId="176" fontId="11" fillId="0" borderId="1" xfId="0" applyNumberFormat="1" applyFont="1" applyBorder="1" applyAlignment="1">
      <alignment horizontal="center" vertical="top" wrapText="1"/>
    </xf>
    <xf numFmtId="0" fontId="21" fillId="0" borderId="1" xfId="0" applyFont="1" applyBorder="1" applyAlignment="1">
      <alignment horizontal="center" vertical="top" wrapText="1"/>
    </xf>
    <xf numFmtId="176" fontId="21" fillId="0" borderId="1" xfId="0" applyNumberFormat="1" applyFont="1" applyBorder="1" applyAlignment="1">
      <alignment horizontal="center" vertical="top" wrapText="1"/>
    </xf>
    <xf numFmtId="0" fontId="23" fillId="0" borderId="0" xfId="0" applyFont="1" applyAlignment="1">
      <alignment wrapText="1"/>
    </xf>
    <xf numFmtId="0" fontId="23" fillId="0" borderId="29" xfId="0" applyFont="1" applyBorder="1" applyAlignment="1">
      <alignment vertical="top" wrapText="1"/>
    </xf>
    <xf numFmtId="0" fontId="23" fillId="0" borderId="29" xfId="0" applyFont="1" applyBorder="1" applyAlignment="1">
      <alignment horizontal="center" vertical="top" wrapText="1"/>
    </xf>
    <xf numFmtId="0" fontId="23" fillId="0" borderId="25" xfId="0" applyFont="1" applyBorder="1" applyAlignment="1">
      <alignment horizontal="center" vertical="top" wrapText="1"/>
    </xf>
    <xf numFmtId="0" fontId="23" fillId="0" borderId="26" xfId="0" applyFont="1" applyBorder="1" applyAlignment="1">
      <alignment horizontal="center" vertical="top" wrapText="1"/>
    </xf>
    <xf numFmtId="0" fontId="23" fillId="0" borderId="30" xfId="0" applyFont="1" applyBorder="1" applyAlignment="1">
      <alignment horizontal="center" vertical="top" wrapText="1"/>
    </xf>
    <xf numFmtId="0" fontId="23" fillId="0" borderId="31" xfId="0" applyFont="1" applyBorder="1" applyAlignment="1">
      <alignment horizontal="center" vertical="top" wrapText="1"/>
    </xf>
    <xf numFmtId="0" fontId="23" fillId="0" borderId="27" xfId="0" applyFont="1" applyBorder="1" applyAlignment="1">
      <alignment horizontal="center" vertical="top" wrapText="1"/>
    </xf>
    <xf numFmtId="0" fontId="0" fillId="0" borderId="1" xfId="0" applyFont="1" applyBorder="1" applyAlignment="1">
      <alignment wrapText="1"/>
    </xf>
    <xf numFmtId="0" fontId="18" fillId="0" borderId="0" xfId="0" applyFont="1" applyAlignment="1">
      <alignment wrapText="1"/>
    </xf>
    <xf numFmtId="0" fontId="23" fillId="0" borderId="32" xfId="0" applyFont="1" applyBorder="1" applyAlignment="1">
      <alignment vertical="top" wrapText="1"/>
    </xf>
    <xf numFmtId="0" fontId="23" fillId="0" borderId="32" xfId="0" applyFont="1" applyBorder="1" applyAlignment="1">
      <alignment horizontal="center" vertical="top" wrapText="1"/>
    </xf>
    <xf numFmtId="0" fontId="24" fillId="0" borderId="29" xfId="0" applyFont="1" applyBorder="1" applyAlignment="1">
      <alignment horizontal="center" vertical="top" wrapText="1"/>
    </xf>
    <xf numFmtId="0" fontId="24" fillId="0" borderId="32" xfId="0" applyFont="1" applyBorder="1" applyAlignment="1">
      <alignment vertical="top" wrapText="1"/>
    </xf>
    <xf numFmtId="0" fontId="23" fillId="0" borderId="22" xfId="0" applyFont="1" applyBorder="1" applyAlignment="1">
      <alignment horizontal="center" vertical="top" wrapText="1"/>
    </xf>
    <xf numFmtId="0" fontId="25" fillId="0" borderId="0" xfId="0" applyFont="1" applyBorder="1" applyAlignment="1">
      <alignment wrapText="1"/>
    </xf>
    <xf numFmtId="0" fontId="25" fillId="0" borderId="0" xfId="0" applyFont="1" applyAlignment="1">
      <alignment horizontal="center" wrapText="1"/>
    </xf>
    <xf numFmtId="0" fontId="25" fillId="0" borderId="0" xfId="0" applyFont="1" applyAlignment="1">
      <alignment wrapText="1"/>
    </xf>
    <xf numFmtId="0" fontId="26" fillId="0" borderId="0" xfId="0" applyFont="1" applyAlignment="1">
      <alignment horizontal="center" wrapText="1"/>
    </xf>
    <xf numFmtId="0" fontId="27" fillId="0" borderId="0" xfId="0" applyFont="1" applyAlignment="1">
      <alignment horizontal="center" wrapText="1"/>
    </xf>
    <xf numFmtId="0" fontId="28" fillId="0" borderId="8" xfId="0" applyFont="1" applyBorder="1" applyAlignment="1">
      <alignment horizontal="center" wrapText="1"/>
    </xf>
    <xf numFmtId="0" fontId="29" fillId="0" borderId="3" xfId="0" applyFont="1" applyBorder="1" applyAlignment="1">
      <alignment horizontal="center" wrapText="1"/>
    </xf>
    <xf numFmtId="0" fontId="29" fillId="0" borderId="5" xfId="0" applyFont="1" applyBorder="1" applyAlignment="1">
      <alignment horizontal="center" vertical="center" wrapText="1"/>
    </xf>
    <xf numFmtId="0" fontId="29" fillId="0" borderId="6" xfId="0" applyFont="1" applyBorder="1" applyAlignment="1">
      <alignment horizontal="center" vertical="center" wrapText="1"/>
    </xf>
    <xf numFmtId="0" fontId="29" fillId="0" borderId="10" xfId="0" applyFont="1" applyBorder="1" applyAlignment="1">
      <alignment horizontal="center" vertical="center" wrapText="1"/>
    </xf>
    <xf numFmtId="0" fontId="29" fillId="0" borderId="33" xfId="0" applyFont="1" applyBorder="1" applyAlignment="1">
      <alignment horizontal="center" wrapText="1"/>
    </xf>
    <xf numFmtId="0" fontId="29" fillId="0" borderId="7" xfId="0" applyFont="1" applyBorder="1" applyAlignment="1">
      <alignment horizontal="center" vertical="center" wrapText="1"/>
    </xf>
    <xf numFmtId="0" fontId="29" fillId="0" borderId="8" xfId="0" applyFont="1" applyBorder="1" applyAlignment="1">
      <alignment horizontal="center" vertical="center" wrapText="1"/>
    </xf>
    <xf numFmtId="0" fontId="29" fillId="0" borderId="11" xfId="0" applyFont="1" applyBorder="1" applyAlignment="1">
      <alignment horizontal="center" vertical="center" wrapText="1"/>
    </xf>
    <xf numFmtId="0" fontId="29" fillId="0" borderId="1" xfId="0" applyFont="1" applyBorder="1" applyAlignment="1">
      <alignment horizontal="center" wrapText="1"/>
    </xf>
    <xf numFmtId="0" fontId="29" fillId="0" borderId="28" xfId="0" applyFont="1" applyBorder="1" applyAlignment="1">
      <alignment horizontal="center" wrapText="1"/>
    </xf>
    <xf numFmtId="0" fontId="29" fillId="0" borderId="4" xfId="0" applyFont="1" applyBorder="1" applyAlignment="1">
      <alignment horizontal="center" wrapText="1"/>
    </xf>
    <xf numFmtId="0" fontId="30" fillId="0" borderId="1" xfId="0" applyFont="1" applyBorder="1" applyAlignment="1">
      <alignment horizontal="center" wrapText="1"/>
    </xf>
    <xf numFmtId="0" fontId="30" fillId="0" borderId="1" xfId="0" applyFont="1" applyBorder="1" applyAlignment="1">
      <alignment wrapText="1"/>
    </xf>
    <xf numFmtId="0" fontId="30" fillId="0" borderId="1" xfId="0" applyFont="1" applyBorder="1" applyAlignment="1">
      <alignment horizontal="center" vertical="center" wrapText="1"/>
    </xf>
    <xf numFmtId="0" fontId="25" fillId="0" borderId="0" xfId="0" applyFont="1" applyAlignment="1">
      <alignment horizontal="right" vertical="center" wrapText="1"/>
    </xf>
    <xf numFmtId="2" fontId="28" fillId="0" borderId="0" xfId="0" applyNumberFormat="1" applyFont="1" applyAlignment="1">
      <alignment horizontal="right" vertical="center" wrapText="1"/>
    </xf>
    <xf numFmtId="2" fontId="31" fillId="0" borderId="0" xfId="0" applyNumberFormat="1" applyFont="1" applyAlignment="1">
      <alignment horizontal="center" wrapText="1"/>
    </xf>
    <xf numFmtId="0" fontId="19" fillId="3" borderId="0" xfId="0" applyFont="1" applyFill="1" applyAlignment="1"/>
    <xf numFmtId="0" fontId="19" fillId="3" borderId="0" xfId="0" applyFont="1" applyFill="1" applyAlignment="1">
      <alignment wrapText="1"/>
    </xf>
    <xf numFmtId="0" fontId="0" fillId="3" borderId="0" xfId="0" applyFill="1" applyAlignment="1">
      <alignment wrapText="1"/>
    </xf>
    <xf numFmtId="0" fontId="32" fillId="4" borderId="0" xfId="0" applyFont="1" applyFill="1" applyAlignment="1">
      <alignment horizontal="center" wrapText="1"/>
    </xf>
    <xf numFmtId="1" fontId="27" fillId="4" borderId="0" xfId="0" applyNumberFormat="1" applyFont="1" applyFill="1" applyAlignment="1">
      <alignment horizontal="center" wrapText="1"/>
    </xf>
    <xf numFmtId="0" fontId="32" fillId="5" borderId="0" xfId="0" applyFont="1" applyFill="1" applyAlignment="1">
      <alignment horizontal="center" wrapText="1"/>
    </xf>
    <xf numFmtId="1" fontId="28" fillId="5" borderId="0" xfId="0" applyNumberFormat="1" applyFont="1" applyFill="1" applyAlignment="1">
      <alignment horizontal="center" wrapText="1"/>
    </xf>
    <xf numFmtId="0" fontId="32" fillId="6" borderId="0" xfId="0" applyFont="1" applyFill="1" applyAlignment="1">
      <alignment horizontal="center" wrapText="1"/>
    </xf>
    <xf numFmtId="1" fontId="28" fillId="6" borderId="0" xfId="0" applyNumberFormat="1" applyFont="1" applyFill="1" applyAlignment="1">
      <alignment horizontal="center" wrapText="1"/>
    </xf>
    <xf numFmtId="0" fontId="0" fillId="0" borderId="0" xfId="0" applyFont="1" applyAlignment="1">
      <alignment wrapText="1"/>
    </xf>
    <xf numFmtId="0" fontId="33" fillId="0" borderId="0" xfId="0" applyFont="1" applyAlignment="1">
      <alignment horizontal="center" wrapText="1"/>
    </xf>
    <xf numFmtId="1" fontId="33" fillId="0" borderId="0" xfId="0" applyNumberFormat="1" applyFont="1" applyAlignment="1">
      <alignment horizontal="center" wrapText="1"/>
    </xf>
    <xf numFmtId="0" fontId="3" fillId="0" borderId="0" xfId="0" applyFont="1" applyAlignment="1">
      <alignment horizontal="center" wrapText="1"/>
    </xf>
    <xf numFmtId="1" fontId="3" fillId="0" borderId="0" xfId="0" applyNumberFormat="1" applyFont="1" applyAlignment="1">
      <alignment horizontal="center" wrapText="1"/>
    </xf>
    <xf numFmtId="0" fontId="25" fillId="0" borderId="0" xfId="0" applyFont="1" applyFill="1" applyAlignment="1">
      <alignment horizontal="center" wrapText="1"/>
    </xf>
    <xf numFmtId="0" fontId="28" fillId="0" borderId="0" xfId="0" applyFont="1" applyAlignment="1">
      <alignment horizontal="center" wrapText="1"/>
    </xf>
    <xf numFmtId="0" fontId="34" fillId="0" borderId="0" xfId="0" applyFont="1" applyAlignment="1">
      <alignment horizontal="center" wrapText="1"/>
    </xf>
    <xf numFmtId="0" fontId="28" fillId="0" borderId="0" xfId="0" applyFont="1" applyBorder="1" applyAlignment="1">
      <alignment horizontal="center" wrapText="1"/>
    </xf>
    <xf numFmtId="0" fontId="29" fillId="0" borderId="3" xfId="0" applyFont="1" applyFill="1" applyBorder="1" applyAlignment="1">
      <alignment horizontal="center" wrapText="1"/>
    </xf>
    <xf numFmtId="0" fontId="29" fillId="0" borderId="0" xfId="0" applyFont="1" applyBorder="1" applyAlignment="1">
      <alignment horizontal="center" vertical="center" wrapText="1"/>
    </xf>
    <xf numFmtId="0" fontId="29" fillId="0" borderId="33" xfId="0" applyFont="1" applyFill="1" applyBorder="1" applyAlignment="1">
      <alignment horizontal="center" wrapText="1"/>
    </xf>
    <xf numFmtId="0" fontId="29" fillId="7" borderId="28" xfId="0" applyFont="1" applyFill="1" applyBorder="1" applyAlignment="1">
      <alignment horizontal="center" wrapText="1"/>
    </xf>
    <xf numFmtId="0" fontId="29" fillId="0" borderId="4" xfId="0" applyFont="1" applyFill="1" applyBorder="1" applyAlignment="1">
      <alignment horizontal="center" wrapText="1"/>
    </xf>
    <xf numFmtId="0" fontId="29" fillId="0" borderId="1" xfId="0" applyFont="1" applyFill="1" applyBorder="1" applyAlignment="1">
      <alignment horizontal="center" wrapText="1"/>
    </xf>
    <xf numFmtId="0" fontId="29" fillId="0" borderId="0" xfId="0" applyFont="1" applyFill="1" applyBorder="1" applyAlignment="1">
      <alignment horizontal="center" wrapText="1"/>
    </xf>
    <xf numFmtId="0" fontId="29" fillId="0" borderId="28" xfId="0" applyFont="1" applyFill="1" applyBorder="1" applyAlignment="1">
      <alignment horizontal="center" wrapText="1"/>
    </xf>
    <xf numFmtId="0" fontId="35" fillId="0" borderId="34" xfId="0" applyFont="1" applyBorder="1" applyAlignment="1">
      <alignment vertical="center" wrapText="1"/>
    </xf>
    <xf numFmtId="0" fontId="30" fillId="0" borderId="1" xfId="0" applyFont="1" applyFill="1" applyBorder="1" applyAlignment="1">
      <alignment horizontal="center" vertical="center" wrapText="1"/>
    </xf>
    <xf numFmtId="0" fontId="35" fillId="0" borderId="16" xfId="0" applyFont="1" applyBorder="1" applyAlignment="1">
      <alignment vertical="center" wrapText="1"/>
    </xf>
    <xf numFmtId="0" fontId="0" fillId="0" borderId="0" xfId="0" applyAlignment="1">
      <alignment horizontal="center" wrapText="1"/>
    </xf>
    <xf numFmtId="0" fontId="36" fillId="8" borderId="0" xfId="0" applyFont="1" applyFill="1" applyAlignment="1">
      <alignment horizontal="center" wrapText="1"/>
    </xf>
    <xf numFmtId="0" fontId="32" fillId="0" borderId="0" xfId="0" applyFont="1" applyAlignment="1">
      <alignment horizontal="center" vertical="center" wrapText="1"/>
    </xf>
    <xf numFmtId="0" fontId="32" fillId="0" borderId="8" xfId="0" applyFont="1" applyBorder="1" applyAlignment="1">
      <alignment horizontal="center" vertical="center" wrapText="1"/>
    </xf>
    <xf numFmtId="0" fontId="25" fillId="0" borderId="8" xfId="0" applyFont="1" applyBorder="1" applyAlignment="1">
      <alignment horizontal="center" wrapText="1"/>
    </xf>
    <xf numFmtId="0" fontId="25" fillId="0" borderId="1" xfId="0" applyFont="1" applyBorder="1" applyAlignment="1">
      <alignment horizontal="center" wrapText="1"/>
    </xf>
    <xf numFmtId="0" fontId="35" fillId="0" borderId="34" xfId="0" applyFont="1" applyBorder="1" applyAlignment="1">
      <alignment horizontal="left" vertical="center" wrapText="1"/>
    </xf>
    <xf numFmtId="0" fontId="35" fillId="0" borderId="16" xfId="0" applyFont="1" applyBorder="1" applyAlignment="1">
      <alignment horizontal="left" vertical="center" wrapText="1"/>
    </xf>
    <xf numFmtId="0" fontId="25" fillId="0" borderId="0" xfId="34" applyFont="1" applyAlignment="1">
      <alignment horizontal="center" wrapText="1"/>
    </xf>
    <xf numFmtId="0" fontId="35" fillId="0" borderId="35" xfId="0" applyFont="1" applyBorder="1" applyAlignment="1">
      <alignment horizontal="left" vertical="center" wrapText="1"/>
    </xf>
    <xf numFmtId="0" fontId="35" fillId="0" borderId="36" xfId="0" applyFont="1" applyBorder="1" applyAlignment="1">
      <alignment horizontal="left" vertical="center" wrapText="1"/>
    </xf>
    <xf numFmtId="0" fontId="37" fillId="0" borderId="35" xfId="0" applyFont="1" applyBorder="1" applyAlignment="1">
      <alignment horizontal="left" vertical="center" wrapText="1"/>
    </xf>
    <xf numFmtId="0" fontId="25" fillId="9" borderId="0" xfId="0" applyFont="1" applyFill="1" applyAlignment="1">
      <alignment horizontal="center" wrapText="1"/>
    </xf>
    <xf numFmtId="179" fontId="25" fillId="0" borderId="0" xfId="0" applyNumberFormat="1" applyFont="1" applyAlignment="1">
      <alignment horizontal="center" wrapText="1"/>
    </xf>
    <xf numFmtId="0" fontId="32" fillId="0" borderId="2" xfId="0" applyFont="1" applyBorder="1" applyAlignment="1">
      <alignment horizontal="center" vertical="center" wrapText="1"/>
    </xf>
    <xf numFmtId="0" fontId="32" fillId="0" borderId="7" xfId="0" applyFont="1" applyBorder="1" applyAlignment="1">
      <alignment horizontal="center" vertical="center" wrapText="1"/>
    </xf>
    <xf numFmtId="0" fontId="29" fillId="6" borderId="1" xfId="0" applyFont="1" applyFill="1" applyBorder="1" applyAlignment="1">
      <alignment horizontal="center" wrapText="1"/>
    </xf>
    <xf numFmtId="0" fontId="29" fillId="10" borderId="28" xfId="0" applyFont="1" applyFill="1" applyBorder="1" applyAlignment="1">
      <alignment horizontal="center" wrapText="1"/>
    </xf>
    <xf numFmtId="0" fontId="29" fillId="11" borderId="28" xfId="0" applyFont="1" applyFill="1" applyBorder="1" applyAlignment="1">
      <alignment horizontal="center" wrapText="1"/>
    </xf>
    <xf numFmtId="0" fontId="29" fillId="12" borderId="28" xfId="0" applyFont="1" applyFill="1" applyBorder="1" applyAlignment="1">
      <alignment horizontal="center" wrapText="1"/>
    </xf>
    <xf numFmtId="1" fontId="25" fillId="0" borderId="0" xfId="0" applyNumberFormat="1" applyFont="1" applyAlignment="1">
      <alignment horizontal="center" wrapText="1"/>
    </xf>
    <xf numFmtId="1" fontId="27" fillId="0" borderId="0" xfId="0" applyNumberFormat="1" applyFont="1" applyAlignment="1">
      <alignment horizontal="center" wrapText="1"/>
    </xf>
    <xf numFmtId="1" fontId="27" fillId="5" borderId="0" xfId="0" applyNumberFormat="1" applyFont="1" applyFill="1" applyAlignment="1">
      <alignment horizontal="center" wrapText="1"/>
    </xf>
    <xf numFmtId="0" fontId="32" fillId="0" borderId="3" xfId="0" applyFont="1" applyFill="1" applyBorder="1" applyAlignment="1">
      <alignment horizontal="center" wrapText="1"/>
    </xf>
    <xf numFmtId="0" fontId="32" fillId="0" borderId="4" xfId="0" applyFont="1" applyFill="1" applyBorder="1" applyAlignment="1">
      <alignment horizontal="center" wrapText="1"/>
    </xf>
    <xf numFmtId="0" fontId="29" fillId="6" borderId="28" xfId="0" applyFont="1" applyFill="1" applyBorder="1" applyAlignment="1">
      <alignment horizontal="center" wrapText="1"/>
    </xf>
    <xf numFmtId="0" fontId="29" fillId="5" borderId="28" xfId="0" applyFont="1" applyFill="1" applyBorder="1" applyAlignment="1">
      <alignment horizontal="center" wrapText="1"/>
    </xf>
    <xf numFmtId="0" fontId="29" fillId="13" borderId="1" xfId="0" applyFont="1" applyFill="1" applyBorder="1" applyAlignment="1">
      <alignment horizontal="center" wrapText="1"/>
    </xf>
    <xf numFmtId="0" fontId="30" fillId="0" borderId="28" xfId="0" applyFont="1" applyFill="1" applyBorder="1" applyAlignment="1">
      <alignment horizontal="center" vertical="center" wrapText="1"/>
    </xf>
    <xf numFmtId="0" fontId="25" fillId="0" borderId="1" xfId="0" applyFont="1" applyFill="1" applyBorder="1" applyAlignment="1">
      <alignment horizontal="center" wrapText="1"/>
    </xf>
    <xf numFmtId="0" fontId="30" fillId="0" borderId="0" xfId="0" applyFont="1" applyFill="1" applyBorder="1" applyAlignment="1">
      <alignment horizontal="center" vertical="center" wrapText="1"/>
    </xf>
    <xf numFmtId="0" fontId="30" fillId="13" borderId="1" xfId="0" applyFont="1" applyFill="1" applyBorder="1" applyAlignment="1">
      <alignment horizontal="center" vertical="center" wrapText="1"/>
    </xf>
    <xf numFmtId="0" fontId="30" fillId="13" borderId="28" xfId="0" applyFont="1" applyFill="1" applyBorder="1" applyAlignment="1">
      <alignment horizontal="center" vertical="center" wrapText="1"/>
    </xf>
    <xf numFmtId="0" fontId="25" fillId="13" borderId="1" xfId="0" applyFont="1" applyFill="1" applyBorder="1" applyAlignment="1">
      <alignment horizontal="center" wrapText="1"/>
    </xf>
    <xf numFmtId="0" fontId="38" fillId="8" borderId="0" xfId="0" applyFont="1" applyFill="1" applyAlignment="1">
      <alignment horizontal="center"/>
    </xf>
    <xf numFmtId="0" fontId="0" fillId="0" borderId="1" xfId="0" applyFont="1" applyBorder="1" applyAlignment="1">
      <alignment horizontal="center" wrapText="1"/>
    </xf>
    <xf numFmtId="0" fontId="0" fillId="0" borderId="1" xfId="0" applyBorder="1" applyAlignment="1">
      <alignment horizontal="center" wrapText="1"/>
    </xf>
    <xf numFmtId="0" fontId="29" fillId="0" borderId="3" xfId="0" applyFont="1" applyBorder="1" applyAlignment="1">
      <alignment horizontal="center" vertical="center" wrapText="1"/>
    </xf>
    <xf numFmtId="0" fontId="29" fillId="0" borderId="2" xfId="0" applyFont="1" applyBorder="1" applyAlignment="1">
      <alignment horizontal="center" vertical="center" wrapText="1"/>
    </xf>
    <xf numFmtId="0" fontId="29" fillId="0" borderId="4" xfId="0" applyFont="1" applyBorder="1" applyAlignment="1">
      <alignment horizontal="center" vertical="center" wrapText="1"/>
    </xf>
    <xf numFmtId="0" fontId="25" fillId="14" borderId="0" xfId="0" applyFont="1" applyFill="1" applyAlignment="1"/>
    <xf numFmtId="0" fontId="39" fillId="0" borderId="0" xfId="0" applyFont="1" applyFill="1" applyAlignment="1">
      <alignment horizontal="center"/>
    </xf>
    <xf numFmtId="0" fontId="40" fillId="0" borderId="8" xfId="0" applyFont="1" applyFill="1" applyBorder="1" applyAlignment="1">
      <alignment horizontal="left" vertical="center"/>
    </xf>
    <xf numFmtId="0" fontId="41" fillId="0" borderId="1" xfId="0" applyFont="1" applyFill="1" applyBorder="1" applyAlignment="1">
      <alignment horizontal="center" wrapText="1"/>
    </xf>
    <xf numFmtId="0" fontId="41" fillId="0" borderId="28" xfId="0" applyFont="1" applyFill="1" applyBorder="1" applyAlignment="1">
      <alignment horizontal="center" vertical="center"/>
    </xf>
    <xf numFmtId="0" fontId="41" fillId="0" borderId="37" xfId="0" applyFont="1" applyFill="1" applyBorder="1" applyAlignment="1">
      <alignment horizontal="center" vertical="center"/>
    </xf>
    <xf numFmtId="0" fontId="40" fillId="0" borderId="1" xfId="0" applyFont="1" applyFill="1" applyBorder="1" applyAlignment="1">
      <alignment horizontal="center"/>
    </xf>
    <xf numFmtId="0" fontId="41" fillId="0" borderId="3" xfId="0" applyFont="1" applyFill="1" applyBorder="1" applyAlignment="1">
      <alignment horizontal="center" vertical="center" wrapText="1"/>
    </xf>
    <xf numFmtId="0" fontId="40" fillId="0" borderId="1" xfId="0" applyFont="1" applyFill="1" applyBorder="1" applyAlignment="1">
      <alignment horizontal="center" vertical="center"/>
    </xf>
    <xf numFmtId="0" fontId="40" fillId="0" borderId="1" xfId="0" applyFont="1" applyFill="1" applyBorder="1" applyAlignment="1">
      <alignment vertical="center"/>
    </xf>
    <xf numFmtId="0" fontId="40" fillId="0" borderId="3" xfId="0" applyFont="1" applyFill="1" applyBorder="1" applyAlignment="1">
      <alignment horizontal="center" vertical="center"/>
    </xf>
    <xf numFmtId="0" fontId="41" fillId="0" borderId="33" xfId="0" applyFont="1" applyFill="1" applyBorder="1" applyAlignment="1">
      <alignment horizontal="center" vertical="center" wrapText="1"/>
    </xf>
    <xf numFmtId="0" fontId="40" fillId="0" borderId="33" xfId="0" applyFont="1" applyFill="1" applyBorder="1" applyAlignment="1">
      <alignment horizontal="center" vertical="center"/>
    </xf>
    <xf numFmtId="0" fontId="41" fillId="0" borderId="4" xfId="0" applyFont="1" applyFill="1" applyBorder="1" applyAlignment="1">
      <alignment horizontal="center" vertical="center" wrapText="1"/>
    </xf>
    <xf numFmtId="0" fontId="40" fillId="0" borderId="4" xfId="0" applyFont="1" applyFill="1" applyBorder="1" applyAlignment="1">
      <alignment horizontal="center" vertical="center"/>
    </xf>
    <xf numFmtId="0" fontId="40" fillId="0" borderId="0" xfId="0" applyFont="1" applyFill="1" applyAlignment="1"/>
    <xf numFmtId="0" fontId="40" fillId="0" borderId="0" xfId="0" applyFont="1" applyFill="1" applyAlignment="1">
      <alignment horizontal="center"/>
    </xf>
    <xf numFmtId="0" fontId="19" fillId="0" borderId="0" xfId="0" applyFont="1" applyAlignment="1"/>
    <xf numFmtId="9" fontId="19" fillId="0" borderId="0" xfId="0" applyNumberFormat="1" applyFont="1" applyAlignment="1">
      <alignment wrapText="1"/>
    </xf>
  </cellXfs>
  <cellStyles count="54">
    <cellStyle name="Normal" xfId="0" builtinId="0"/>
    <cellStyle name="40% - Accent1" xfId="1" builtinId="31"/>
    <cellStyle name="Comma" xfId="2" builtinId="3"/>
    <cellStyle name="Comma [0]" xfId="3" builtinId="6"/>
    <cellStyle name="Currency [0]" xfId="4" builtinId="7"/>
    <cellStyle name="Currency" xfId="5" builtinId="4"/>
    <cellStyle name="Percent" xfId="6" builtinId="5"/>
    <cellStyle name="Check Cell" xfId="7" builtinId="23"/>
    <cellStyle name="Heading 2" xfId="8" builtinId="17"/>
    <cellStyle name="Note" xfId="9" builtinId="10"/>
    <cellStyle name="Hyperlink" xfId="10" builtinId="8"/>
    <cellStyle name="Normal 5" xfId="11"/>
    <cellStyle name="60% - Accent4" xfId="12" builtinId="44"/>
    <cellStyle name="Followed Hyperlink" xfId="13" builtinId="9"/>
    <cellStyle name="40% - Accent3" xfId="14" builtinId="39"/>
    <cellStyle name="Warning Text" xfId="15" builtinId="11"/>
    <cellStyle name="40% - Accent2" xfId="16" builtinId="35"/>
    <cellStyle name="Title" xfId="17" builtinId="15"/>
    <cellStyle name="CExplanatory Text" xfId="18" builtinId="53"/>
    <cellStyle name="Heading 1" xfId="19" builtinId="16"/>
    <cellStyle name="Heading 3" xfId="20" builtinId="18"/>
    <cellStyle name="Heading 4" xfId="21" builtinId="19"/>
    <cellStyle name="Input" xfId="22" builtinId="20"/>
    <cellStyle name="Normal 4" xfId="23"/>
    <cellStyle name="60% - Accent3" xfId="24" builtinId="40"/>
    <cellStyle name="Good" xfId="25" builtinId="26"/>
    <cellStyle name="Output" xfId="26" builtinId="21"/>
    <cellStyle name="20% - Accent1" xfId="27" builtinId="30"/>
    <cellStyle name="Calculation" xfId="28" builtinId="22"/>
    <cellStyle name="Linked Cell" xfId="29" builtinId="24"/>
    <cellStyle name="Total" xfId="30" builtinId="25"/>
    <cellStyle name="Bad" xfId="31" builtinId="27"/>
    <cellStyle name="Neutral" xfId="32" builtinId="28"/>
    <cellStyle name="Accent1" xfId="33" builtinId="29"/>
    <cellStyle name="Normal 2" xfId="34"/>
    <cellStyle name="20% - Accent5" xfId="35" builtinId="46"/>
    <cellStyle name="60% - Accent1" xfId="36" builtinId="32"/>
    <cellStyle name="Accent2" xfId="37" builtinId="33"/>
    <cellStyle name="20% - Accent2" xfId="38" builtinId="34"/>
    <cellStyle name="Normal 3" xfId="39"/>
    <cellStyle name="20% - Accent6" xfId="40" builtinId="50"/>
    <cellStyle name="60% - Accent2" xfId="41" builtinId="36"/>
    <cellStyle name="Accent3" xfId="42" builtinId="37"/>
    <cellStyle name="20% - Accent3" xfId="43" builtinId="38"/>
    <cellStyle name="Accent4" xfId="44" builtinId="41"/>
    <cellStyle name="20% - Accent4" xfId="45" builtinId="42"/>
    <cellStyle name="40% - Accent4" xfId="46" builtinId="43"/>
    <cellStyle name="Accent5" xfId="47" builtinId="45"/>
    <cellStyle name="40% - Accent5" xfId="48" builtinId="47"/>
    <cellStyle name="60% - Accent5" xfId="49" builtinId="48"/>
    <cellStyle name="Accent6" xfId="50" builtinId="49"/>
    <cellStyle name="40% - Accent6" xfId="51" builtinId="51"/>
    <cellStyle name="60% - Accent6" xfId="52" builtinId="52"/>
    <cellStyle name="Normal 3 2" xfId="53"/>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n-US" sz="1800" b="1" i="0" u="none" strike="noStrike" kern="1200" baseline="0">
                <a:solidFill>
                  <a:schemeClr val="tx1"/>
                </a:solidFill>
                <a:latin typeface="+mn-lt"/>
                <a:ea typeface="+mn-ea"/>
                <a:cs typeface="+mn-cs"/>
              </a:defRPr>
            </a:pPr>
            <a:r>
              <a:rPr lang="en-US"/>
              <a:t>IA</a:t>
            </a:r>
            <a:r>
              <a:rPr lang="en-US" baseline="0"/>
              <a:t> MARKS ATTAINMENT</a:t>
            </a:r>
            <a:endParaRPr lang="en-US"/>
          </a:p>
        </c:rich>
      </c:tx>
      <c:layout/>
      <c:overlay val="0"/>
    </c:title>
    <c:autoTitleDeleted val="0"/>
    <c:plotArea>
      <c:layout>
        <c:manualLayout>
          <c:layoutTarget val="inner"/>
          <c:xMode val="edge"/>
          <c:yMode val="edge"/>
          <c:x val="0.086071741032371"/>
          <c:y val="0.194803514144065"/>
          <c:w val="0.637747812773403"/>
          <c:h val="0.689216608340624"/>
        </c:manualLayout>
      </c:layout>
      <c:barChart>
        <c:barDir val="col"/>
        <c:grouping val="clustered"/>
        <c:varyColors val="0"/>
        <c:ser>
          <c:idx val="0"/>
          <c:order val="0"/>
          <c:tx>
            <c:strRef>
              <c:f>"IA MARKS ATTAINMENT"</c:f>
              <c:strCache>
                <c:ptCount val="1"/>
                <c:pt idx="0">
                  <c:v>IA MARKS ATTAINMENT</c:v>
                </c:pt>
              </c:strCache>
            </c:strRef>
          </c:tx>
          <c:invertIfNegative val="0"/>
          <c:dLbls>
            <c:delete val="1"/>
          </c:dLbls>
          <c:cat>
            <c:strRef>
              <c:f>'TEST -CO '!$L$127:$O$127</c:f>
              <c:strCache>
                <c:ptCount val="4"/>
                <c:pt idx="0">
                  <c:v>CO1</c:v>
                </c:pt>
                <c:pt idx="1">
                  <c:v>CO2</c:v>
                </c:pt>
                <c:pt idx="2">
                  <c:v>CO3</c:v>
                </c:pt>
                <c:pt idx="3">
                  <c:v>CO4</c:v>
                </c:pt>
              </c:strCache>
            </c:strRef>
          </c:cat>
          <c:val>
            <c:numRef>
              <c:f>'TEST -CO '!$L$128:$O$128</c:f>
              <c:numCache>
                <c:formatCode>0</c:formatCode>
                <c:ptCount val="4"/>
                <c:pt idx="0">
                  <c:v>58</c:v>
                </c:pt>
                <c:pt idx="1">
                  <c:v>71</c:v>
                </c:pt>
                <c:pt idx="2">
                  <c:v>41</c:v>
                </c:pt>
                <c:pt idx="3">
                  <c:v>41</c:v>
                </c:pt>
              </c:numCache>
            </c:numRef>
          </c:val>
        </c:ser>
        <c:dLbls>
          <c:showLegendKey val="0"/>
          <c:showVal val="0"/>
          <c:showCatName val="0"/>
          <c:showSerName val="0"/>
          <c:showPercent val="0"/>
          <c:showBubbleSize val="0"/>
        </c:dLbls>
        <c:gapWidth val="150"/>
        <c:axId val="88119552"/>
        <c:axId val="88121344"/>
      </c:barChart>
      <c:catAx>
        <c:axId val="88119552"/>
        <c:scaling>
          <c:orientation val="minMax"/>
        </c:scaling>
        <c:delete val="0"/>
        <c:axPos val="b"/>
        <c:numFmt formatCode="General" sourceLinked="0"/>
        <c:majorTickMark val="none"/>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88121344"/>
        <c:crosses val="autoZero"/>
        <c:auto val="1"/>
        <c:lblAlgn val="ctr"/>
        <c:lblOffset val="100"/>
        <c:noMultiLvlLbl val="0"/>
      </c:catAx>
      <c:valAx>
        <c:axId val="88121344"/>
        <c:scaling>
          <c:orientation val="minMax"/>
        </c:scaling>
        <c:delete val="0"/>
        <c:axPos val="l"/>
        <c:majorGridlines/>
        <c:numFmt formatCode="0" sourceLinked="1"/>
        <c:majorTickMark val="none"/>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88119552"/>
        <c:crosses val="autoZero"/>
        <c:crossBetween val="between"/>
      </c:valAx>
    </c:plotArea>
    <c:legend>
      <c:legendPos val="r"/>
      <c:layout>
        <c:manualLayout>
          <c:xMode val="edge"/>
          <c:yMode val="edge"/>
          <c:x val="0.840486220472441"/>
          <c:y val="0.529842884222805"/>
          <c:w val="0.142847112860892"/>
          <c:h val="0.20871719160105"/>
        </c:manualLayout>
      </c:layout>
      <c:overlay val="0"/>
      <c:txPr>
        <a:bodyPr rot="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legend>
    <c:plotVisOnly val="1"/>
    <c:dispBlanksAs val="gap"/>
    <c:showDLblsOverMax val="0"/>
  </c:chart>
  <c:txPr>
    <a:bodyPr/>
    <a:lstStyle/>
    <a:p>
      <a:pPr>
        <a:defRPr lang="en-US"/>
      </a:pP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n-US" sz="1800" b="1" i="0" u="none" strike="noStrike" kern="1200" baseline="0">
                <a:solidFill>
                  <a:schemeClr val="tx1"/>
                </a:solidFill>
                <a:latin typeface="+mn-lt"/>
                <a:ea typeface="+mn-ea"/>
                <a:cs typeface="+mn-cs"/>
              </a:defRPr>
            </a:pPr>
            <a:r>
              <a:rPr lang="en-IN"/>
              <a:t>ASSIGNMEENT  MARKS CO ATTAINMENT</a:t>
            </a:r>
            <a:endParaRPr lang="en-IN"/>
          </a:p>
        </c:rich>
      </c:tx>
      <c:layout>
        <c:manualLayout>
          <c:xMode val="edge"/>
          <c:yMode val="edge"/>
          <c:x val="0.228406961178046"/>
          <c:y val="0.0207484245356383"/>
        </c:manualLayout>
      </c:layout>
      <c:overlay val="0"/>
    </c:title>
    <c:autoTitleDeleted val="0"/>
    <c:plotArea>
      <c:layout/>
      <c:barChart>
        <c:barDir val="col"/>
        <c:grouping val="clustered"/>
        <c:varyColors val="0"/>
        <c:ser>
          <c:idx val="0"/>
          <c:order val="0"/>
          <c:invertIfNegative val="0"/>
          <c:dLbls>
            <c:delete val="1"/>
          </c:dLbls>
          <c:cat>
            <c:strRef>
              <c:f>'Assignment CO '!$L$128:$O$128</c:f>
              <c:strCache>
                <c:ptCount val="4"/>
                <c:pt idx="0">
                  <c:v>CO1</c:v>
                </c:pt>
                <c:pt idx="1">
                  <c:v>CO2</c:v>
                </c:pt>
                <c:pt idx="2">
                  <c:v>CO3</c:v>
                </c:pt>
                <c:pt idx="3">
                  <c:v>CO4</c:v>
                </c:pt>
              </c:strCache>
            </c:strRef>
          </c:cat>
          <c:val>
            <c:numRef>
              <c:f>'Assignment CO '!$L$129:$O$129</c:f>
              <c:numCache>
                <c:formatCode>0</c:formatCode>
                <c:ptCount val="4"/>
                <c:pt idx="0">
                  <c:v>100</c:v>
                </c:pt>
                <c:pt idx="1">
                  <c:v>100</c:v>
                </c:pt>
                <c:pt idx="2">
                  <c:v>100</c:v>
                </c:pt>
                <c:pt idx="3">
                  <c:v>100</c:v>
                </c:pt>
              </c:numCache>
            </c:numRef>
          </c:val>
          <c:extLst>
            <c:ext xmlns:c15="http://schemas.microsoft.com/office/drawing/2012/chart" uri="{02D57815-91ED-43cb-92C2-25804820EDAC}">
              <c15:filteredSeriesTitle>
                <c15:tx>
                  <c:strRef>
                    <c:extLst>
                      <c:ext uri="{02D57815-91ED-43cb-92C2-25804820EDAC}">
                        <c15:formulaRef>
                          <c15:sqref>'TEST -CO '!#REF!</c15:sqref>
                        </c15:formulaRef>
                      </c:ext>
                    </c:extLst>
                    <c:strCache>
                      <c:ptCount val="1"/>
                      <c:pt idx="0">
                        <c:v>#REF!</c:v>
                      </c:pt>
                    </c:strCache>
                  </c:strRef>
                </c15:tx>
              </c15:filteredSeriesTitle>
            </c:ext>
          </c:extLst>
        </c:ser>
        <c:dLbls>
          <c:showLegendKey val="0"/>
          <c:showVal val="0"/>
          <c:showCatName val="0"/>
          <c:showSerName val="0"/>
          <c:showPercent val="0"/>
          <c:showBubbleSize val="0"/>
        </c:dLbls>
        <c:gapWidth val="150"/>
        <c:axId val="88318336"/>
        <c:axId val="88320256"/>
      </c:barChart>
      <c:catAx>
        <c:axId val="88318336"/>
        <c:scaling>
          <c:orientation val="minMax"/>
        </c:scaling>
        <c:delete val="0"/>
        <c:axPos val="b"/>
        <c:title>
          <c:tx>
            <c:rich>
              <a:bodyPr rot="0" spcFirstLastPara="0" vertOverflow="ellipsis" vert="horz" wrap="square" anchor="ctr" anchorCtr="1"/>
              <a:lstStyle/>
              <a:p>
                <a:pPr>
                  <a:defRPr lang="en-US" sz="1100" b="1" i="0" u="none" strike="noStrike" kern="1200" baseline="0">
                    <a:solidFill>
                      <a:schemeClr val="tx1"/>
                    </a:solidFill>
                    <a:latin typeface="+mn-lt"/>
                    <a:ea typeface="+mn-ea"/>
                    <a:cs typeface="+mn-cs"/>
                  </a:defRPr>
                </a:pPr>
                <a:r>
                  <a:rPr lang="en-IN" sz="1100"/>
                  <a:t>COs</a:t>
                </a:r>
                <a:endParaRPr lang="en-IN" sz="1100"/>
              </a:p>
            </c:rich>
          </c:tx>
          <c:layout/>
          <c:overlay val="0"/>
        </c:title>
        <c:numFmt formatCode="General" sourceLinked="1"/>
        <c:majorTickMark val="none"/>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88320256"/>
        <c:crosses val="autoZero"/>
        <c:auto val="1"/>
        <c:lblAlgn val="ctr"/>
        <c:lblOffset val="100"/>
        <c:noMultiLvlLbl val="0"/>
      </c:catAx>
      <c:valAx>
        <c:axId val="88320256"/>
        <c:scaling>
          <c:orientation val="minMax"/>
        </c:scaling>
        <c:delete val="0"/>
        <c:axPos val="l"/>
        <c:majorGridlines/>
        <c:title>
          <c:tx>
            <c:rich>
              <a:bodyPr rot="-5400000" spcFirstLastPara="0" vertOverflow="ellipsis" vert="horz" wrap="square" anchor="ctr" anchorCtr="1"/>
              <a:lstStyle/>
              <a:p>
                <a:pPr>
                  <a:defRPr lang="en-US" sz="1100" b="1" i="0" u="none" strike="noStrike" kern="1200" baseline="0">
                    <a:solidFill>
                      <a:schemeClr val="tx1"/>
                    </a:solidFill>
                    <a:latin typeface="+mn-lt"/>
                    <a:ea typeface="+mn-ea"/>
                    <a:cs typeface="+mn-cs"/>
                  </a:defRPr>
                </a:pPr>
                <a:r>
                  <a:rPr lang="en-IN" sz="1100"/>
                  <a:t>% attainment</a:t>
                </a:r>
                <a:endParaRPr lang="en-IN" sz="1100"/>
              </a:p>
            </c:rich>
          </c:tx>
          <c:layout/>
          <c:overlay val="0"/>
        </c:title>
        <c:numFmt formatCode="0" sourceLinked="1"/>
        <c:majorTickMark val="out"/>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88318336"/>
        <c:crosses val="autoZero"/>
        <c:crossBetween val="between"/>
      </c:valAx>
    </c:plotArea>
    <c:plotVisOnly val="1"/>
    <c:dispBlanksAs val="gap"/>
    <c:showDLblsOverMax val="0"/>
  </c:chart>
  <c:txPr>
    <a:bodyPr/>
    <a:lstStyle/>
    <a:p>
      <a:pPr>
        <a:defRPr lang="en-US"/>
      </a:pP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n-US" sz="1800" b="1" i="0" u="none" strike="noStrike" kern="1200" baseline="0">
                <a:solidFill>
                  <a:schemeClr val="tx1"/>
                </a:solidFill>
                <a:latin typeface="+mn-lt"/>
                <a:ea typeface="+mn-ea"/>
                <a:cs typeface="+mn-cs"/>
              </a:defRPr>
            </a:pPr>
            <a:r>
              <a:rPr lang="en-US"/>
              <a:t>EXAM CO</a:t>
            </a:r>
            <a:r>
              <a:rPr lang="en-US" baseline="0"/>
              <a:t> </a:t>
            </a:r>
            <a:r>
              <a:rPr lang="en-US"/>
              <a:t>ATTAINMENT</a:t>
            </a:r>
            <a:endParaRPr lang="en-US"/>
          </a:p>
        </c:rich>
      </c:tx>
      <c:layout/>
      <c:overlay val="0"/>
    </c:title>
    <c:autoTitleDeleted val="0"/>
    <c:plotArea>
      <c:layout/>
      <c:barChart>
        <c:barDir val="col"/>
        <c:grouping val="clustered"/>
        <c:varyColors val="0"/>
        <c:ser>
          <c:idx val="0"/>
          <c:order val="0"/>
          <c:invertIfNegative val="0"/>
          <c:dLbls>
            <c:delete val="1"/>
          </c:dLbls>
          <c:cat>
            <c:strRef>
              <c:f>'SEE-final exam CO'!$L$121:$O$121</c:f>
              <c:strCache>
                <c:ptCount val="4"/>
                <c:pt idx="0">
                  <c:v>CO1</c:v>
                </c:pt>
                <c:pt idx="1">
                  <c:v>CO2</c:v>
                </c:pt>
                <c:pt idx="2">
                  <c:v>CO3</c:v>
                </c:pt>
                <c:pt idx="3">
                  <c:v>CO4</c:v>
                </c:pt>
              </c:strCache>
            </c:strRef>
          </c:cat>
          <c:val>
            <c:numRef>
              <c:f>'SEE-final exam CO'!$L$122:$O$122</c:f>
              <c:numCache>
                <c:formatCode>0</c:formatCode>
                <c:ptCount val="4"/>
                <c:pt idx="0">
                  <c:v>72</c:v>
                </c:pt>
                <c:pt idx="1">
                  <c:v>72</c:v>
                </c:pt>
                <c:pt idx="2">
                  <c:v>72</c:v>
                </c:pt>
                <c:pt idx="3">
                  <c:v>72</c:v>
                </c:pt>
              </c:numCache>
            </c:numRef>
          </c:val>
        </c:ser>
        <c:dLbls>
          <c:showLegendKey val="0"/>
          <c:showVal val="0"/>
          <c:showCatName val="0"/>
          <c:showSerName val="0"/>
          <c:showPercent val="0"/>
          <c:showBubbleSize val="0"/>
        </c:dLbls>
        <c:gapWidth val="150"/>
        <c:axId val="89795200"/>
        <c:axId val="89817856"/>
      </c:barChart>
      <c:catAx>
        <c:axId val="89795200"/>
        <c:scaling>
          <c:orientation val="minMax"/>
        </c:scaling>
        <c:delete val="0"/>
        <c:axPos val="b"/>
        <c:title>
          <c:tx>
            <c:rich>
              <a:bodyPr rot="0" spcFirstLastPara="0" vertOverflow="ellipsis" vert="horz" wrap="square" anchor="ctr" anchorCtr="1"/>
              <a:lstStyle/>
              <a:p>
                <a:pPr>
                  <a:defRPr lang="en-US" sz="1000" b="1" i="0" u="none" strike="noStrike" kern="1200" baseline="0">
                    <a:solidFill>
                      <a:schemeClr val="tx1"/>
                    </a:solidFill>
                    <a:latin typeface="+mn-lt"/>
                    <a:ea typeface="+mn-ea"/>
                    <a:cs typeface="+mn-cs"/>
                  </a:defRPr>
                </a:pPr>
                <a:r>
                  <a:rPr lang="en-IN"/>
                  <a:t>COs</a:t>
                </a:r>
                <a:endParaRPr lang="en-IN"/>
              </a:p>
            </c:rich>
          </c:tx>
          <c:layout/>
          <c:overlay val="0"/>
        </c:title>
        <c:numFmt formatCode="General" sourceLinked="1"/>
        <c:majorTickMark val="none"/>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89817856"/>
        <c:crosses val="autoZero"/>
        <c:auto val="1"/>
        <c:lblAlgn val="ctr"/>
        <c:lblOffset val="100"/>
        <c:noMultiLvlLbl val="0"/>
      </c:catAx>
      <c:valAx>
        <c:axId val="89817856"/>
        <c:scaling>
          <c:orientation val="minMax"/>
        </c:scaling>
        <c:delete val="0"/>
        <c:axPos val="l"/>
        <c:majorGridlines/>
        <c:title>
          <c:tx>
            <c:rich>
              <a:bodyPr rot="-5400000" spcFirstLastPara="0" vertOverflow="ellipsis" vert="horz" wrap="square" anchor="ctr" anchorCtr="1"/>
              <a:lstStyle/>
              <a:p>
                <a:pPr>
                  <a:defRPr lang="en-US" sz="1200" b="1" i="0" u="none" strike="noStrike" kern="1200" baseline="0">
                    <a:solidFill>
                      <a:schemeClr val="tx1"/>
                    </a:solidFill>
                    <a:latin typeface="+mn-lt"/>
                    <a:ea typeface="+mn-ea"/>
                    <a:cs typeface="+mn-cs"/>
                  </a:defRPr>
                </a:pPr>
                <a:r>
                  <a:rPr lang="en-IN" sz="1200"/>
                  <a:t>%</a:t>
                </a:r>
                <a:r>
                  <a:rPr lang="en-IN" sz="1200" baseline="0"/>
                  <a:t> attainment</a:t>
                </a:r>
                <a:endParaRPr lang="en-IN" sz="1200"/>
              </a:p>
            </c:rich>
          </c:tx>
          <c:layout/>
          <c:overlay val="0"/>
        </c:title>
        <c:numFmt formatCode="0" sourceLinked="1"/>
        <c:majorTickMark val="out"/>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89795200"/>
        <c:crosses val="autoZero"/>
        <c:crossBetween val="between"/>
      </c:valAx>
    </c:plotArea>
    <c:plotVisOnly val="1"/>
    <c:dispBlanksAs val="gap"/>
    <c:showDLblsOverMax val="0"/>
  </c:chart>
  <c:txPr>
    <a:bodyPr/>
    <a:lstStyle/>
    <a:p>
      <a:pPr>
        <a:defRPr lang="en-US"/>
      </a:pP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57474628171479"/>
          <c:y val="0.130104257801108"/>
          <c:w val="0.797957349081365"/>
          <c:h val="0.621349883347915"/>
        </c:manualLayout>
      </c:layout>
      <c:barChart>
        <c:barDir val="col"/>
        <c:grouping val="clustered"/>
        <c:varyColors val="0"/>
        <c:ser>
          <c:idx val="0"/>
          <c:order val="0"/>
          <c:tx>
            <c:strRef>
              <c:f>'TOTAL CO '!$D$14</c:f>
              <c:strCache>
                <c:ptCount val="1"/>
                <c:pt idx="0">
                  <c:v>ATTAINMENT of COs</c:v>
                </c:pt>
              </c:strCache>
            </c:strRef>
          </c:tx>
          <c:invertIfNegative val="0"/>
          <c:dLbls>
            <c:delete val="1"/>
          </c:dLbls>
          <c:cat>
            <c:strRef>
              <c:f>'TOTAL CO '!$E$13:$H$13</c:f>
              <c:strCache>
                <c:ptCount val="4"/>
                <c:pt idx="0">
                  <c:v>CO1</c:v>
                </c:pt>
                <c:pt idx="1">
                  <c:v>CO2</c:v>
                </c:pt>
                <c:pt idx="2">
                  <c:v>CO3</c:v>
                </c:pt>
                <c:pt idx="3">
                  <c:v>CO4</c:v>
                </c:pt>
              </c:strCache>
            </c:strRef>
          </c:cat>
          <c:val>
            <c:numRef>
              <c:f>'TOTAL CO '!$E$14:$H$14</c:f>
              <c:numCache>
                <c:formatCode>General</c:formatCode>
                <c:ptCount val="4"/>
                <c:pt idx="0">
                  <c:v>77</c:v>
                </c:pt>
                <c:pt idx="1">
                  <c:v>81</c:v>
                </c:pt>
                <c:pt idx="2" c:formatCode="0">
                  <c:v>71</c:v>
                </c:pt>
                <c:pt idx="3" c:formatCode="0">
                  <c:v>71</c:v>
                </c:pt>
              </c:numCache>
            </c:numRef>
          </c:val>
        </c:ser>
        <c:dLbls>
          <c:showLegendKey val="0"/>
          <c:showVal val="0"/>
          <c:showCatName val="0"/>
          <c:showSerName val="0"/>
          <c:showPercent val="0"/>
          <c:showBubbleSize val="0"/>
        </c:dLbls>
        <c:gapWidth val="300"/>
        <c:axId val="91133056"/>
        <c:axId val="91134976"/>
      </c:barChart>
      <c:catAx>
        <c:axId val="91133056"/>
        <c:scaling>
          <c:orientation val="minMax"/>
        </c:scaling>
        <c:delete val="0"/>
        <c:axPos val="b"/>
        <c:title>
          <c:tx>
            <c:rich>
              <a:bodyPr rot="0" spcFirstLastPara="0" vertOverflow="ellipsis" vert="horz" wrap="square" anchor="ctr" anchorCtr="1"/>
              <a:lstStyle/>
              <a:p>
                <a:pPr>
                  <a:defRPr lang="en-US" sz="1000" b="1" i="0" u="none" strike="noStrike" kern="1200" baseline="0">
                    <a:solidFill>
                      <a:schemeClr val="tx1"/>
                    </a:solidFill>
                    <a:latin typeface="+mn-lt"/>
                    <a:ea typeface="+mn-ea"/>
                    <a:cs typeface="+mn-cs"/>
                  </a:defRPr>
                </a:pPr>
                <a:r>
                  <a:rPr lang="en-IN"/>
                  <a:t>COS</a:t>
                </a:r>
                <a:endParaRPr lang="en-IN"/>
              </a:p>
            </c:rich>
          </c:tx>
          <c:layout/>
          <c:overlay val="0"/>
        </c:title>
        <c:numFmt formatCode="General" sourceLinked="1"/>
        <c:majorTickMark val="none"/>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91134976"/>
        <c:crosses val="autoZero"/>
        <c:auto val="1"/>
        <c:lblAlgn val="ctr"/>
        <c:lblOffset val="100"/>
        <c:noMultiLvlLbl val="0"/>
      </c:catAx>
      <c:valAx>
        <c:axId val="91134976"/>
        <c:scaling>
          <c:orientation val="minMax"/>
          <c:min val="0"/>
        </c:scaling>
        <c:delete val="0"/>
        <c:axPos val="l"/>
        <c:majorGridlines/>
        <c:title>
          <c:tx>
            <c:rich>
              <a:bodyPr rot="-5400000" spcFirstLastPara="0" vertOverflow="ellipsis" vert="horz" wrap="square" anchor="ctr" anchorCtr="1"/>
              <a:lstStyle/>
              <a:p>
                <a:pPr>
                  <a:defRPr lang="en-US" sz="1000" b="1" i="0" u="none" strike="noStrike" kern="1200" baseline="0">
                    <a:solidFill>
                      <a:schemeClr val="tx1"/>
                    </a:solidFill>
                    <a:latin typeface="+mn-lt"/>
                    <a:ea typeface="+mn-ea"/>
                    <a:cs typeface="+mn-cs"/>
                  </a:defRPr>
                </a:pPr>
                <a:r>
                  <a:rPr lang="en-IN"/>
                  <a:t>%</a:t>
                </a:r>
                <a:r>
                  <a:rPr lang="en-IN" baseline="0"/>
                  <a:t> Attainment</a:t>
                </a:r>
                <a:endParaRPr lang="en-IN"/>
              </a:p>
            </c:rich>
          </c:tx>
          <c:layout/>
          <c:overlay val="0"/>
        </c:title>
        <c:numFmt formatCode="General" sourceLinked="1"/>
        <c:majorTickMark val="out"/>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91133056"/>
        <c:crosses val="autoZero"/>
        <c:crossBetween val="between"/>
      </c:valAx>
    </c:plotArea>
    <c:legend>
      <c:legendPos val="r"/>
      <c:layout>
        <c:manualLayout>
          <c:xMode val="edge"/>
          <c:yMode val="edge"/>
          <c:x val="0.452654199475066"/>
          <c:y val="0.0136966946928244"/>
          <c:w val="0.279859798775153"/>
          <c:h val="0.0837172472085057"/>
        </c:manualLayout>
      </c:layout>
      <c:overlay val="0"/>
      <c:txPr>
        <a:bodyPr rot="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legend>
    <c:plotVisOnly val="1"/>
    <c:dispBlanksAs val="gap"/>
    <c:showDLblsOverMax val="0"/>
  </c:chart>
  <c:txPr>
    <a:bodyPr/>
    <a:lstStyle/>
    <a:p>
      <a:pPr>
        <a:defRPr lang="en-US"/>
      </a:pPr>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9</xdr:col>
      <xdr:colOff>784413</xdr:colOff>
      <xdr:row>132</xdr:row>
      <xdr:rowOff>141194</xdr:rowOff>
    </xdr:from>
    <xdr:to>
      <xdr:col>14</xdr:col>
      <xdr:colOff>672353</xdr:colOff>
      <xdr:row>155</xdr:row>
      <xdr:rowOff>145676</xdr:rowOff>
    </xdr:to>
    <xdr:graphicFrame>
      <xdr:nvGraphicFramePr>
        <xdr:cNvPr id="2" name="Chart 1"/>
        <xdr:cNvGraphicFramePr/>
      </xdr:nvGraphicFramePr>
      <xdr:xfrm>
        <a:off x="13928725" y="28258770"/>
        <a:ext cx="5602605" cy="460502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9</xdr:col>
      <xdr:colOff>0</xdr:colOff>
      <xdr:row>137</xdr:row>
      <xdr:rowOff>0</xdr:rowOff>
    </xdr:from>
    <xdr:to>
      <xdr:col>13</xdr:col>
      <xdr:colOff>171450</xdr:colOff>
      <xdr:row>154</xdr:row>
      <xdr:rowOff>202746</xdr:rowOff>
    </xdr:to>
    <xdr:graphicFrame>
      <xdr:nvGraphicFramePr>
        <xdr:cNvPr id="4" name="Chart 1"/>
        <xdr:cNvGraphicFramePr/>
      </xdr:nvGraphicFramePr>
      <xdr:xfrm>
        <a:off x="9344025" y="29060775"/>
        <a:ext cx="4743450" cy="360045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10</xdr:col>
      <xdr:colOff>930088</xdr:colOff>
      <xdr:row>133</xdr:row>
      <xdr:rowOff>44823</xdr:rowOff>
    </xdr:from>
    <xdr:to>
      <xdr:col>14</xdr:col>
      <xdr:colOff>930088</xdr:colOff>
      <xdr:row>154</xdr:row>
      <xdr:rowOff>168649</xdr:rowOff>
    </xdr:to>
    <xdr:graphicFrame>
      <xdr:nvGraphicFramePr>
        <xdr:cNvPr id="4" name="Chart 1"/>
        <xdr:cNvGraphicFramePr/>
      </xdr:nvGraphicFramePr>
      <xdr:xfrm>
        <a:off x="11007090" y="28371800"/>
        <a:ext cx="4572000" cy="432435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4</xdr:col>
      <xdr:colOff>371475</xdr:colOff>
      <xdr:row>15</xdr:row>
      <xdr:rowOff>0</xdr:rowOff>
    </xdr:from>
    <xdr:to>
      <xdr:col>8</xdr:col>
      <xdr:colOff>276225</xdr:colOff>
      <xdr:row>32</xdr:row>
      <xdr:rowOff>57150</xdr:rowOff>
    </xdr:to>
    <xdr:graphicFrame>
      <xdr:nvGraphicFramePr>
        <xdr:cNvPr id="116745" name="Chart 1"/>
        <xdr:cNvGraphicFramePr/>
      </xdr:nvGraphicFramePr>
      <xdr:xfrm>
        <a:off x="4219575" y="3495675"/>
        <a:ext cx="4133850" cy="280987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6:F17"/>
  <sheetViews>
    <sheetView tabSelected="1" topLeftCell="B1" workbookViewId="0">
      <selection activeCell="F15" sqref="F15:F17"/>
    </sheetView>
  </sheetViews>
  <sheetFormatPr defaultColWidth="9.14285714285714" defaultRowHeight="12.75" outlineLevelCol="5"/>
  <cols>
    <col min="2" max="2" width="4.57142857142857" customWidth="1"/>
    <col min="5" max="5" width="88.1428571428571" customWidth="1"/>
    <col min="6" max="6" width="69.8571428571429" customWidth="1"/>
  </cols>
  <sheetData>
    <row r="6" ht="18.75" spans="3:6">
      <c r="C6" s="212" t="s">
        <v>0</v>
      </c>
      <c r="D6" s="212"/>
      <c r="E6" s="212"/>
      <c r="F6" s="212"/>
    </row>
    <row r="7" ht="15" spans="3:6">
      <c r="C7" s="213" t="s">
        <v>1</v>
      </c>
      <c r="D7" s="213"/>
      <c r="E7" s="213"/>
      <c r="F7" s="213"/>
    </row>
    <row r="8" ht="45" spans="3:6">
      <c r="C8" s="214" t="s">
        <v>2</v>
      </c>
      <c r="D8" s="215" t="s">
        <v>3</v>
      </c>
      <c r="E8" s="216"/>
      <c r="F8" s="217" t="s">
        <v>4</v>
      </c>
    </row>
    <row r="9" ht="15" spans="3:6">
      <c r="C9" s="218" t="s">
        <v>5</v>
      </c>
      <c r="D9" s="219" t="s">
        <v>6</v>
      </c>
      <c r="E9" s="220" t="s">
        <v>7</v>
      </c>
      <c r="F9" s="221" t="s">
        <v>8</v>
      </c>
    </row>
    <row r="10" ht="15" spans="3:6">
      <c r="C10" s="222"/>
      <c r="D10" s="219" t="s">
        <v>8</v>
      </c>
      <c r="E10" s="220" t="s">
        <v>9</v>
      </c>
      <c r="F10" s="223"/>
    </row>
    <row r="11" ht="15" spans="3:6">
      <c r="C11" s="224"/>
      <c r="D11" s="219" t="s">
        <v>10</v>
      </c>
      <c r="E11" s="220" t="s">
        <v>11</v>
      </c>
      <c r="F11" s="225"/>
    </row>
    <row r="12" ht="15" spans="3:6">
      <c r="C12" s="226"/>
      <c r="D12" s="227"/>
      <c r="E12" s="226"/>
      <c r="F12" s="227"/>
    </row>
    <row r="13" ht="15" spans="3:6">
      <c r="C13" s="226"/>
      <c r="D13" s="227"/>
      <c r="E13" s="226"/>
      <c r="F13" s="227"/>
    </row>
    <row r="14" ht="45" spans="3:6">
      <c r="C14" s="214" t="s">
        <v>2</v>
      </c>
      <c r="D14" s="215" t="s">
        <v>3</v>
      </c>
      <c r="E14" s="216"/>
      <c r="F14" s="217" t="s">
        <v>4</v>
      </c>
    </row>
    <row r="15" ht="15" spans="3:6">
      <c r="C15" s="218" t="s">
        <v>12</v>
      </c>
      <c r="D15" s="219" t="s">
        <v>6</v>
      </c>
      <c r="E15" s="220" t="s">
        <v>13</v>
      </c>
      <c r="F15" s="221" t="s">
        <v>8</v>
      </c>
    </row>
    <row r="16" ht="15" spans="3:6">
      <c r="C16" s="222"/>
      <c r="D16" s="219" t="s">
        <v>8</v>
      </c>
      <c r="E16" s="220" t="s">
        <v>14</v>
      </c>
      <c r="F16" s="223"/>
    </row>
    <row r="17" ht="15" spans="3:6">
      <c r="C17" s="224"/>
      <c r="D17" s="219" t="s">
        <v>10</v>
      </c>
      <c r="E17" s="220" t="s">
        <v>15</v>
      </c>
      <c r="F17" s="225"/>
    </row>
  </sheetData>
  <mergeCells count="8">
    <mergeCell ref="C6:F6"/>
    <mergeCell ref="C7:F7"/>
    <mergeCell ref="D8:E8"/>
    <mergeCell ref="D14:E14"/>
    <mergeCell ref="C9:C11"/>
    <mergeCell ref="C15:C17"/>
    <mergeCell ref="F9:F11"/>
    <mergeCell ref="F15:F17"/>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2:N30"/>
  <sheetViews>
    <sheetView zoomScale="66" zoomScaleNormal="66" topLeftCell="C13" workbookViewId="0">
      <selection activeCell="C19" sqref="C19"/>
    </sheetView>
  </sheetViews>
  <sheetFormatPr defaultColWidth="9" defaultRowHeight="12.75"/>
  <cols>
    <col min="3" max="3" width="16.7142857142857" customWidth="1"/>
    <col min="4" max="4" width="18.2857142857143" customWidth="1"/>
    <col min="5" max="5" width="23.5714285714286" customWidth="1"/>
    <col min="6" max="6" width="95.8571428571429" customWidth="1"/>
  </cols>
  <sheetData>
    <row r="2" ht="18.75" spans="3:6">
      <c r="C2" s="212" t="s">
        <v>0</v>
      </c>
      <c r="D2" s="212"/>
      <c r="E2" s="212"/>
      <c r="F2" s="212"/>
    </row>
    <row r="3" ht="15" spans="3:6">
      <c r="C3" s="213" t="s">
        <v>16</v>
      </c>
      <c r="D3" s="213"/>
      <c r="E3" s="213"/>
      <c r="F3" s="213"/>
    </row>
    <row r="4" ht="30" spans="3:6">
      <c r="C4" s="214" t="s">
        <v>2</v>
      </c>
      <c r="D4" s="215" t="s">
        <v>3</v>
      </c>
      <c r="E4" s="216"/>
      <c r="F4" s="217" t="s">
        <v>4</v>
      </c>
    </row>
    <row r="5" ht="15" spans="3:6">
      <c r="C5" s="218" t="s">
        <v>5</v>
      </c>
      <c r="D5" s="219" t="s">
        <v>6</v>
      </c>
      <c r="E5" s="220" t="s">
        <v>7</v>
      </c>
      <c r="F5" s="221" t="s">
        <v>8</v>
      </c>
    </row>
    <row r="6" ht="15" spans="3:6">
      <c r="C6" s="222"/>
      <c r="D6" s="219" t="s">
        <v>8</v>
      </c>
      <c r="E6" s="220" t="s">
        <v>9</v>
      </c>
      <c r="F6" s="223"/>
    </row>
    <row r="7" ht="15" spans="3:9">
      <c r="C7" s="224"/>
      <c r="D7" s="219" t="s">
        <v>10</v>
      </c>
      <c r="E7" s="220" t="s">
        <v>11</v>
      </c>
      <c r="F7" s="225"/>
      <c r="G7" s="40"/>
      <c r="H7" s="40"/>
      <c r="I7" s="40"/>
    </row>
    <row r="8" ht="15" spans="3:9">
      <c r="C8" s="226"/>
      <c r="D8" s="227"/>
      <c r="E8" s="226"/>
      <c r="F8" s="227"/>
      <c r="G8" s="40"/>
      <c r="H8" s="40"/>
      <c r="I8" s="40"/>
    </row>
    <row r="9" ht="14.25" customHeight="1" spans="3:9">
      <c r="C9" s="226"/>
      <c r="D9" s="227"/>
      <c r="E9" s="226"/>
      <c r="F9" s="227"/>
      <c r="G9" s="40"/>
      <c r="H9" s="40"/>
      <c r="I9" s="40"/>
    </row>
    <row r="10" ht="30" spans="3:9">
      <c r="C10" s="214" t="s">
        <v>2</v>
      </c>
      <c r="D10" s="215" t="s">
        <v>3</v>
      </c>
      <c r="E10" s="216"/>
      <c r="F10" s="217" t="s">
        <v>4</v>
      </c>
      <c r="G10" s="40"/>
      <c r="H10" s="40"/>
      <c r="I10" s="40"/>
    </row>
    <row r="11" ht="15" spans="3:9">
      <c r="C11" s="218" t="s">
        <v>12</v>
      </c>
      <c r="D11" s="219" t="s">
        <v>6</v>
      </c>
      <c r="E11" s="220" t="s">
        <v>13</v>
      </c>
      <c r="F11" s="221" t="s">
        <v>8</v>
      </c>
      <c r="G11" s="40"/>
      <c r="H11" s="40"/>
      <c r="I11" s="40"/>
    </row>
    <row r="12" ht="13.5" customHeight="1" spans="3:9">
      <c r="C12" s="222"/>
      <c r="D12" s="219" t="s">
        <v>8</v>
      </c>
      <c r="E12" s="220" t="s">
        <v>14</v>
      </c>
      <c r="F12" s="223"/>
      <c r="G12" s="228"/>
      <c r="H12" s="40"/>
      <c r="I12" s="229"/>
    </row>
    <row r="13" ht="15" spans="3:9">
      <c r="C13" s="224"/>
      <c r="D13" s="219" t="s">
        <v>10</v>
      </c>
      <c r="E13" s="220" t="s">
        <v>15</v>
      </c>
      <c r="F13" s="225"/>
      <c r="G13" s="228"/>
      <c r="H13" s="40"/>
      <c r="I13" s="229"/>
    </row>
    <row r="14" ht="15" spans="3:6">
      <c r="C14" s="226"/>
      <c r="D14" s="227"/>
      <c r="E14" s="226"/>
      <c r="F14" s="226"/>
    </row>
    <row r="15" ht="15" spans="3:6">
      <c r="C15" s="226"/>
      <c r="D15" s="227"/>
      <c r="E15" s="226"/>
      <c r="F15" s="226"/>
    </row>
    <row r="16" ht="20.25" spans="3:13">
      <c r="C16" s="1" t="s">
        <v>17</v>
      </c>
      <c r="D16" s="1"/>
      <c r="E16" s="1"/>
      <c r="F16" s="1"/>
      <c r="G16" s="1"/>
      <c r="H16" s="1"/>
      <c r="I16" s="1"/>
      <c r="J16" s="1"/>
      <c r="K16" s="1"/>
      <c r="L16" s="1"/>
      <c r="M16" s="1"/>
    </row>
    <row r="17" ht="20.25" spans="3:13">
      <c r="C17" s="1" t="s">
        <v>18</v>
      </c>
      <c r="D17" s="1"/>
      <c r="E17" s="1"/>
      <c r="F17" s="1"/>
      <c r="G17" s="1"/>
      <c r="H17" s="1"/>
      <c r="I17" s="1"/>
      <c r="J17" s="1"/>
      <c r="K17" s="1"/>
      <c r="L17" s="1"/>
      <c r="M17" s="1"/>
    </row>
    <row r="18" ht="15.75" spans="3:13">
      <c r="C18" s="2" t="s">
        <v>19</v>
      </c>
      <c r="D18" s="2"/>
      <c r="E18" s="2"/>
      <c r="F18" s="2"/>
      <c r="G18" s="2"/>
      <c r="H18" s="2"/>
      <c r="I18" s="2"/>
      <c r="J18" s="2"/>
      <c r="K18" s="2"/>
      <c r="L18" s="2"/>
      <c r="M18" s="2"/>
    </row>
    <row r="19" ht="15.75" spans="3:14">
      <c r="C19" s="3" t="s">
        <v>20</v>
      </c>
      <c r="D19" s="4"/>
      <c r="E19" s="5"/>
      <c r="F19" s="6" t="s">
        <v>21</v>
      </c>
      <c r="G19" s="6" t="s">
        <v>22</v>
      </c>
      <c r="H19" s="5"/>
      <c r="I19" s="5"/>
      <c r="J19" s="5"/>
      <c r="K19" s="6" t="s">
        <v>23</v>
      </c>
      <c r="L19" s="57" t="s">
        <v>24</v>
      </c>
      <c r="N19" s="6"/>
    </row>
    <row r="20" ht="15.75" spans="3:14">
      <c r="C20" s="3" t="s">
        <v>25</v>
      </c>
      <c r="D20" s="7" t="s">
        <v>26</v>
      </c>
      <c r="E20" s="8"/>
      <c r="F20" s="8"/>
      <c r="G20" s="5"/>
      <c r="H20" s="5"/>
      <c r="I20" s="5"/>
      <c r="J20" s="5"/>
      <c r="K20" s="5"/>
      <c r="L20" s="5"/>
      <c r="M20" s="5"/>
      <c r="N20" s="40"/>
    </row>
    <row r="21" ht="18.75" spans="3:14">
      <c r="C21" s="12"/>
      <c r="D21" s="13" t="s">
        <v>27</v>
      </c>
      <c r="E21" s="13"/>
      <c r="F21" s="13"/>
      <c r="G21" s="13"/>
      <c r="H21" s="13"/>
      <c r="I21" s="13"/>
      <c r="J21" s="13"/>
      <c r="K21" s="13"/>
      <c r="L21" s="13"/>
      <c r="M21" s="13"/>
      <c r="N21" s="13"/>
    </row>
    <row r="22" ht="18.75" spans="3:14">
      <c r="C22" s="12"/>
      <c r="D22" s="13" t="s">
        <v>28</v>
      </c>
      <c r="E22" s="13"/>
      <c r="F22" s="13"/>
      <c r="G22" s="13"/>
      <c r="H22" s="13"/>
      <c r="I22" s="13"/>
      <c r="J22" s="13"/>
      <c r="K22" s="13"/>
      <c r="L22" s="13"/>
      <c r="M22" s="13"/>
      <c r="N22" s="13"/>
    </row>
    <row r="23" ht="19.5" spans="4:14">
      <c r="D23" s="10" t="s">
        <v>29</v>
      </c>
      <c r="E23" s="10"/>
      <c r="F23" s="10"/>
      <c r="G23" s="10"/>
      <c r="H23" s="10"/>
      <c r="I23" s="10"/>
      <c r="J23" s="10"/>
      <c r="K23" s="10"/>
      <c r="L23" s="10"/>
      <c r="M23" s="10"/>
      <c r="N23" s="10"/>
    </row>
    <row r="24" ht="15.75" spans="4:14">
      <c r="D24" s="47" t="s">
        <v>30</v>
      </c>
      <c r="E24" s="47" t="s">
        <v>31</v>
      </c>
      <c r="F24" s="48" t="s">
        <v>32</v>
      </c>
      <c r="G24" s="47" t="s">
        <v>33</v>
      </c>
      <c r="H24" s="47" t="s">
        <v>34</v>
      </c>
      <c r="I24" s="49"/>
      <c r="J24" s="49"/>
      <c r="K24" s="49"/>
      <c r="L24" s="49"/>
      <c r="M24" s="49"/>
      <c r="N24" s="49"/>
    </row>
    <row r="25" ht="15.75" spans="4:14">
      <c r="D25" s="50"/>
      <c r="E25" s="50"/>
      <c r="F25" s="51" t="s">
        <v>35</v>
      </c>
      <c r="G25" s="50"/>
      <c r="H25" s="50"/>
      <c r="I25" s="49"/>
      <c r="J25" s="49"/>
      <c r="K25" s="49"/>
      <c r="L25" s="49"/>
      <c r="M25" s="49"/>
      <c r="N25" s="49"/>
    </row>
    <row r="26" ht="16.5" spans="4:14">
      <c r="D26" s="52"/>
      <c r="E26" s="52"/>
      <c r="F26" s="53" t="s">
        <v>36</v>
      </c>
      <c r="G26" s="52"/>
      <c r="H26" s="52"/>
      <c r="I26" s="49"/>
      <c r="J26" s="49"/>
      <c r="K26" s="49"/>
      <c r="L26" s="49"/>
      <c r="M26" s="49"/>
      <c r="N26" s="49"/>
    </row>
    <row r="27" ht="19.5" spans="4:14">
      <c r="D27" s="54" t="s">
        <v>37</v>
      </c>
      <c r="E27" s="55" t="s">
        <v>38</v>
      </c>
      <c r="F27" s="56">
        <v>77</v>
      </c>
      <c r="G27" s="56">
        <v>70</v>
      </c>
      <c r="H27" s="56" t="s">
        <v>39</v>
      </c>
      <c r="I27" s="49"/>
      <c r="J27" s="49"/>
      <c r="K27" s="49"/>
      <c r="L27" s="49"/>
      <c r="M27" s="49"/>
      <c r="N27" s="49"/>
    </row>
    <row r="28" ht="19.5" spans="4:14">
      <c r="D28" s="54" t="s">
        <v>40</v>
      </c>
      <c r="E28" s="55" t="s">
        <v>38</v>
      </c>
      <c r="F28" s="56">
        <v>81</v>
      </c>
      <c r="G28" s="56">
        <v>70</v>
      </c>
      <c r="H28" s="56" t="s">
        <v>39</v>
      </c>
      <c r="I28" s="49"/>
      <c r="J28" s="49"/>
      <c r="K28" s="49"/>
      <c r="L28" s="49"/>
      <c r="M28" s="49"/>
      <c r="N28" s="49"/>
    </row>
    <row r="29" ht="19.5" spans="4:14">
      <c r="D29" s="54" t="s">
        <v>41</v>
      </c>
      <c r="E29" s="55" t="s">
        <v>38</v>
      </c>
      <c r="F29" s="56">
        <v>71</v>
      </c>
      <c r="G29" s="56">
        <v>70</v>
      </c>
      <c r="H29" s="56" t="s">
        <v>39</v>
      </c>
      <c r="I29" s="49"/>
      <c r="J29" s="49"/>
      <c r="K29" s="49"/>
      <c r="L29" s="49"/>
      <c r="M29" s="49"/>
      <c r="N29" s="49"/>
    </row>
    <row r="30" ht="19.5" spans="4:14">
      <c r="D30" s="54" t="s">
        <v>42</v>
      </c>
      <c r="E30" s="55" t="s">
        <v>38</v>
      </c>
      <c r="F30" s="56">
        <v>71</v>
      </c>
      <c r="G30" s="56">
        <v>70</v>
      </c>
      <c r="H30" s="56" t="s">
        <v>39</v>
      </c>
      <c r="I30" s="49"/>
      <c r="J30" s="49"/>
      <c r="K30" s="49"/>
      <c r="L30" s="49"/>
      <c r="M30" s="49"/>
      <c r="N30" s="49"/>
    </row>
  </sheetData>
  <mergeCells count="19">
    <mergeCell ref="C2:F2"/>
    <mergeCell ref="C3:F3"/>
    <mergeCell ref="D4:E4"/>
    <mergeCell ref="D10:E10"/>
    <mergeCell ref="C16:M16"/>
    <mergeCell ref="C17:M17"/>
    <mergeCell ref="C18:M18"/>
    <mergeCell ref="D20:F20"/>
    <mergeCell ref="D21:N21"/>
    <mergeCell ref="D22:N22"/>
    <mergeCell ref="D23:N23"/>
    <mergeCell ref="C5:C7"/>
    <mergeCell ref="C11:C13"/>
    <mergeCell ref="D24:D26"/>
    <mergeCell ref="E24:E26"/>
    <mergeCell ref="F5:F7"/>
    <mergeCell ref="F11:F13"/>
    <mergeCell ref="G24:G26"/>
    <mergeCell ref="H24:H26"/>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I1963"/>
  <sheetViews>
    <sheetView zoomScale="85" zoomScaleNormal="85" workbookViewId="0">
      <selection activeCell="G130" sqref="G130"/>
    </sheetView>
  </sheetViews>
  <sheetFormatPr defaultColWidth="17.1428571428571" defaultRowHeight="15.75"/>
  <cols>
    <col min="1" max="1" width="7.71428571428571" style="120" customWidth="1"/>
    <col min="2" max="2" width="27.7142857142857" style="121" customWidth="1"/>
    <col min="3" max="3" width="27.7142857142857" style="156" customWidth="1"/>
    <col min="4" max="5" width="22.8571428571429" style="120" customWidth="1"/>
    <col min="6" max="6" width="21.8571428571429" style="156" customWidth="1"/>
    <col min="7" max="7" width="24.1428571428571" style="156" customWidth="1"/>
    <col min="8" max="8" width="17.1428571428571" style="121"/>
    <col min="9" max="9" width="26.4285714285714" style="121" customWidth="1"/>
    <col min="10" max="16384" width="17.1428571428571" style="121"/>
  </cols>
  <sheetData>
    <row r="1" ht="30" spans="2:7">
      <c r="B1" s="122" t="s">
        <v>43</v>
      </c>
      <c r="C1" s="122"/>
      <c r="D1" s="122"/>
      <c r="E1" s="122"/>
      <c r="F1" s="122"/>
      <c r="G1" s="122"/>
    </row>
    <row r="2" ht="20.25" spans="2:7">
      <c r="B2" s="123" t="s">
        <v>44</v>
      </c>
      <c r="C2" s="123"/>
      <c r="D2" s="123"/>
      <c r="E2" s="123"/>
      <c r="F2" s="123"/>
      <c r="G2" s="123"/>
    </row>
    <row r="3" ht="33.75" customHeight="1" spans="2:7">
      <c r="B3" s="123"/>
      <c r="C3" s="123"/>
      <c r="D3" s="158" t="s">
        <v>45</v>
      </c>
      <c r="E3" s="158"/>
      <c r="F3" s="158"/>
      <c r="G3" s="123"/>
    </row>
    <row r="4" ht="18" spans="2:7">
      <c r="B4" s="124" t="s">
        <v>46</v>
      </c>
      <c r="C4" s="124"/>
      <c r="D4" s="124"/>
      <c r="E4" s="124"/>
      <c r="F4" s="124"/>
      <c r="G4" s="124"/>
    </row>
    <row r="5" customHeight="1" spans="1:7">
      <c r="A5" s="125" t="s">
        <v>47</v>
      </c>
      <c r="B5" s="125" t="s">
        <v>48</v>
      </c>
      <c r="C5" s="160" t="s">
        <v>49</v>
      </c>
      <c r="D5" s="208" t="s">
        <v>50</v>
      </c>
      <c r="E5" s="208" t="s">
        <v>51</v>
      </c>
      <c r="F5" s="126" t="s">
        <v>52</v>
      </c>
      <c r="G5" s="209" t="s">
        <v>52</v>
      </c>
    </row>
    <row r="6" customHeight="1" spans="1:7">
      <c r="A6" s="129"/>
      <c r="B6" s="129"/>
      <c r="C6" s="162"/>
      <c r="D6" s="210"/>
      <c r="E6" s="210"/>
      <c r="F6" s="130"/>
      <c r="G6" s="209"/>
    </row>
    <row r="7" customHeight="1" spans="1:7">
      <c r="A7" s="129"/>
      <c r="B7" s="129"/>
      <c r="C7" s="162"/>
      <c r="D7" s="163" t="s">
        <v>53</v>
      </c>
      <c r="E7" s="163" t="s">
        <v>53</v>
      </c>
      <c r="F7" s="163" t="s">
        <v>53</v>
      </c>
      <c r="G7" s="163" t="s">
        <v>53</v>
      </c>
    </row>
    <row r="8" spans="1:7">
      <c r="A8" s="135"/>
      <c r="B8" s="135"/>
      <c r="C8" s="164"/>
      <c r="D8" s="187" t="s">
        <v>37</v>
      </c>
      <c r="E8" s="196" t="s">
        <v>40</v>
      </c>
      <c r="F8" s="189" t="s">
        <v>54</v>
      </c>
      <c r="G8" s="197" t="s">
        <v>55</v>
      </c>
    </row>
    <row r="9" spans="1:7">
      <c r="A9" s="135"/>
      <c r="B9" s="135"/>
      <c r="C9" s="164"/>
      <c r="D9" s="165">
        <v>20</v>
      </c>
      <c r="E9" s="165">
        <v>20</v>
      </c>
      <c r="F9" s="165">
        <v>20</v>
      </c>
      <c r="G9" s="165">
        <v>20</v>
      </c>
    </row>
    <row r="10" ht="16.5" spans="1:7">
      <c r="A10" s="135"/>
      <c r="B10" s="135"/>
      <c r="C10" s="164"/>
      <c r="D10" s="165"/>
      <c r="E10" s="165"/>
      <c r="F10" s="165"/>
      <c r="G10" s="198"/>
    </row>
    <row r="11" ht="16.5" customHeight="1" spans="1:9">
      <c r="A11" s="136">
        <v>1</v>
      </c>
      <c r="B11" s="168" t="s">
        <v>56</v>
      </c>
      <c r="C11" s="168" t="s">
        <v>57</v>
      </c>
      <c r="D11" s="169">
        <v>4</v>
      </c>
      <c r="E11" s="199">
        <v>7</v>
      </c>
      <c r="F11" s="200">
        <v>19</v>
      </c>
      <c r="G11" s="200">
        <v>19</v>
      </c>
      <c r="I11" s="211"/>
    </row>
    <row r="12" ht="16.5" spans="1:7">
      <c r="A12" s="136">
        <v>2</v>
      </c>
      <c r="B12" s="170" t="s">
        <v>58</v>
      </c>
      <c r="C12" s="170" t="s">
        <v>59</v>
      </c>
      <c r="D12" s="169">
        <v>12</v>
      </c>
      <c r="E12" s="199">
        <v>15</v>
      </c>
      <c r="F12" s="200" t="s">
        <v>60</v>
      </c>
      <c r="G12" s="200" t="s">
        <v>60</v>
      </c>
    </row>
    <row r="13" ht="16.5" spans="1:7">
      <c r="A13" s="136">
        <v>3</v>
      </c>
      <c r="B13" s="170" t="s">
        <v>61</v>
      </c>
      <c r="C13" s="170" t="s">
        <v>62</v>
      </c>
      <c r="D13" s="169" t="s">
        <v>60</v>
      </c>
      <c r="E13" s="199">
        <v>7</v>
      </c>
      <c r="F13" s="200">
        <v>20</v>
      </c>
      <c r="G13" s="200">
        <v>20</v>
      </c>
    </row>
    <row r="14" ht="16.5" spans="1:7">
      <c r="A14" s="136">
        <v>4</v>
      </c>
      <c r="B14" s="170" t="s">
        <v>63</v>
      </c>
      <c r="C14" s="170" t="s">
        <v>64</v>
      </c>
      <c r="D14" s="169">
        <v>12</v>
      </c>
      <c r="E14" s="199">
        <v>13</v>
      </c>
      <c r="F14" s="200">
        <v>19</v>
      </c>
      <c r="G14" s="200">
        <v>19</v>
      </c>
    </row>
    <row r="15" ht="16.5" spans="1:7">
      <c r="A15" s="136">
        <v>5</v>
      </c>
      <c r="B15" s="170" t="s">
        <v>65</v>
      </c>
      <c r="C15" s="170" t="s">
        <v>66</v>
      </c>
      <c r="D15" s="169">
        <v>12</v>
      </c>
      <c r="E15" s="201">
        <v>15</v>
      </c>
      <c r="F15" s="200" t="s">
        <v>60</v>
      </c>
      <c r="G15" s="200" t="s">
        <v>60</v>
      </c>
    </row>
    <row r="16" ht="16.5" spans="1:7">
      <c r="A16" s="136">
        <v>6</v>
      </c>
      <c r="B16" s="170" t="s">
        <v>67</v>
      </c>
      <c r="C16" s="170" t="s">
        <v>68</v>
      </c>
      <c r="D16" s="169">
        <v>13</v>
      </c>
      <c r="E16" s="199">
        <v>20</v>
      </c>
      <c r="F16" s="200">
        <v>19</v>
      </c>
      <c r="G16" s="200">
        <v>19</v>
      </c>
    </row>
    <row r="17" ht="16.5" spans="1:7">
      <c r="A17" s="136">
        <v>7</v>
      </c>
      <c r="B17" s="170" t="s">
        <v>69</v>
      </c>
      <c r="C17" s="170" t="s">
        <v>70</v>
      </c>
      <c r="D17" s="202" t="s">
        <v>60</v>
      </c>
      <c r="E17" s="203">
        <v>17</v>
      </c>
      <c r="F17" s="200">
        <v>15</v>
      </c>
      <c r="G17" s="200">
        <v>15</v>
      </c>
    </row>
    <row r="18" ht="16.5" spans="1:7">
      <c r="A18" s="136">
        <v>8</v>
      </c>
      <c r="B18" s="170" t="s">
        <v>71</v>
      </c>
      <c r="C18" s="170" t="s">
        <v>72</v>
      </c>
      <c r="D18" s="169">
        <v>9</v>
      </c>
      <c r="E18" s="199">
        <v>14</v>
      </c>
      <c r="F18" s="200">
        <v>4</v>
      </c>
      <c r="G18" s="200">
        <v>4</v>
      </c>
    </row>
    <row r="19" ht="16.5" spans="1:7">
      <c r="A19" s="136">
        <v>9</v>
      </c>
      <c r="B19" s="170" t="s">
        <v>73</v>
      </c>
      <c r="C19" s="170" t="s">
        <v>74</v>
      </c>
      <c r="D19" s="169" t="s">
        <v>60</v>
      </c>
      <c r="E19" s="199">
        <v>14</v>
      </c>
      <c r="F19" s="200">
        <v>20</v>
      </c>
      <c r="G19" s="200">
        <v>20</v>
      </c>
    </row>
    <row r="20" ht="16.5" spans="1:7">
      <c r="A20" s="136">
        <v>10</v>
      </c>
      <c r="B20" s="170" t="s">
        <v>75</v>
      </c>
      <c r="C20" s="170" t="s">
        <v>76</v>
      </c>
      <c r="D20" s="169">
        <v>15</v>
      </c>
      <c r="E20" s="199">
        <v>19</v>
      </c>
      <c r="F20" s="200" t="s">
        <v>60</v>
      </c>
      <c r="G20" s="200" t="s">
        <v>60</v>
      </c>
    </row>
    <row r="21" ht="16.5" spans="1:7">
      <c r="A21" s="136">
        <v>11</v>
      </c>
      <c r="B21" s="170" t="s">
        <v>77</v>
      </c>
      <c r="C21" s="170" t="s">
        <v>78</v>
      </c>
      <c r="D21" s="169">
        <v>14</v>
      </c>
      <c r="E21" s="199">
        <v>18</v>
      </c>
      <c r="F21" s="200" t="s">
        <v>60</v>
      </c>
      <c r="G21" s="200" t="s">
        <v>60</v>
      </c>
    </row>
    <row r="22" ht="16.5" spans="1:7">
      <c r="A22" s="136">
        <v>12</v>
      </c>
      <c r="B22" s="170" t="s">
        <v>79</v>
      </c>
      <c r="C22" s="170" t="s">
        <v>80</v>
      </c>
      <c r="D22" s="120">
        <v>7</v>
      </c>
      <c r="E22" s="201">
        <v>9</v>
      </c>
      <c r="F22" s="200">
        <v>18</v>
      </c>
      <c r="G22" s="200">
        <v>18</v>
      </c>
    </row>
    <row r="23" ht="16.5" spans="1:7">
      <c r="A23" s="136">
        <v>13</v>
      </c>
      <c r="B23" s="170" t="s">
        <v>81</v>
      </c>
      <c r="C23" s="170" t="s">
        <v>82</v>
      </c>
      <c r="D23" s="120">
        <v>14</v>
      </c>
      <c r="E23" s="201">
        <v>16</v>
      </c>
      <c r="F23" s="200" t="s">
        <v>60</v>
      </c>
      <c r="G23" s="200" t="s">
        <v>60</v>
      </c>
    </row>
    <row r="24" ht="16.5" spans="1:7">
      <c r="A24" s="136">
        <v>14</v>
      </c>
      <c r="B24" s="170" t="s">
        <v>83</v>
      </c>
      <c r="C24" s="170" t="s">
        <v>84</v>
      </c>
      <c r="D24" s="169">
        <v>9</v>
      </c>
      <c r="E24" s="199">
        <v>17</v>
      </c>
      <c r="F24" s="200">
        <v>12</v>
      </c>
      <c r="G24" s="200">
        <v>12</v>
      </c>
    </row>
    <row r="25" ht="16.5" spans="1:7">
      <c r="A25" s="136">
        <v>15</v>
      </c>
      <c r="B25" s="170" t="s">
        <v>85</v>
      </c>
      <c r="C25" s="170" t="s">
        <v>86</v>
      </c>
      <c r="D25" s="169">
        <v>16</v>
      </c>
      <c r="E25" s="199">
        <v>19</v>
      </c>
      <c r="F25" s="200" t="s">
        <v>60</v>
      </c>
      <c r="G25" s="200" t="s">
        <v>60</v>
      </c>
    </row>
    <row r="26" ht="16.5" spans="1:7">
      <c r="A26" s="136">
        <v>16</v>
      </c>
      <c r="B26" s="170" t="s">
        <v>87</v>
      </c>
      <c r="C26" s="170" t="s">
        <v>88</v>
      </c>
      <c r="D26" s="169">
        <v>10</v>
      </c>
      <c r="E26" s="201">
        <v>10</v>
      </c>
      <c r="F26" s="200">
        <v>13</v>
      </c>
      <c r="G26" s="200">
        <v>13</v>
      </c>
    </row>
    <row r="27" ht="16.5" spans="1:7">
      <c r="A27" s="136">
        <v>17</v>
      </c>
      <c r="B27" s="170" t="s">
        <v>89</v>
      </c>
      <c r="C27" s="170" t="s">
        <v>90</v>
      </c>
      <c r="D27" s="169">
        <v>15</v>
      </c>
      <c r="E27" s="199">
        <v>17</v>
      </c>
      <c r="F27" s="200" t="s">
        <v>60</v>
      </c>
      <c r="G27" s="200" t="s">
        <v>60</v>
      </c>
    </row>
    <row r="28" ht="16.5" spans="1:7">
      <c r="A28" s="136">
        <v>18</v>
      </c>
      <c r="B28" s="170" t="s">
        <v>91</v>
      </c>
      <c r="C28" s="170" t="s">
        <v>92</v>
      </c>
      <c r="D28" s="169">
        <v>9</v>
      </c>
      <c r="E28" s="199">
        <v>10</v>
      </c>
      <c r="F28" s="200">
        <v>19</v>
      </c>
      <c r="G28" s="200">
        <v>19</v>
      </c>
    </row>
    <row r="29" ht="16.5" spans="1:7">
      <c r="A29" s="136">
        <v>19</v>
      </c>
      <c r="B29" s="170" t="s">
        <v>93</v>
      </c>
      <c r="C29" s="170" t="s">
        <v>94</v>
      </c>
      <c r="D29" s="169" t="s">
        <v>60</v>
      </c>
      <c r="E29" s="201">
        <v>12</v>
      </c>
      <c r="F29" s="200">
        <v>20</v>
      </c>
      <c r="G29" s="200">
        <v>20</v>
      </c>
    </row>
    <row r="30" ht="16.5" spans="1:7">
      <c r="A30" s="136">
        <v>20</v>
      </c>
      <c r="B30" s="170" t="s">
        <v>95</v>
      </c>
      <c r="C30" s="170" t="s">
        <v>96</v>
      </c>
      <c r="D30" s="169">
        <v>18</v>
      </c>
      <c r="E30" s="199">
        <v>18</v>
      </c>
      <c r="F30" s="200" t="s">
        <v>60</v>
      </c>
      <c r="G30" s="200" t="s">
        <v>60</v>
      </c>
    </row>
    <row r="31" ht="16.5" spans="1:7">
      <c r="A31" s="136">
        <v>21</v>
      </c>
      <c r="B31" s="170" t="s">
        <v>97</v>
      </c>
      <c r="C31" s="170" t="s">
        <v>98</v>
      </c>
      <c r="D31" s="169">
        <v>16</v>
      </c>
      <c r="E31" s="199">
        <v>13</v>
      </c>
      <c r="F31" s="200" t="s">
        <v>60</v>
      </c>
      <c r="G31" s="200" t="s">
        <v>60</v>
      </c>
    </row>
    <row r="32" ht="16.5" spans="1:7">
      <c r="A32" s="136">
        <v>22</v>
      </c>
      <c r="B32" s="170" t="s">
        <v>99</v>
      </c>
      <c r="C32" s="170" t="s">
        <v>100</v>
      </c>
      <c r="D32" s="169">
        <v>19</v>
      </c>
      <c r="E32" s="199">
        <v>18</v>
      </c>
      <c r="F32" s="200" t="s">
        <v>60</v>
      </c>
      <c r="G32" s="200" t="s">
        <v>60</v>
      </c>
    </row>
    <row r="33" ht="16.5" spans="1:7">
      <c r="A33" s="136">
        <v>23</v>
      </c>
      <c r="B33" s="170" t="s">
        <v>101</v>
      </c>
      <c r="C33" s="170" t="s">
        <v>102</v>
      </c>
      <c r="D33" s="169">
        <v>8</v>
      </c>
      <c r="E33" s="199">
        <v>12</v>
      </c>
      <c r="F33" s="200">
        <v>20</v>
      </c>
      <c r="G33" s="200">
        <v>20</v>
      </c>
    </row>
    <row r="34" ht="16.5" spans="1:7">
      <c r="A34" s="136">
        <v>24</v>
      </c>
      <c r="B34" s="170" t="s">
        <v>103</v>
      </c>
      <c r="C34" s="170" t="s">
        <v>104</v>
      </c>
      <c r="D34" s="169">
        <v>12</v>
      </c>
      <c r="E34" s="201">
        <v>17</v>
      </c>
      <c r="F34" s="200" t="s">
        <v>60</v>
      </c>
      <c r="G34" s="200" t="s">
        <v>60</v>
      </c>
    </row>
    <row r="35" ht="16.5" spans="1:7">
      <c r="A35" s="136">
        <v>25</v>
      </c>
      <c r="B35" s="170" t="s">
        <v>105</v>
      </c>
      <c r="C35" s="170" t="s">
        <v>106</v>
      </c>
      <c r="D35" s="169">
        <v>18</v>
      </c>
      <c r="E35" s="199">
        <v>19</v>
      </c>
      <c r="F35" s="169" t="s">
        <v>60</v>
      </c>
      <c r="G35" s="169" t="s">
        <v>60</v>
      </c>
    </row>
    <row r="36" ht="16.5" spans="1:7">
      <c r="A36" s="136">
        <v>26</v>
      </c>
      <c r="B36" s="170" t="s">
        <v>107</v>
      </c>
      <c r="C36" s="170" t="s">
        <v>108</v>
      </c>
      <c r="D36" s="169">
        <v>6</v>
      </c>
      <c r="E36" s="199">
        <v>18</v>
      </c>
      <c r="F36" s="169" t="s">
        <v>60</v>
      </c>
      <c r="G36" s="169" t="s">
        <v>60</v>
      </c>
    </row>
    <row r="37" ht="16.5" spans="1:7">
      <c r="A37" s="136">
        <v>27</v>
      </c>
      <c r="B37" s="170" t="s">
        <v>109</v>
      </c>
      <c r="C37" s="170" t="s">
        <v>110</v>
      </c>
      <c r="D37" s="169">
        <v>12</v>
      </c>
      <c r="E37" s="199">
        <v>13</v>
      </c>
      <c r="F37" s="169">
        <v>0</v>
      </c>
      <c r="G37" s="169">
        <v>0</v>
      </c>
    </row>
    <row r="38" ht="16.5" spans="1:7">
      <c r="A38" s="136">
        <v>28</v>
      </c>
      <c r="B38" s="170" t="s">
        <v>111</v>
      </c>
      <c r="C38" s="170" t="s">
        <v>112</v>
      </c>
      <c r="D38" s="202">
        <v>14</v>
      </c>
      <c r="E38" s="203">
        <v>14</v>
      </c>
      <c r="F38" s="169" t="s">
        <v>60</v>
      </c>
      <c r="G38" s="169" t="s">
        <v>60</v>
      </c>
    </row>
    <row r="39" ht="16.5" spans="1:7">
      <c r="A39" s="136">
        <v>29</v>
      </c>
      <c r="B39" s="170" t="s">
        <v>113</v>
      </c>
      <c r="C39" s="170" t="s">
        <v>114</v>
      </c>
      <c r="D39" s="169">
        <v>12</v>
      </c>
      <c r="E39" s="199" t="s">
        <v>60</v>
      </c>
      <c r="F39" s="169">
        <v>4</v>
      </c>
      <c r="G39" s="169">
        <v>4</v>
      </c>
    </row>
    <row r="40" ht="16.5" spans="1:7">
      <c r="A40" s="136">
        <v>30</v>
      </c>
      <c r="B40" s="168" t="s">
        <v>115</v>
      </c>
      <c r="C40" s="168" t="s">
        <v>116</v>
      </c>
      <c r="D40" s="169">
        <v>12</v>
      </c>
      <c r="E40" s="201">
        <v>14</v>
      </c>
      <c r="F40" s="204">
        <v>20</v>
      </c>
      <c r="G40" s="204">
        <v>20</v>
      </c>
    </row>
    <row r="41" ht="16.5" spans="1:7">
      <c r="A41" s="136">
        <v>31</v>
      </c>
      <c r="B41" s="170" t="s">
        <v>117</v>
      </c>
      <c r="C41" s="170" t="s">
        <v>118</v>
      </c>
      <c r="D41" s="169">
        <v>10</v>
      </c>
      <c r="E41" s="199">
        <v>12</v>
      </c>
      <c r="F41" s="169">
        <v>18</v>
      </c>
      <c r="G41" s="169">
        <v>18</v>
      </c>
    </row>
    <row r="42" ht="16.5" spans="1:7">
      <c r="A42" s="136">
        <v>32</v>
      </c>
      <c r="B42" s="170" t="s">
        <v>119</v>
      </c>
      <c r="C42" s="170" t="s">
        <v>120</v>
      </c>
      <c r="D42" s="202">
        <v>15</v>
      </c>
      <c r="E42" s="203" t="s">
        <v>60</v>
      </c>
      <c r="F42" s="169">
        <v>16</v>
      </c>
      <c r="G42" s="169">
        <v>16</v>
      </c>
    </row>
    <row r="43" ht="16.5" spans="1:7">
      <c r="A43" s="136">
        <v>33</v>
      </c>
      <c r="B43" s="170" t="s">
        <v>121</v>
      </c>
      <c r="C43" s="170" t="s">
        <v>122</v>
      </c>
      <c r="D43" s="169">
        <v>15</v>
      </c>
      <c r="E43" s="199">
        <v>14</v>
      </c>
      <c r="F43" s="169">
        <v>12</v>
      </c>
      <c r="G43" s="169">
        <v>12</v>
      </c>
    </row>
    <row r="44" ht="16.5" spans="1:7">
      <c r="A44" s="136">
        <v>34</v>
      </c>
      <c r="B44" s="170" t="s">
        <v>123</v>
      </c>
      <c r="C44" s="170" t="s">
        <v>124</v>
      </c>
      <c r="D44" s="169" t="s">
        <v>60</v>
      </c>
      <c r="E44" s="199">
        <v>20</v>
      </c>
      <c r="F44" s="169">
        <v>20</v>
      </c>
      <c r="G44" s="169">
        <v>20</v>
      </c>
    </row>
    <row r="45" ht="16.5" spans="1:7">
      <c r="A45" s="136">
        <v>35</v>
      </c>
      <c r="B45" s="170" t="s">
        <v>125</v>
      </c>
      <c r="C45" s="170" t="s">
        <v>126</v>
      </c>
      <c r="D45" s="169">
        <v>7</v>
      </c>
      <c r="E45" s="199">
        <v>12</v>
      </c>
      <c r="F45" s="169">
        <v>4</v>
      </c>
      <c r="G45" s="169">
        <v>4</v>
      </c>
    </row>
    <row r="46" ht="16.5" spans="1:7">
      <c r="A46" s="136">
        <v>36</v>
      </c>
      <c r="B46" s="170" t="s">
        <v>127</v>
      </c>
      <c r="C46" s="170" t="s">
        <v>128</v>
      </c>
      <c r="D46" s="169">
        <v>8</v>
      </c>
      <c r="E46" s="199" t="s">
        <v>60</v>
      </c>
      <c r="F46" s="169">
        <v>10</v>
      </c>
      <c r="G46" s="169">
        <v>10</v>
      </c>
    </row>
    <row r="47" ht="16.5" spans="1:7">
      <c r="A47" s="136">
        <v>37</v>
      </c>
      <c r="B47" s="170" t="s">
        <v>129</v>
      </c>
      <c r="C47" s="170" t="s">
        <v>130</v>
      </c>
      <c r="D47" s="169">
        <v>2</v>
      </c>
      <c r="E47" s="199">
        <v>13</v>
      </c>
      <c r="F47" s="204">
        <v>0</v>
      </c>
      <c r="G47" s="204">
        <v>0</v>
      </c>
    </row>
    <row r="48" ht="16.5" spans="1:7">
      <c r="A48" s="136">
        <v>38</v>
      </c>
      <c r="B48" s="170" t="s">
        <v>131</v>
      </c>
      <c r="C48" s="170" t="s">
        <v>132</v>
      </c>
      <c r="D48" s="169">
        <v>18</v>
      </c>
      <c r="E48" s="201">
        <v>19</v>
      </c>
      <c r="F48" s="176" t="s">
        <v>60</v>
      </c>
      <c r="G48" s="176" t="s">
        <v>60</v>
      </c>
    </row>
    <row r="49" ht="16.5" spans="1:7">
      <c r="A49" s="136">
        <v>39</v>
      </c>
      <c r="B49" s="170" t="s">
        <v>133</v>
      </c>
      <c r="C49" s="170" t="s">
        <v>134</v>
      </c>
      <c r="D49" s="169">
        <v>12</v>
      </c>
      <c r="E49" s="199" t="s">
        <v>60</v>
      </c>
      <c r="F49" s="169">
        <v>15</v>
      </c>
      <c r="G49" s="169">
        <v>15</v>
      </c>
    </row>
    <row r="50" ht="16.5" spans="1:7">
      <c r="A50" s="136">
        <v>41</v>
      </c>
      <c r="B50" s="170" t="s">
        <v>135</v>
      </c>
      <c r="C50" s="170" t="s">
        <v>136</v>
      </c>
      <c r="D50" s="169">
        <v>10</v>
      </c>
      <c r="E50" s="199">
        <v>3</v>
      </c>
      <c r="F50" s="169">
        <v>14</v>
      </c>
      <c r="G50" s="169">
        <v>14</v>
      </c>
    </row>
    <row r="51" ht="16.5" spans="1:7">
      <c r="A51" s="136">
        <v>42</v>
      </c>
      <c r="B51" s="170" t="s">
        <v>137</v>
      </c>
      <c r="C51" s="170" t="s">
        <v>138</v>
      </c>
      <c r="D51" s="169">
        <v>13</v>
      </c>
      <c r="E51" s="199">
        <v>12</v>
      </c>
      <c r="F51" s="176">
        <v>10</v>
      </c>
      <c r="G51" s="176">
        <v>10</v>
      </c>
    </row>
    <row r="52" ht="16.5" spans="1:7">
      <c r="A52" s="136">
        <v>43</v>
      </c>
      <c r="B52" s="170" t="s">
        <v>139</v>
      </c>
      <c r="C52" s="170" t="s">
        <v>140</v>
      </c>
      <c r="D52" s="169">
        <v>16</v>
      </c>
      <c r="E52" s="199">
        <v>20</v>
      </c>
      <c r="F52" s="169" t="s">
        <v>60</v>
      </c>
      <c r="G52" s="169" t="s">
        <v>60</v>
      </c>
    </row>
    <row r="53" ht="16.5" spans="1:7">
      <c r="A53" s="136">
        <v>44</v>
      </c>
      <c r="B53" s="170" t="s">
        <v>141</v>
      </c>
      <c r="C53" s="170" t="s">
        <v>142</v>
      </c>
      <c r="D53" s="169">
        <v>12</v>
      </c>
      <c r="E53" s="201">
        <v>14</v>
      </c>
      <c r="F53" s="169">
        <v>10</v>
      </c>
      <c r="G53" s="169">
        <v>10</v>
      </c>
    </row>
    <row r="54" ht="16.5" spans="1:7">
      <c r="A54" s="136">
        <v>45</v>
      </c>
      <c r="B54" s="170" t="s">
        <v>143</v>
      </c>
      <c r="C54" s="170" t="s">
        <v>144</v>
      </c>
      <c r="D54" s="202">
        <v>10</v>
      </c>
      <c r="E54" s="203">
        <v>5</v>
      </c>
      <c r="F54" s="204">
        <v>13</v>
      </c>
      <c r="G54" s="204">
        <v>13</v>
      </c>
    </row>
    <row r="55" s="119" customFormat="1" ht="16.5" spans="1:7">
      <c r="A55" s="136">
        <v>46</v>
      </c>
      <c r="B55" s="170" t="s">
        <v>145</v>
      </c>
      <c r="C55" s="170" t="s">
        <v>146</v>
      </c>
      <c r="D55" s="169">
        <v>16</v>
      </c>
      <c r="E55" s="199">
        <v>16</v>
      </c>
      <c r="F55" s="169" t="s">
        <v>60</v>
      </c>
      <c r="G55" s="169" t="s">
        <v>60</v>
      </c>
    </row>
    <row r="56" s="119" customFormat="1" ht="16.5" spans="1:7">
      <c r="A56" s="136">
        <v>47</v>
      </c>
      <c r="B56" s="170" t="s">
        <v>147</v>
      </c>
      <c r="C56" s="170" t="s">
        <v>148</v>
      </c>
      <c r="D56" s="169">
        <v>17</v>
      </c>
      <c r="E56" s="201" t="s">
        <v>60</v>
      </c>
      <c r="F56" s="169">
        <v>20</v>
      </c>
      <c r="G56" s="169">
        <v>20</v>
      </c>
    </row>
    <row r="57" s="119" customFormat="1" ht="16.5" spans="1:7">
      <c r="A57" s="136">
        <v>48</v>
      </c>
      <c r="B57" s="170" t="s">
        <v>149</v>
      </c>
      <c r="C57" s="170" t="s">
        <v>150</v>
      </c>
      <c r="D57" s="169">
        <v>4</v>
      </c>
      <c r="E57" s="199">
        <v>10</v>
      </c>
      <c r="F57" s="169" t="s">
        <v>60</v>
      </c>
      <c r="G57" s="169" t="s">
        <v>60</v>
      </c>
    </row>
    <row r="58" s="119" customFormat="1" ht="16.5" spans="1:7">
      <c r="A58" s="136">
        <v>49</v>
      </c>
      <c r="B58" s="170" t="s">
        <v>151</v>
      </c>
      <c r="C58" s="170" t="s">
        <v>152</v>
      </c>
      <c r="D58" s="169">
        <v>13</v>
      </c>
      <c r="E58" s="199">
        <v>12</v>
      </c>
      <c r="F58" s="169">
        <v>18</v>
      </c>
      <c r="G58" s="169">
        <v>18</v>
      </c>
    </row>
    <row r="59" s="119" customFormat="1" ht="16.5" spans="1:7">
      <c r="A59" s="136">
        <v>50</v>
      </c>
      <c r="B59" s="170" t="s">
        <v>153</v>
      </c>
      <c r="C59" s="170" t="s">
        <v>154</v>
      </c>
      <c r="D59" s="169">
        <v>7</v>
      </c>
      <c r="E59" s="199">
        <v>12</v>
      </c>
      <c r="F59" s="204">
        <v>8</v>
      </c>
      <c r="G59" s="204">
        <v>8</v>
      </c>
    </row>
    <row r="60" ht="16.5" spans="1:7">
      <c r="A60" s="136">
        <v>51</v>
      </c>
      <c r="B60" s="170" t="s">
        <v>155</v>
      </c>
      <c r="C60" s="170" t="s">
        <v>156</v>
      </c>
      <c r="D60" s="169">
        <v>2</v>
      </c>
      <c r="E60" s="169">
        <v>12</v>
      </c>
      <c r="F60" s="169">
        <v>11</v>
      </c>
      <c r="G60" s="169">
        <v>11</v>
      </c>
    </row>
    <row r="61" ht="16.5" spans="1:7">
      <c r="A61" s="120">
        <v>52</v>
      </c>
      <c r="B61" s="170" t="s">
        <v>157</v>
      </c>
      <c r="C61" s="170" t="s">
        <v>158</v>
      </c>
      <c r="D61" s="169" t="s">
        <v>60</v>
      </c>
      <c r="E61" s="169">
        <v>20</v>
      </c>
      <c r="F61" s="169">
        <v>17</v>
      </c>
      <c r="G61" s="169">
        <v>17</v>
      </c>
    </row>
    <row r="62" ht="16.5" spans="1:7">
      <c r="A62" s="120">
        <v>53</v>
      </c>
      <c r="B62" s="170" t="s">
        <v>159</v>
      </c>
      <c r="C62" s="170" t="s">
        <v>160</v>
      </c>
      <c r="D62" s="169">
        <v>17</v>
      </c>
      <c r="E62" s="169">
        <v>16</v>
      </c>
      <c r="F62" s="169" t="s">
        <v>60</v>
      </c>
      <c r="G62" s="169" t="s">
        <v>60</v>
      </c>
    </row>
    <row r="63" ht="16.5" spans="1:7">
      <c r="A63" s="120">
        <v>54</v>
      </c>
      <c r="B63" s="170" t="s">
        <v>161</v>
      </c>
      <c r="C63" s="170" t="s">
        <v>162</v>
      </c>
      <c r="D63" s="169">
        <v>14</v>
      </c>
      <c r="E63" s="169">
        <v>19</v>
      </c>
      <c r="F63" s="169" t="s">
        <v>60</v>
      </c>
      <c r="G63" s="169" t="s">
        <v>60</v>
      </c>
    </row>
    <row r="64" ht="16.5" spans="1:7">
      <c r="A64" s="120">
        <v>55</v>
      </c>
      <c r="B64" s="170" t="s">
        <v>163</v>
      </c>
      <c r="C64" s="170" t="s">
        <v>164</v>
      </c>
      <c r="D64" s="169">
        <v>18</v>
      </c>
      <c r="E64" s="169">
        <v>17</v>
      </c>
      <c r="F64" s="169" t="s">
        <v>60</v>
      </c>
      <c r="G64" s="169" t="s">
        <v>60</v>
      </c>
    </row>
    <row r="65" ht="16.5" spans="1:7">
      <c r="A65" s="120">
        <v>56</v>
      </c>
      <c r="B65" s="170" t="s">
        <v>165</v>
      </c>
      <c r="C65" s="170" t="s">
        <v>166</v>
      </c>
      <c r="D65" s="169">
        <v>3</v>
      </c>
      <c r="E65" s="169">
        <v>12</v>
      </c>
      <c r="F65" s="169">
        <v>8</v>
      </c>
      <c r="G65" s="169">
        <v>8</v>
      </c>
    </row>
    <row r="66" ht="16.5" spans="1:7">
      <c r="A66" s="120">
        <v>57</v>
      </c>
      <c r="B66" s="170" t="s">
        <v>167</v>
      </c>
      <c r="C66" s="170" t="s">
        <v>168</v>
      </c>
      <c r="D66" s="169">
        <v>18</v>
      </c>
      <c r="E66" s="169">
        <v>18</v>
      </c>
      <c r="F66" s="169" t="s">
        <v>60</v>
      </c>
      <c r="G66" s="169" t="s">
        <v>60</v>
      </c>
    </row>
    <row r="67" ht="16.5" spans="1:7">
      <c r="A67" s="120">
        <v>58</v>
      </c>
      <c r="B67" s="168" t="s">
        <v>169</v>
      </c>
      <c r="C67" s="177" t="s">
        <v>170</v>
      </c>
      <c r="D67" s="169">
        <v>13</v>
      </c>
      <c r="E67" s="169">
        <v>16</v>
      </c>
      <c r="F67" s="169">
        <v>20</v>
      </c>
      <c r="G67" s="169">
        <v>20</v>
      </c>
    </row>
    <row r="68" ht="16.5" spans="1:7">
      <c r="A68" s="120">
        <v>59</v>
      </c>
      <c r="B68" s="170" t="s">
        <v>171</v>
      </c>
      <c r="C68" s="178" t="s">
        <v>172</v>
      </c>
      <c r="D68" s="169">
        <v>13</v>
      </c>
      <c r="E68" s="169">
        <v>14</v>
      </c>
      <c r="F68" s="169">
        <v>20</v>
      </c>
      <c r="G68" s="169">
        <v>20</v>
      </c>
    </row>
    <row r="69" ht="16.5" spans="1:7">
      <c r="A69" s="179">
        <v>60</v>
      </c>
      <c r="B69" s="170" t="s">
        <v>173</v>
      </c>
      <c r="C69" s="178" t="s">
        <v>174</v>
      </c>
      <c r="D69" s="169">
        <v>14</v>
      </c>
      <c r="E69" s="169">
        <v>12</v>
      </c>
      <c r="F69" s="169">
        <v>10</v>
      </c>
      <c r="G69" s="169">
        <v>10</v>
      </c>
    </row>
    <row r="70" ht="16.5" spans="1:7">
      <c r="A70" s="179">
        <v>61</v>
      </c>
      <c r="B70" s="170" t="s">
        <v>175</v>
      </c>
      <c r="C70" s="180" t="s">
        <v>176</v>
      </c>
      <c r="D70" s="169">
        <v>6</v>
      </c>
      <c r="E70" s="169">
        <v>15</v>
      </c>
      <c r="F70" s="169">
        <v>8</v>
      </c>
      <c r="G70" s="169">
        <v>8</v>
      </c>
    </row>
    <row r="71" ht="16.5" spans="1:7">
      <c r="A71" s="179">
        <v>62</v>
      </c>
      <c r="B71" s="170" t="s">
        <v>177</v>
      </c>
      <c r="C71" s="180" t="s">
        <v>178</v>
      </c>
      <c r="D71" s="206" t="s">
        <v>60</v>
      </c>
      <c r="E71" s="206" t="s">
        <v>60</v>
      </c>
      <c r="F71" s="200">
        <v>0</v>
      </c>
      <c r="G71" s="200">
        <v>0</v>
      </c>
    </row>
    <row r="72" ht="16.5" spans="1:7">
      <c r="A72" s="179">
        <v>63</v>
      </c>
      <c r="B72" s="170" t="s">
        <v>179</v>
      </c>
      <c r="C72" s="180" t="s">
        <v>180</v>
      </c>
      <c r="D72" s="207">
        <v>13</v>
      </c>
      <c r="E72" s="207">
        <v>10</v>
      </c>
      <c r="F72" s="200">
        <v>5</v>
      </c>
      <c r="G72" s="200">
        <v>5</v>
      </c>
    </row>
    <row r="73" ht="16.5" spans="1:7">
      <c r="A73" s="179">
        <v>64</v>
      </c>
      <c r="B73" s="170" t="s">
        <v>181</v>
      </c>
      <c r="C73" s="180" t="s">
        <v>182</v>
      </c>
      <c r="D73" s="207">
        <v>17</v>
      </c>
      <c r="E73" s="207">
        <v>19</v>
      </c>
      <c r="F73" s="200" t="s">
        <v>60</v>
      </c>
      <c r="G73" s="200" t="s">
        <v>60</v>
      </c>
    </row>
    <row r="74" ht="16.5" spans="1:7">
      <c r="A74" s="179">
        <v>65</v>
      </c>
      <c r="B74" s="170" t="s">
        <v>183</v>
      </c>
      <c r="C74" s="180" t="s">
        <v>184</v>
      </c>
      <c r="D74" s="207">
        <v>12</v>
      </c>
      <c r="E74" s="207">
        <v>5</v>
      </c>
      <c r="F74" s="200">
        <v>11</v>
      </c>
      <c r="G74" s="200">
        <v>11</v>
      </c>
    </row>
    <row r="75" ht="16.5" spans="1:7">
      <c r="A75" s="179">
        <v>66</v>
      </c>
      <c r="B75" s="170" t="s">
        <v>185</v>
      </c>
      <c r="C75" s="180" t="s">
        <v>186</v>
      </c>
      <c r="D75" s="207">
        <v>14</v>
      </c>
      <c r="E75" s="207">
        <v>13</v>
      </c>
      <c r="F75" s="200">
        <v>15</v>
      </c>
      <c r="G75" s="200">
        <v>15</v>
      </c>
    </row>
    <row r="76" ht="16.5" spans="1:7">
      <c r="A76" s="179">
        <v>67</v>
      </c>
      <c r="B76" s="170" t="s">
        <v>187</v>
      </c>
      <c r="C76" s="180" t="s">
        <v>188</v>
      </c>
      <c r="D76" s="207">
        <v>15</v>
      </c>
      <c r="E76" s="207">
        <v>12</v>
      </c>
      <c r="F76" s="200">
        <v>9</v>
      </c>
      <c r="G76" s="200">
        <v>9</v>
      </c>
    </row>
    <row r="77" ht="16.5" spans="1:7">
      <c r="A77" s="179">
        <v>68</v>
      </c>
      <c r="B77" s="170" t="s">
        <v>189</v>
      </c>
      <c r="C77" s="180" t="s">
        <v>190</v>
      </c>
      <c r="D77" s="207">
        <v>2</v>
      </c>
      <c r="E77" s="206" t="s">
        <v>60</v>
      </c>
      <c r="F77" s="200" t="s">
        <v>60</v>
      </c>
      <c r="G77" s="200" t="s">
        <v>60</v>
      </c>
    </row>
    <row r="78" ht="16.5" spans="1:7">
      <c r="A78" s="179">
        <v>69</v>
      </c>
      <c r="B78" s="170" t="s">
        <v>191</v>
      </c>
      <c r="C78" s="180" t="s">
        <v>192</v>
      </c>
      <c r="D78" s="207">
        <v>14</v>
      </c>
      <c r="E78" s="207">
        <v>3</v>
      </c>
      <c r="F78" s="200">
        <v>13</v>
      </c>
      <c r="G78" s="200">
        <v>13</v>
      </c>
    </row>
    <row r="79" ht="16.5" spans="1:7">
      <c r="A79" s="179">
        <v>70</v>
      </c>
      <c r="B79" s="170" t="s">
        <v>193</v>
      </c>
      <c r="C79" s="180" t="s">
        <v>194</v>
      </c>
      <c r="D79" s="207">
        <v>15</v>
      </c>
      <c r="E79" s="207">
        <v>3</v>
      </c>
      <c r="F79" s="200">
        <v>11</v>
      </c>
      <c r="G79" s="200">
        <v>11</v>
      </c>
    </row>
    <row r="80" ht="16.5" spans="1:7">
      <c r="A80" s="179">
        <v>71</v>
      </c>
      <c r="B80" s="170" t="s">
        <v>195</v>
      </c>
      <c r="C80" s="180" t="s">
        <v>196</v>
      </c>
      <c r="D80" s="207">
        <v>14</v>
      </c>
      <c r="E80" s="207">
        <v>12</v>
      </c>
      <c r="F80" s="200">
        <v>20</v>
      </c>
      <c r="G80" s="200">
        <v>20</v>
      </c>
    </row>
    <row r="81" ht="16.5" spans="1:7">
      <c r="A81" s="179">
        <v>72</v>
      </c>
      <c r="B81" s="170" t="s">
        <v>197</v>
      </c>
      <c r="C81" s="180" t="s">
        <v>198</v>
      </c>
      <c r="D81" s="207">
        <v>9</v>
      </c>
      <c r="E81" s="207">
        <v>11</v>
      </c>
      <c r="F81" s="200">
        <v>15</v>
      </c>
      <c r="G81" s="200">
        <v>15</v>
      </c>
    </row>
    <row r="82" ht="16.5" spans="1:7">
      <c r="A82" s="179">
        <v>73</v>
      </c>
      <c r="B82" s="170" t="s">
        <v>199</v>
      </c>
      <c r="C82" s="180" t="s">
        <v>200</v>
      </c>
      <c r="D82" s="206" t="s">
        <v>60</v>
      </c>
      <c r="E82" s="207">
        <v>16</v>
      </c>
      <c r="F82" s="200">
        <v>18</v>
      </c>
      <c r="G82" s="200">
        <v>18</v>
      </c>
    </row>
    <row r="83" ht="16.5" spans="1:7">
      <c r="A83" s="179">
        <v>74</v>
      </c>
      <c r="B83" s="170" t="s">
        <v>201</v>
      </c>
      <c r="C83" s="180" t="s">
        <v>202</v>
      </c>
      <c r="D83" s="207">
        <v>10</v>
      </c>
      <c r="E83" s="207">
        <v>5</v>
      </c>
      <c r="F83" s="200">
        <v>13</v>
      </c>
      <c r="G83" s="200">
        <v>13</v>
      </c>
    </row>
    <row r="84" ht="16.5" spans="1:7">
      <c r="A84" s="179">
        <v>75</v>
      </c>
      <c r="B84" s="170" t="s">
        <v>203</v>
      </c>
      <c r="C84" s="180" t="s">
        <v>204</v>
      </c>
      <c r="D84" s="207">
        <v>20</v>
      </c>
      <c r="E84" s="207">
        <v>20</v>
      </c>
      <c r="F84" s="200" t="s">
        <v>60</v>
      </c>
      <c r="G84" s="200" t="s">
        <v>60</v>
      </c>
    </row>
    <row r="85" ht="16.5" spans="1:7">
      <c r="A85" s="179">
        <v>76</v>
      </c>
      <c r="B85" s="170" t="s">
        <v>205</v>
      </c>
      <c r="C85" s="180" t="s">
        <v>206</v>
      </c>
      <c r="D85" s="207">
        <v>10</v>
      </c>
      <c r="E85" s="207">
        <v>16</v>
      </c>
      <c r="F85" s="200" t="s">
        <v>60</v>
      </c>
      <c r="G85" s="200" t="s">
        <v>60</v>
      </c>
    </row>
    <row r="86" ht="16.5" spans="1:7">
      <c r="A86" s="179">
        <v>77</v>
      </c>
      <c r="B86" s="170" t="s">
        <v>207</v>
      </c>
      <c r="C86" s="180" t="s">
        <v>208</v>
      </c>
      <c r="D86" s="207">
        <v>16</v>
      </c>
      <c r="E86" s="207">
        <v>16</v>
      </c>
      <c r="F86" s="200">
        <v>14</v>
      </c>
      <c r="G86" s="200">
        <v>14</v>
      </c>
    </row>
    <row r="87" ht="16.5" spans="1:7">
      <c r="A87" s="179">
        <v>78</v>
      </c>
      <c r="B87" s="170" t="s">
        <v>209</v>
      </c>
      <c r="C87" s="180" t="s">
        <v>210</v>
      </c>
      <c r="D87" s="207">
        <v>13</v>
      </c>
      <c r="E87" s="207">
        <v>13</v>
      </c>
      <c r="F87" s="200" t="s">
        <v>60</v>
      </c>
      <c r="G87" s="200" t="s">
        <v>60</v>
      </c>
    </row>
    <row r="88" ht="16.5" spans="1:7">
      <c r="A88" s="179">
        <v>79</v>
      </c>
      <c r="B88" s="170" t="s">
        <v>211</v>
      </c>
      <c r="C88" s="180" t="s">
        <v>212</v>
      </c>
      <c r="D88" s="207">
        <v>15</v>
      </c>
      <c r="E88" s="207">
        <v>14</v>
      </c>
      <c r="F88" s="200">
        <v>7</v>
      </c>
      <c r="G88" s="200">
        <v>7</v>
      </c>
    </row>
    <row r="89" ht="16.5" spans="1:7">
      <c r="A89" s="179">
        <v>80</v>
      </c>
      <c r="B89" s="170" t="s">
        <v>213</v>
      </c>
      <c r="C89" s="180" t="s">
        <v>214</v>
      </c>
      <c r="D89" s="207">
        <v>16</v>
      </c>
      <c r="E89" s="207">
        <v>20</v>
      </c>
      <c r="F89" s="200">
        <v>20</v>
      </c>
      <c r="G89" s="200">
        <v>20</v>
      </c>
    </row>
    <row r="90" ht="16.5" spans="1:7">
      <c r="A90" s="179">
        <v>81</v>
      </c>
      <c r="B90" s="170" t="s">
        <v>215</v>
      </c>
      <c r="C90" s="180" t="s">
        <v>216</v>
      </c>
      <c r="D90" s="207">
        <v>18</v>
      </c>
      <c r="E90" s="207">
        <v>19</v>
      </c>
      <c r="F90" s="200" t="s">
        <v>60</v>
      </c>
      <c r="G90" s="200" t="s">
        <v>60</v>
      </c>
    </row>
    <row r="91" ht="16.5" spans="1:7">
      <c r="A91" s="179">
        <v>82</v>
      </c>
      <c r="B91" s="170" t="s">
        <v>217</v>
      </c>
      <c r="C91" s="180" t="s">
        <v>218</v>
      </c>
      <c r="D91" s="207">
        <v>15</v>
      </c>
      <c r="E91" s="207">
        <v>19</v>
      </c>
      <c r="F91" s="200" t="s">
        <v>60</v>
      </c>
      <c r="G91" s="200" t="s">
        <v>60</v>
      </c>
    </row>
    <row r="92" ht="16.5" spans="1:7">
      <c r="A92" s="179">
        <v>83</v>
      </c>
      <c r="B92" s="168" t="s">
        <v>219</v>
      </c>
      <c r="C92" s="181" t="s">
        <v>220</v>
      </c>
      <c r="D92" s="207">
        <v>16</v>
      </c>
      <c r="E92" s="207">
        <v>8</v>
      </c>
      <c r="F92" s="200" t="s">
        <v>60</v>
      </c>
      <c r="G92" s="200" t="s">
        <v>60</v>
      </c>
    </row>
    <row r="93" ht="16.5" spans="1:7">
      <c r="A93" s="179">
        <v>84</v>
      </c>
      <c r="B93" s="170" t="s">
        <v>221</v>
      </c>
      <c r="C93" s="180" t="s">
        <v>222</v>
      </c>
      <c r="D93" s="206" t="s">
        <v>60</v>
      </c>
      <c r="E93" s="207">
        <v>4</v>
      </c>
      <c r="F93" s="200">
        <v>6</v>
      </c>
      <c r="G93" s="200">
        <v>6</v>
      </c>
    </row>
    <row r="94" ht="16.5" spans="1:7">
      <c r="A94" s="179">
        <v>85</v>
      </c>
      <c r="B94" s="170" t="s">
        <v>223</v>
      </c>
      <c r="C94" s="180" t="s">
        <v>224</v>
      </c>
      <c r="D94" s="207">
        <v>7</v>
      </c>
      <c r="E94" s="207">
        <v>10</v>
      </c>
      <c r="F94" s="200">
        <v>13</v>
      </c>
      <c r="G94" s="200">
        <v>13</v>
      </c>
    </row>
    <row r="95" ht="16.5" spans="1:7">
      <c r="A95" s="179">
        <v>86</v>
      </c>
      <c r="B95" s="170" t="s">
        <v>225</v>
      </c>
      <c r="C95" s="180" t="s">
        <v>226</v>
      </c>
      <c r="D95" s="206" t="s">
        <v>60</v>
      </c>
      <c r="E95" s="207">
        <v>13</v>
      </c>
      <c r="F95" s="200">
        <v>2</v>
      </c>
      <c r="G95" s="200">
        <v>2</v>
      </c>
    </row>
    <row r="96" ht="16.5" spans="1:7">
      <c r="A96" s="179">
        <v>87</v>
      </c>
      <c r="B96" s="170" t="s">
        <v>227</v>
      </c>
      <c r="C96" s="180" t="s">
        <v>228</v>
      </c>
      <c r="D96" s="207">
        <v>4</v>
      </c>
      <c r="E96" s="207">
        <v>13</v>
      </c>
      <c r="F96" s="200">
        <v>10</v>
      </c>
      <c r="G96" s="200">
        <v>10</v>
      </c>
    </row>
    <row r="97" ht="16.5" spans="1:7">
      <c r="A97" s="179">
        <v>88</v>
      </c>
      <c r="B97" s="170" t="s">
        <v>229</v>
      </c>
      <c r="C97" s="180" t="s">
        <v>230</v>
      </c>
      <c r="D97" s="207">
        <v>13</v>
      </c>
      <c r="E97" s="207">
        <v>19</v>
      </c>
      <c r="F97" s="200">
        <v>13</v>
      </c>
      <c r="G97" s="200">
        <v>13</v>
      </c>
    </row>
    <row r="98" ht="16.5" spans="1:7">
      <c r="A98" s="179">
        <v>89</v>
      </c>
      <c r="B98" s="170" t="s">
        <v>231</v>
      </c>
      <c r="C98" s="180" t="s">
        <v>232</v>
      </c>
      <c r="D98" s="206" t="s">
        <v>60</v>
      </c>
      <c r="E98" s="207">
        <v>11</v>
      </c>
      <c r="F98" s="200">
        <v>0</v>
      </c>
      <c r="G98" s="200">
        <v>0</v>
      </c>
    </row>
    <row r="99" ht="16.5" spans="1:7">
      <c r="A99" s="179">
        <v>90</v>
      </c>
      <c r="B99" s="170" t="s">
        <v>233</v>
      </c>
      <c r="C99" s="180" t="s">
        <v>234</v>
      </c>
      <c r="D99" s="207">
        <v>16</v>
      </c>
      <c r="E99" s="207">
        <v>16</v>
      </c>
      <c r="F99" s="200">
        <v>18</v>
      </c>
      <c r="G99" s="200">
        <v>18</v>
      </c>
    </row>
    <row r="100" ht="16.5" spans="1:7">
      <c r="A100" s="179">
        <v>91</v>
      </c>
      <c r="B100" s="170" t="s">
        <v>235</v>
      </c>
      <c r="C100" s="180" t="s">
        <v>236</v>
      </c>
      <c r="D100" s="207">
        <v>16</v>
      </c>
      <c r="E100" s="207">
        <v>20</v>
      </c>
      <c r="F100" s="200" t="s">
        <v>60</v>
      </c>
      <c r="G100" s="200" t="s">
        <v>60</v>
      </c>
    </row>
    <row r="101" ht="16.5" spans="1:7">
      <c r="A101" s="179">
        <v>92</v>
      </c>
      <c r="B101" s="170" t="s">
        <v>237</v>
      </c>
      <c r="C101" s="180" t="s">
        <v>238</v>
      </c>
      <c r="D101" s="207">
        <v>5</v>
      </c>
      <c r="E101" s="207">
        <v>0</v>
      </c>
      <c r="F101" s="200">
        <v>10</v>
      </c>
      <c r="G101" s="200">
        <v>10</v>
      </c>
    </row>
    <row r="102" ht="16.5" spans="1:7">
      <c r="A102" s="179">
        <v>93</v>
      </c>
      <c r="B102" s="170" t="s">
        <v>239</v>
      </c>
      <c r="C102" s="180" t="s">
        <v>240</v>
      </c>
      <c r="D102" s="207">
        <v>15</v>
      </c>
      <c r="E102" s="207">
        <v>20</v>
      </c>
      <c r="F102" s="200">
        <v>20</v>
      </c>
      <c r="G102" s="200">
        <v>20</v>
      </c>
    </row>
    <row r="103" ht="16.5" spans="1:7">
      <c r="A103" s="179">
        <v>94</v>
      </c>
      <c r="B103" s="170" t="s">
        <v>241</v>
      </c>
      <c r="C103" s="180" t="s">
        <v>242</v>
      </c>
      <c r="D103" s="207">
        <v>8</v>
      </c>
      <c r="E103" s="207">
        <v>7</v>
      </c>
      <c r="F103" s="200">
        <v>17</v>
      </c>
      <c r="G103" s="200">
        <v>17</v>
      </c>
    </row>
    <row r="104" ht="16.5" spans="1:7">
      <c r="A104" s="179">
        <v>95</v>
      </c>
      <c r="B104" s="170" t="s">
        <v>243</v>
      </c>
      <c r="C104" s="180" t="s">
        <v>244</v>
      </c>
      <c r="D104" s="207">
        <v>18</v>
      </c>
      <c r="E104" s="207">
        <v>20</v>
      </c>
      <c r="F104" s="200">
        <v>14</v>
      </c>
      <c r="G104" s="200">
        <v>14</v>
      </c>
    </row>
    <row r="105" ht="16.5" spans="1:7">
      <c r="A105" s="179">
        <v>96</v>
      </c>
      <c r="B105" s="170" t="s">
        <v>245</v>
      </c>
      <c r="C105" s="180" t="s">
        <v>246</v>
      </c>
      <c r="D105" s="207">
        <v>6</v>
      </c>
      <c r="E105" s="207">
        <v>16</v>
      </c>
      <c r="F105" s="200">
        <v>14</v>
      </c>
      <c r="G105" s="200">
        <v>14</v>
      </c>
    </row>
    <row r="106" ht="16.5" spans="1:7">
      <c r="A106" s="179">
        <v>97</v>
      </c>
      <c r="B106" s="170" t="s">
        <v>247</v>
      </c>
      <c r="C106" s="180" t="s">
        <v>248</v>
      </c>
      <c r="D106" s="206" t="s">
        <v>60</v>
      </c>
      <c r="E106" s="207">
        <v>10</v>
      </c>
      <c r="F106" s="200">
        <v>18</v>
      </c>
      <c r="G106" s="200">
        <v>18</v>
      </c>
    </row>
    <row r="107" ht="16.5" spans="1:7">
      <c r="A107" s="179">
        <v>98</v>
      </c>
      <c r="B107" s="170" t="s">
        <v>249</v>
      </c>
      <c r="C107" s="180" t="s">
        <v>250</v>
      </c>
      <c r="D107" s="207">
        <v>18</v>
      </c>
      <c r="E107" s="207">
        <v>20</v>
      </c>
      <c r="F107" s="200" t="s">
        <v>60</v>
      </c>
      <c r="G107" s="200" t="s">
        <v>60</v>
      </c>
    </row>
    <row r="108" ht="16.5" spans="1:7">
      <c r="A108" s="179">
        <v>99</v>
      </c>
      <c r="B108" s="170" t="s">
        <v>251</v>
      </c>
      <c r="C108" s="180" t="s">
        <v>252</v>
      </c>
      <c r="D108" s="207">
        <v>12</v>
      </c>
      <c r="E108" s="207">
        <v>12</v>
      </c>
      <c r="F108" s="200" t="s">
        <v>60</v>
      </c>
      <c r="G108" s="200" t="s">
        <v>60</v>
      </c>
    </row>
    <row r="109" ht="16.5" spans="1:7">
      <c r="A109" s="179">
        <v>100</v>
      </c>
      <c r="B109" s="170" t="s">
        <v>253</v>
      </c>
      <c r="C109" s="180" t="s">
        <v>254</v>
      </c>
      <c r="D109" s="207">
        <v>8</v>
      </c>
      <c r="E109" s="207">
        <v>17</v>
      </c>
      <c r="F109" s="200">
        <v>18</v>
      </c>
      <c r="G109" s="200">
        <v>18</v>
      </c>
    </row>
    <row r="110" ht="16.5" spans="1:7">
      <c r="A110" s="179">
        <v>101</v>
      </c>
      <c r="B110" s="170" t="s">
        <v>255</v>
      </c>
      <c r="C110" s="180" t="s">
        <v>256</v>
      </c>
      <c r="D110" s="207">
        <v>19</v>
      </c>
      <c r="E110" s="207">
        <v>20</v>
      </c>
      <c r="F110" s="200" t="s">
        <v>60</v>
      </c>
      <c r="G110" s="200" t="s">
        <v>60</v>
      </c>
    </row>
    <row r="111" ht="16.5" spans="1:7">
      <c r="A111" s="179">
        <v>102</v>
      </c>
      <c r="B111" s="170" t="s">
        <v>257</v>
      </c>
      <c r="C111" s="180" t="s">
        <v>258</v>
      </c>
      <c r="D111" s="206" t="s">
        <v>60</v>
      </c>
      <c r="E111" s="207">
        <v>16</v>
      </c>
      <c r="F111" s="200">
        <v>15</v>
      </c>
      <c r="G111" s="200">
        <v>15</v>
      </c>
    </row>
    <row r="112" ht="16.5" spans="1:7">
      <c r="A112" s="179">
        <v>103</v>
      </c>
      <c r="B112" s="170" t="s">
        <v>259</v>
      </c>
      <c r="C112" s="180" t="s">
        <v>260</v>
      </c>
      <c r="D112" s="207">
        <v>14</v>
      </c>
      <c r="E112" s="207">
        <v>13</v>
      </c>
      <c r="F112" s="200">
        <v>1</v>
      </c>
      <c r="G112" s="200">
        <v>1</v>
      </c>
    </row>
    <row r="113" ht="16.5" spans="1:7">
      <c r="A113" s="179">
        <v>104</v>
      </c>
      <c r="B113" s="170" t="s">
        <v>261</v>
      </c>
      <c r="C113" s="180" t="s">
        <v>262</v>
      </c>
      <c r="D113" s="207">
        <v>12</v>
      </c>
      <c r="E113" s="207">
        <v>19</v>
      </c>
      <c r="F113" s="200">
        <v>1</v>
      </c>
      <c r="G113" s="200">
        <v>1</v>
      </c>
    </row>
    <row r="114" ht="16.5" spans="1:7">
      <c r="A114" s="179">
        <v>105</v>
      </c>
      <c r="B114" s="170" t="s">
        <v>263</v>
      </c>
      <c r="C114" s="182" t="s">
        <v>264</v>
      </c>
      <c r="D114" s="206" t="s">
        <v>60</v>
      </c>
      <c r="E114" s="207">
        <v>10</v>
      </c>
      <c r="F114" s="200">
        <v>13</v>
      </c>
      <c r="G114" s="200">
        <v>13</v>
      </c>
    </row>
    <row r="115" ht="16.5" spans="1:7">
      <c r="A115" s="179">
        <v>106</v>
      </c>
      <c r="B115" s="170" t="s">
        <v>265</v>
      </c>
      <c r="C115" s="182" t="s">
        <v>266</v>
      </c>
      <c r="D115" s="206" t="s">
        <v>60</v>
      </c>
      <c r="E115" s="207">
        <v>13</v>
      </c>
      <c r="F115" s="200">
        <v>11</v>
      </c>
      <c r="G115" s="200">
        <v>11</v>
      </c>
    </row>
    <row r="116" ht="16.5" spans="1:7">
      <c r="A116" s="179">
        <v>107</v>
      </c>
      <c r="B116" s="170" t="s">
        <v>267</v>
      </c>
      <c r="C116" s="182" t="s">
        <v>268</v>
      </c>
      <c r="D116" s="207">
        <v>13</v>
      </c>
      <c r="E116" s="207">
        <v>0</v>
      </c>
      <c r="F116" s="200">
        <v>10</v>
      </c>
      <c r="G116" s="200">
        <v>10</v>
      </c>
    </row>
    <row r="117" spans="1:5">
      <c r="A117" s="179"/>
      <c r="D117" s="171"/>
      <c r="E117" s="171"/>
    </row>
    <row r="118" spans="1:5">
      <c r="A118" s="179"/>
      <c r="D118" s="171"/>
      <c r="E118" s="171"/>
    </row>
    <row r="119" spans="1:5">
      <c r="A119" s="179"/>
      <c r="D119" s="171"/>
      <c r="E119" s="171"/>
    </row>
    <row r="120" spans="1:5">
      <c r="A120" s="179"/>
      <c r="D120" s="171"/>
      <c r="E120" s="171"/>
    </row>
    <row r="121" spans="1:5">
      <c r="A121" s="179"/>
      <c r="D121" s="171"/>
      <c r="E121" s="171"/>
    </row>
    <row r="122" spans="1:5">
      <c r="A122" s="179"/>
      <c r="D122" s="171"/>
      <c r="E122" s="171"/>
    </row>
    <row r="123" spans="1:5">
      <c r="A123" s="179"/>
      <c r="D123" s="171"/>
      <c r="E123" s="171"/>
    </row>
    <row r="124" spans="1:5">
      <c r="A124" s="179"/>
      <c r="D124" s="171"/>
      <c r="E124" s="171"/>
    </row>
    <row r="125" spans="1:5">
      <c r="A125" s="179"/>
      <c r="D125" s="171"/>
      <c r="E125" s="171"/>
    </row>
    <row r="126" spans="1:5">
      <c r="A126" s="179"/>
      <c r="D126" s="171"/>
      <c r="E126" s="171"/>
    </row>
    <row r="127" spans="1:5">
      <c r="A127" s="179"/>
      <c r="D127" s="171"/>
      <c r="E127" s="171"/>
    </row>
    <row r="128" spans="1:5">
      <c r="A128" s="179"/>
      <c r="D128" s="171"/>
      <c r="E128" s="171"/>
    </row>
    <row r="129" spans="1:5">
      <c r="A129" s="179"/>
      <c r="D129" s="171"/>
      <c r="E129" s="171"/>
    </row>
    <row r="130" spans="1:5">
      <c r="A130" s="179"/>
      <c r="D130" s="171"/>
      <c r="E130" s="171"/>
    </row>
    <row r="131" spans="1:5">
      <c r="A131" s="179"/>
      <c r="D131" s="171"/>
      <c r="E131" s="171"/>
    </row>
    <row r="132" spans="1:5">
      <c r="A132" s="179"/>
      <c r="D132" s="171"/>
      <c r="E132" s="171"/>
    </row>
    <row r="133" spans="1:5">
      <c r="A133" s="179"/>
      <c r="D133" s="171"/>
      <c r="E133" s="171"/>
    </row>
    <row r="134" spans="1:5">
      <c r="A134" s="179"/>
      <c r="D134" s="171"/>
      <c r="E134" s="171"/>
    </row>
    <row r="135" spans="1:5">
      <c r="A135" s="179"/>
      <c r="D135" s="171"/>
      <c r="E135" s="171"/>
    </row>
    <row r="136" spans="1:5">
      <c r="A136" s="179"/>
      <c r="D136" s="171"/>
      <c r="E136" s="171"/>
    </row>
    <row r="137" spans="1:5">
      <c r="A137" s="179"/>
      <c r="D137" s="171"/>
      <c r="E137" s="171"/>
    </row>
    <row r="138" spans="1:5">
      <c r="A138" s="179"/>
      <c r="D138" s="171"/>
      <c r="E138" s="171"/>
    </row>
    <row r="139" spans="1:5">
      <c r="A139" s="179"/>
      <c r="D139" s="171"/>
      <c r="E139" s="171"/>
    </row>
    <row r="140" spans="1:5">
      <c r="A140" s="179"/>
      <c r="D140" s="171"/>
      <c r="E140" s="171"/>
    </row>
    <row r="141" spans="1:5">
      <c r="A141" s="179"/>
      <c r="D141" s="171"/>
      <c r="E141" s="171"/>
    </row>
    <row r="142" spans="1:5">
      <c r="A142" s="179"/>
      <c r="D142" s="171"/>
      <c r="E142" s="171"/>
    </row>
    <row r="143" spans="1:5">
      <c r="A143" s="179"/>
      <c r="D143" s="171"/>
      <c r="E143" s="171"/>
    </row>
    <row r="144" spans="1:5">
      <c r="A144" s="179"/>
      <c r="D144" s="171"/>
      <c r="E144" s="171"/>
    </row>
    <row r="145" spans="1:5">
      <c r="A145" s="179"/>
      <c r="D145" s="171"/>
      <c r="E145" s="171"/>
    </row>
    <row r="146" spans="1:5">
      <c r="A146" s="179"/>
      <c r="D146" s="171"/>
      <c r="E146" s="171"/>
    </row>
    <row r="147" spans="1:5">
      <c r="A147" s="179"/>
      <c r="D147" s="171"/>
      <c r="E147" s="171"/>
    </row>
    <row r="148" spans="4:5">
      <c r="D148" s="171"/>
      <c r="E148" s="171"/>
    </row>
    <row r="149" spans="4:5">
      <c r="D149" s="171"/>
      <c r="E149" s="171"/>
    </row>
    <row r="150" spans="4:5">
      <c r="D150" s="171"/>
      <c r="E150" s="171"/>
    </row>
    <row r="151" spans="4:5">
      <c r="D151" s="171"/>
      <c r="E151" s="171"/>
    </row>
    <row r="152" spans="4:5">
      <c r="D152" s="171"/>
      <c r="E152" s="171"/>
    </row>
    <row r="153" spans="4:5">
      <c r="D153" s="171"/>
      <c r="E153" s="171"/>
    </row>
    <row r="154" spans="4:5">
      <c r="D154" s="171"/>
      <c r="E154" s="171"/>
    </row>
    <row r="155" spans="4:5">
      <c r="D155" s="171"/>
      <c r="E155" s="171"/>
    </row>
    <row r="156" spans="4:5">
      <c r="D156" s="171"/>
      <c r="E156" s="171"/>
    </row>
    <row r="157" spans="4:5">
      <c r="D157" s="171"/>
      <c r="E157" s="171"/>
    </row>
    <row r="158" spans="4:5">
      <c r="D158" s="171"/>
      <c r="E158" s="171"/>
    </row>
    <row r="159" spans="4:5">
      <c r="D159" s="171"/>
      <c r="E159" s="171"/>
    </row>
    <row r="160" spans="4:5">
      <c r="D160" s="171"/>
      <c r="E160" s="171"/>
    </row>
    <row r="161" spans="4:5">
      <c r="D161" s="171"/>
      <c r="E161" s="171"/>
    </row>
    <row r="162" spans="4:5">
      <c r="D162" s="171"/>
      <c r="E162" s="171"/>
    </row>
    <row r="163" spans="4:5">
      <c r="D163" s="171"/>
      <c r="E163" s="171"/>
    </row>
    <row r="164" spans="4:5">
      <c r="D164" s="171"/>
      <c r="E164" s="171"/>
    </row>
    <row r="165" spans="4:5">
      <c r="D165" s="171"/>
      <c r="E165" s="171"/>
    </row>
    <row r="166" spans="4:5">
      <c r="D166" s="171"/>
      <c r="E166" s="171"/>
    </row>
    <row r="167" spans="4:5">
      <c r="D167" s="171"/>
      <c r="E167" s="171"/>
    </row>
    <row r="168" spans="4:5">
      <c r="D168" s="171"/>
      <c r="E168" s="171"/>
    </row>
    <row r="169" spans="4:5">
      <c r="D169" s="171"/>
      <c r="E169" s="171"/>
    </row>
    <row r="170" spans="4:5">
      <c r="D170" s="171"/>
      <c r="E170" s="171"/>
    </row>
    <row r="171" spans="4:5">
      <c r="D171" s="171"/>
      <c r="E171" s="171"/>
    </row>
    <row r="172" spans="4:5">
      <c r="D172" s="171"/>
      <c r="E172" s="171"/>
    </row>
    <row r="173" spans="4:5">
      <c r="D173" s="171"/>
      <c r="E173" s="171"/>
    </row>
    <row r="174" spans="4:5">
      <c r="D174" s="171"/>
      <c r="E174" s="171"/>
    </row>
    <row r="175" spans="4:5">
      <c r="D175" s="171"/>
      <c r="E175" s="171"/>
    </row>
    <row r="176" spans="4:5">
      <c r="D176" s="171"/>
      <c r="E176" s="171"/>
    </row>
    <row r="177" spans="4:5">
      <c r="D177" s="171"/>
      <c r="E177" s="171"/>
    </row>
    <row r="178" spans="4:5">
      <c r="D178" s="171"/>
      <c r="E178" s="171"/>
    </row>
    <row r="179" spans="4:5">
      <c r="D179" s="171"/>
      <c r="E179" s="171"/>
    </row>
    <row r="180" spans="4:5">
      <c r="D180" s="171"/>
      <c r="E180" s="171"/>
    </row>
    <row r="181" spans="4:5">
      <c r="D181" s="171"/>
      <c r="E181" s="171"/>
    </row>
    <row r="182" spans="4:5">
      <c r="D182" s="171"/>
      <c r="E182" s="171"/>
    </row>
    <row r="183" spans="4:5">
      <c r="D183" s="171"/>
      <c r="E183" s="171"/>
    </row>
    <row r="184" spans="4:5">
      <c r="D184" s="171"/>
      <c r="E184" s="171"/>
    </row>
    <row r="185" spans="4:5">
      <c r="D185" s="171"/>
      <c r="E185" s="171"/>
    </row>
    <row r="186" spans="4:5">
      <c r="D186" s="171"/>
      <c r="E186" s="171"/>
    </row>
    <row r="187" spans="4:5">
      <c r="D187" s="171"/>
      <c r="E187" s="171"/>
    </row>
    <row r="188" spans="4:5">
      <c r="D188" s="171"/>
      <c r="E188" s="171"/>
    </row>
    <row r="189" spans="4:5">
      <c r="D189" s="171"/>
      <c r="E189" s="171"/>
    </row>
    <row r="190" spans="4:5">
      <c r="D190" s="171"/>
      <c r="E190" s="171"/>
    </row>
    <row r="191" spans="4:5">
      <c r="D191" s="171"/>
      <c r="E191" s="171"/>
    </row>
    <row r="192" spans="4:5">
      <c r="D192" s="171"/>
      <c r="E192" s="171"/>
    </row>
    <row r="193" spans="4:5">
      <c r="D193" s="171"/>
      <c r="E193" s="171"/>
    </row>
    <row r="194" spans="4:5">
      <c r="D194" s="171"/>
      <c r="E194" s="171"/>
    </row>
    <row r="195" spans="4:5">
      <c r="D195" s="171"/>
      <c r="E195" s="171"/>
    </row>
    <row r="196" spans="4:5">
      <c r="D196" s="171"/>
      <c r="E196" s="171"/>
    </row>
    <row r="197" spans="4:5">
      <c r="D197" s="171"/>
      <c r="E197" s="171"/>
    </row>
    <row r="198" spans="4:5">
      <c r="D198" s="171"/>
      <c r="E198" s="171"/>
    </row>
    <row r="199" spans="4:5">
      <c r="D199" s="171"/>
      <c r="E199" s="171"/>
    </row>
    <row r="200" spans="4:5">
      <c r="D200" s="171"/>
      <c r="E200" s="171"/>
    </row>
    <row r="201" spans="4:5">
      <c r="D201" s="171"/>
      <c r="E201" s="171"/>
    </row>
    <row r="202" spans="4:5">
      <c r="D202" s="171"/>
      <c r="E202" s="171"/>
    </row>
    <row r="203" spans="4:5">
      <c r="D203" s="171"/>
      <c r="E203" s="171"/>
    </row>
    <row r="204" spans="4:5">
      <c r="D204" s="171"/>
      <c r="E204" s="171"/>
    </row>
    <row r="205" spans="4:5">
      <c r="D205" s="171"/>
      <c r="E205" s="171"/>
    </row>
    <row r="206" spans="4:5">
      <c r="D206" s="171"/>
      <c r="E206" s="171"/>
    </row>
    <row r="207" spans="4:5">
      <c r="D207" s="171"/>
      <c r="E207" s="171"/>
    </row>
    <row r="208" spans="4:5">
      <c r="D208" s="171"/>
      <c r="E208" s="171"/>
    </row>
    <row r="209" spans="4:5">
      <c r="D209" s="171"/>
      <c r="E209" s="171"/>
    </row>
    <row r="210" spans="4:5">
      <c r="D210" s="171"/>
      <c r="E210" s="171"/>
    </row>
    <row r="211" spans="4:5">
      <c r="D211" s="171"/>
      <c r="E211" s="171"/>
    </row>
    <row r="212" spans="4:5">
      <c r="D212" s="171"/>
      <c r="E212" s="171"/>
    </row>
    <row r="213" spans="4:5">
      <c r="D213" s="171"/>
      <c r="E213" s="171"/>
    </row>
    <row r="214" spans="4:5">
      <c r="D214" s="171"/>
      <c r="E214" s="171"/>
    </row>
    <row r="215" spans="4:5">
      <c r="D215" s="171"/>
      <c r="E215" s="171"/>
    </row>
    <row r="216" spans="4:5">
      <c r="D216" s="171"/>
      <c r="E216" s="171"/>
    </row>
    <row r="217" spans="4:5">
      <c r="D217" s="171"/>
      <c r="E217" s="171"/>
    </row>
    <row r="218" spans="4:5">
      <c r="D218" s="171"/>
      <c r="E218" s="171"/>
    </row>
    <row r="219" spans="4:5">
      <c r="D219" s="171"/>
      <c r="E219" s="171"/>
    </row>
    <row r="220" spans="4:5">
      <c r="D220" s="171"/>
      <c r="E220" s="171"/>
    </row>
    <row r="221" spans="4:5">
      <c r="D221" s="171"/>
      <c r="E221" s="171"/>
    </row>
    <row r="222" spans="4:5">
      <c r="D222" s="171"/>
      <c r="E222" s="171"/>
    </row>
    <row r="223" spans="4:5">
      <c r="D223" s="171"/>
      <c r="E223" s="171"/>
    </row>
    <row r="224" spans="4:5">
      <c r="D224" s="171"/>
      <c r="E224" s="171"/>
    </row>
    <row r="225" spans="4:5">
      <c r="D225" s="171"/>
      <c r="E225" s="171"/>
    </row>
    <row r="226" spans="4:5">
      <c r="D226" s="171"/>
      <c r="E226" s="171"/>
    </row>
    <row r="227" spans="4:5">
      <c r="D227" s="171"/>
      <c r="E227" s="171"/>
    </row>
    <row r="228" spans="4:5">
      <c r="D228" s="171"/>
      <c r="E228" s="171"/>
    </row>
    <row r="229" spans="4:5">
      <c r="D229" s="171"/>
      <c r="E229" s="171"/>
    </row>
    <row r="230" spans="4:5">
      <c r="D230" s="171"/>
      <c r="E230" s="171"/>
    </row>
    <row r="231" spans="4:5">
      <c r="D231" s="171"/>
      <c r="E231" s="171"/>
    </row>
    <row r="232" spans="4:5">
      <c r="D232" s="171"/>
      <c r="E232" s="171"/>
    </row>
    <row r="233" spans="4:5">
      <c r="D233" s="171"/>
      <c r="E233" s="171"/>
    </row>
    <row r="234" spans="4:5">
      <c r="D234" s="171"/>
      <c r="E234" s="171"/>
    </row>
    <row r="235" spans="4:5">
      <c r="D235" s="171"/>
      <c r="E235" s="171"/>
    </row>
    <row r="236" spans="4:5">
      <c r="D236" s="171"/>
      <c r="E236" s="171"/>
    </row>
    <row r="237" spans="4:5">
      <c r="D237" s="171"/>
      <c r="E237" s="171"/>
    </row>
    <row r="238" spans="4:5">
      <c r="D238" s="171"/>
      <c r="E238" s="171"/>
    </row>
    <row r="239" spans="4:5">
      <c r="D239" s="171"/>
      <c r="E239" s="171"/>
    </row>
    <row r="240" spans="4:5">
      <c r="D240" s="171"/>
      <c r="E240" s="171"/>
    </row>
    <row r="241" spans="4:5">
      <c r="D241" s="171"/>
      <c r="E241" s="171"/>
    </row>
    <row r="242" spans="4:5">
      <c r="D242" s="171"/>
      <c r="E242" s="171"/>
    </row>
    <row r="243" spans="4:5">
      <c r="D243" s="171"/>
      <c r="E243" s="171"/>
    </row>
    <row r="244" spans="4:5">
      <c r="D244" s="171"/>
      <c r="E244" s="171"/>
    </row>
    <row r="245" spans="4:5">
      <c r="D245" s="171"/>
      <c r="E245" s="171"/>
    </row>
    <row r="246" spans="4:5">
      <c r="D246" s="171"/>
      <c r="E246" s="171"/>
    </row>
    <row r="247" spans="4:5">
      <c r="D247" s="171"/>
      <c r="E247" s="171"/>
    </row>
    <row r="248" spans="4:5">
      <c r="D248" s="171"/>
      <c r="E248" s="171"/>
    </row>
    <row r="249" spans="4:5">
      <c r="D249" s="171"/>
      <c r="E249" s="171"/>
    </row>
    <row r="250" spans="4:5">
      <c r="D250" s="171"/>
      <c r="E250" s="171"/>
    </row>
    <row r="251" spans="4:5">
      <c r="D251" s="171"/>
      <c r="E251" s="171"/>
    </row>
    <row r="252" spans="4:5">
      <c r="D252" s="171"/>
      <c r="E252" s="171"/>
    </row>
    <row r="253" spans="4:5">
      <c r="D253" s="171"/>
      <c r="E253" s="171"/>
    </row>
    <row r="254" spans="4:5">
      <c r="D254" s="171"/>
      <c r="E254" s="171"/>
    </row>
    <row r="255" spans="4:5">
      <c r="D255" s="171"/>
      <c r="E255" s="171"/>
    </row>
    <row r="256" spans="4:5">
      <c r="D256" s="171"/>
      <c r="E256" s="171"/>
    </row>
    <row r="257" spans="4:5">
      <c r="D257" s="171"/>
      <c r="E257" s="171"/>
    </row>
    <row r="258" spans="4:5">
      <c r="D258" s="171"/>
      <c r="E258" s="171"/>
    </row>
    <row r="259" spans="4:5">
      <c r="D259" s="171"/>
      <c r="E259" s="171"/>
    </row>
    <row r="260" spans="4:5">
      <c r="D260" s="171"/>
      <c r="E260" s="171"/>
    </row>
    <row r="261" spans="4:5">
      <c r="D261" s="171"/>
      <c r="E261" s="171"/>
    </row>
    <row r="262" spans="4:5">
      <c r="D262" s="171"/>
      <c r="E262" s="171"/>
    </row>
    <row r="263" spans="4:5">
      <c r="D263" s="171"/>
      <c r="E263" s="171"/>
    </row>
    <row r="264" spans="4:5">
      <c r="D264" s="171"/>
      <c r="E264" s="171"/>
    </row>
    <row r="265" spans="4:5">
      <c r="D265" s="171"/>
      <c r="E265" s="171"/>
    </row>
    <row r="266" spans="4:5">
      <c r="D266" s="171"/>
      <c r="E266" s="171"/>
    </row>
    <row r="267" spans="4:5">
      <c r="D267" s="171"/>
      <c r="E267" s="171"/>
    </row>
    <row r="268" spans="4:5">
      <c r="D268" s="171"/>
      <c r="E268" s="171"/>
    </row>
    <row r="269" spans="4:5">
      <c r="D269" s="171"/>
      <c r="E269" s="171"/>
    </row>
    <row r="270" spans="4:5">
      <c r="D270" s="171"/>
      <c r="E270" s="171"/>
    </row>
    <row r="271" spans="4:5">
      <c r="D271" s="171"/>
      <c r="E271" s="171"/>
    </row>
    <row r="272" spans="4:5">
      <c r="D272" s="171"/>
      <c r="E272" s="171"/>
    </row>
    <row r="273" spans="4:5">
      <c r="D273" s="171"/>
      <c r="E273" s="171"/>
    </row>
    <row r="274" spans="4:5">
      <c r="D274" s="171"/>
      <c r="E274" s="171"/>
    </row>
    <row r="275" spans="4:5">
      <c r="D275" s="171"/>
      <c r="E275" s="171"/>
    </row>
    <row r="276" spans="4:5">
      <c r="D276" s="171"/>
      <c r="E276" s="171"/>
    </row>
    <row r="277" spans="4:5">
      <c r="D277" s="171"/>
      <c r="E277" s="171"/>
    </row>
    <row r="278" spans="4:5">
      <c r="D278" s="171"/>
      <c r="E278" s="171"/>
    </row>
    <row r="279" spans="4:5">
      <c r="D279" s="171"/>
      <c r="E279" s="171"/>
    </row>
    <row r="280" spans="4:5">
      <c r="D280" s="171"/>
      <c r="E280" s="171"/>
    </row>
    <row r="281" spans="4:5">
      <c r="D281" s="171"/>
      <c r="E281" s="171"/>
    </row>
    <row r="282" spans="4:5">
      <c r="D282" s="171"/>
      <c r="E282" s="171"/>
    </row>
    <row r="283" spans="4:5">
      <c r="D283" s="171"/>
      <c r="E283" s="171"/>
    </row>
    <row r="284" spans="4:5">
      <c r="D284" s="171"/>
      <c r="E284" s="171"/>
    </row>
    <row r="285" spans="4:5">
      <c r="D285" s="171"/>
      <c r="E285" s="171"/>
    </row>
    <row r="286" spans="4:5">
      <c r="D286" s="171"/>
      <c r="E286" s="171"/>
    </row>
    <row r="287" spans="4:5">
      <c r="D287" s="171"/>
      <c r="E287" s="171"/>
    </row>
    <row r="288" spans="4:5">
      <c r="D288" s="171"/>
      <c r="E288" s="171"/>
    </row>
    <row r="289" spans="4:5">
      <c r="D289" s="171"/>
      <c r="E289" s="171"/>
    </row>
    <row r="290" spans="4:5">
      <c r="D290" s="171"/>
      <c r="E290" s="171"/>
    </row>
    <row r="291" spans="4:5">
      <c r="D291" s="171"/>
      <c r="E291" s="171"/>
    </row>
    <row r="292" spans="4:5">
      <c r="D292" s="171"/>
      <c r="E292" s="171"/>
    </row>
    <row r="293" spans="4:5">
      <c r="D293" s="171"/>
      <c r="E293" s="171"/>
    </row>
    <row r="294" spans="4:5">
      <c r="D294" s="171"/>
      <c r="E294" s="171"/>
    </row>
    <row r="295" spans="4:5">
      <c r="D295" s="171"/>
      <c r="E295" s="171"/>
    </row>
    <row r="296" spans="4:5">
      <c r="D296" s="171"/>
      <c r="E296" s="171"/>
    </row>
    <row r="297" spans="4:5">
      <c r="D297" s="171"/>
      <c r="E297" s="171"/>
    </row>
    <row r="298" spans="4:5">
      <c r="D298" s="171"/>
      <c r="E298" s="171"/>
    </row>
    <row r="299" spans="4:5">
      <c r="D299" s="171"/>
      <c r="E299" s="171"/>
    </row>
    <row r="300" spans="4:5">
      <c r="D300" s="171"/>
      <c r="E300" s="171"/>
    </row>
    <row r="301" spans="4:5">
      <c r="D301" s="171"/>
      <c r="E301" s="171"/>
    </row>
    <row r="302" spans="4:5">
      <c r="D302" s="171"/>
      <c r="E302" s="171"/>
    </row>
    <row r="303" spans="4:5">
      <c r="D303" s="171"/>
      <c r="E303" s="171"/>
    </row>
    <row r="304" spans="4:5">
      <c r="D304" s="171"/>
      <c r="E304" s="171"/>
    </row>
    <row r="305" spans="4:5">
      <c r="D305" s="171"/>
      <c r="E305" s="171"/>
    </row>
    <row r="306" spans="4:5">
      <c r="D306" s="171"/>
      <c r="E306" s="171"/>
    </row>
    <row r="307" spans="4:5">
      <c r="D307" s="171"/>
      <c r="E307" s="171"/>
    </row>
    <row r="308" spans="4:5">
      <c r="D308" s="171"/>
      <c r="E308" s="171"/>
    </row>
    <row r="309" spans="4:5">
      <c r="D309" s="171"/>
      <c r="E309" s="171"/>
    </row>
    <row r="310" spans="4:5">
      <c r="D310" s="171"/>
      <c r="E310" s="171"/>
    </row>
    <row r="311" spans="4:5">
      <c r="D311" s="171"/>
      <c r="E311" s="171"/>
    </row>
    <row r="312" spans="4:5">
      <c r="D312" s="171"/>
      <c r="E312" s="171"/>
    </row>
    <row r="313" spans="4:5">
      <c r="D313" s="171"/>
      <c r="E313" s="171"/>
    </row>
    <row r="314" spans="4:5">
      <c r="D314" s="171"/>
      <c r="E314" s="171"/>
    </row>
    <row r="315" spans="4:5">
      <c r="D315" s="171"/>
      <c r="E315" s="171"/>
    </row>
    <row r="316" spans="4:5">
      <c r="D316" s="171"/>
      <c r="E316" s="171"/>
    </row>
    <row r="317" spans="4:5">
      <c r="D317" s="171"/>
      <c r="E317" s="171"/>
    </row>
    <row r="318" spans="4:5">
      <c r="D318" s="171"/>
      <c r="E318" s="171"/>
    </row>
    <row r="319" spans="4:5">
      <c r="D319" s="171"/>
      <c r="E319" s="171"/>
    </row>
    <row r="320" spans="4:5">
      <c r="D320" s="171"/>
      <c r="E320" s="171"/>
    </row>
    <row r="321" spans="4:5">
      <c r="D321" s="171"/>
      <c r="E321" s="171"/>
    </row>
    <row r="322" spans="4:5">
      <c r="D322" s="171"/>
      <c r="E322" s="171"/>
    </row>
    <row r="323" spans="4:5">
      <c r="D323" s="171"/>
      <c r="E323" s="171"/>
    </row>
    <row r="324" spans="4:5">
      <c r="D324" s="171"/>
      <c r="E324" s="171"/>
    </row>
    <row r="325" spans="4:5">
      <c r="D325" s="171"/>
      <c r="E325" s="171"/>
    </row>
    <row r="326" spans="4:5">
      <c r="D326" s="171"/>
      <c r="E326" s="171"/>
    </row>
    <row r="327" spans="4:5">
      <c r="D327" s="171"/>
      <c r="E327" s="171"/>
    </row>
    <row r="328" spans="4:5">
      <c r="D328" s="171"/>
      <c r="E328" s="171"/>
    </row>
    <row r="329" spans="4:5">
      <c r="D329" s="171"/>
      <c r="E329" s="171"/>
    </row>
    <row r="330" spans="4:5">
      <c r="D330" s="171"/>
      <c r="E330" s="171"/>
    </row>
    <row r="331" spans="4:5">
      <c r="D331" s="171"/>
      <c r="E331" s="171"/>
    </row>
    <row r="332" spans="4:5">
      <c r="D332" s="171"/>
      <c r="E332" s="171"/>
    </row>
    <row r="333" spans="4:5">
      <c r="D333" s="171"/>
      <c r="E333" s="171"/>
    </row>
    <row r="334" spans="4:5">
      <c r="D334" s="171"/>
      <c r="E334" s="171"/>
    </row>
    <row r="335" spans="4:5">
      <c r="D335" s="171"/>
      <c r="E335" s="171"/>
    </row>
    <row r="336" spans="4:5">
      <c r="D336" s="171"/>
      <c r="E336" s="171"/>
    </row>
    <row r="337" spans="4:5">
      <c r="D337" s="171"/>
      <c r="E337" s="171"/>
    </row>
    <row r="338" spans="4:5">
      <c r="D338" s="171"/>
      <c r="E338" s="171"/>
    </row>
    <row r="339" spans="4:5">
      <c r="D339" s="171"/>
      <c r="E339" s="171"/>
    </row>
    <row r="340" spans="4:5">
      <c r="D340" s="171"/>
      <c r="E340" s="171"/>
    </row>
    <row r="341" spans="4:5">
      <c r="D341" s="171"/>
      <c r="E341" s="171"/>
    </row>
    <row r="342" spans="4:5">
      <c r="D342" s="171"/>
      <c r="E342" s="171"/>
    </row>
    <row r="343" spans="4:5">
      <c r="D343" s="171"/>
      <c r="E343" s="171"/>
    </row>
    <row r="344" spans="4:5">
      <c r="D344" s="171"/>
      <c r="E344" s="171"/>
    </row>
    <row r="345" spans="4:5">
      <c r="D345" s="171"/>
      <c r="E345" s="171"/>
    </row>
    <row r="346" spans="4:5">
      <c r="D346" s="171"/>
      <c r="E346" s="171"/>
    </row>
    <row r="347" spans="4:5">
      <c r="D347" s="171"/>
      <c r="E347" s="171"/>
    </row>
    <row r="348" spans="4:5">
      <c r="D348" s="171"/>
      <c r="E348" s="171"/>
    </row>
    <row r="349" spans="4:5">
      <c r="D349" s="171"/>
      <c r="E349" s="171"/>
    </row>
    <row r="350" spans="4:5">
      <c r="D350" s="171"/>
      <c r="E350" s="171"/>
    </row>
    <row r="351" spans="4:5">
      <c r="D351" s="171"/>
      <c r="E351" s="171"/>
    </row>
    <row r="352" spans="4:5">
      <c r="D352" s="171"/>
      <c r="E352" s="171"/>
    </row>
    <row r="353" spans="4:5">
      <c r="D353" s="171"/>
      <c r="E353" s="171"/>
    </row>
    <row r="354" spans="4:5">
      <c r="D354" s="171"/>
      <c r="E354" s="171"/>
    </row>
    <row r="355" spans="4:5">
      <c r="D355" s="171"/>
      <c r="E355" s="171"/>
    </row>
    <row r="356" spans="4:5">
      <c r="D356" s="171"/>
      <c r="E356" s="171"/>
    </row>
    <row r="357" spans="4:5">
      <c r="D357" s="171"/>
      <c r="E357" s="171"/>
    </row>
    <row r="358" spans="4:5">
      <c r="D358" s="171"/>
      <c r="E358" s="171"/>
    </row>
    <row r="359" spans="4:5">
      <c r="D359" s="171"/>
      <c r="E359" s="171"/>
    </row>
    <row r="360" spans="4:5">
      <c r="D360" s="171"/>
      <c r="E360" s="171"/>
    </row>
    <row r="361" spans="4:5">
      <c r="D361" s="171"/>
      <c r="E361" s="171"/>
    </row>
    <row r="362" spans="4:5">
      <c r="D362" s="171"/>
      <c r="E362" s="171"/>
    </row>
    <row r="363" spans="4:5">
      <c r="D363" s="171"/>
      <c r="E363" s="171"/>
    </row>
    <row r="364" spans="4:5">
      <c r="D364" s="171"/>
      <c r="E364" s="171"/>
    </row>
    <row r="365" spans="4:5">
      <c r="D365" s="171"/>
      <c r="E365" s="171"/>
    </row>
    <row r="366" spans="4:5">
      <c r="D366" s="171"/>
      <c r="E366" s="171"/>
    </row>
    <row r="367" spans="4:5">
      <c r="D367" s="171"/>
      <c r="E367" s="171"/>
    </row>
    <row r="368" spans="4:5">
      <c r="D368" s="171"/>
      <c r="E368" s="171"/>
    </row>
    <row r="369" spans="4:5">
      <c r="D369" s="171"/>
      <c r="E369" s="171"/>
    </row>
    <row r="370" spans="4:5">
      <c r="D370" s="171"/>
      <c r="E370" s="171"/>
    </row>
    <row r="371" spans="4:5">
      <c r="D371" s="171"/>
      <c r="E371" s="171"/>
    </row>
    <row r="372" spans="4:5">
      <c r="D372" s="171"/>
      <c r="E372" s="171"/>
    </row>
    <row r="373" spans="4:5">
      <c r="D373" s="171"/>
      <c r="E373" s="171"/>
    </row>
    <row r="374" spans="4:5">
      <c r="D374" s="171"/>
      <c r="E374" s="171"/>
    </row>
    <row r="375" spans="4:5">
      <c r="D375" s="171"/>
      <c r="E375" s="171"/>
    </row>
    <row r="376" spans="4:5">
      <c r="D376" s="171"/>
      <c r="E376" s="171"/>
    </row>
    <row r="377" spans="4:5">
      <c r="D377" s="171"/>
      <c r="E377" s="171"/>
    </row>
    <row r="378" spans="4:5">
      <c r="D378" s="171"/>
      <c r="E378" s="171"/>
    </row>
    <row r="379" spans="4:5">
      <c r="D379" s="171"/>
      <c r="E379" s="171"/>
    </row>
    <row r="380" spans="4:5">
      <c r="D380" s="171"/>
      <c r="E380" s="171"/>
    </row>
    <row r="381" spans="4:5">
      <c r="D381" s="171"/>
      <c r="E381" s="171"/>
    </row>
    <row r="382" spans="4:5">
      <c r="D382" s="171"/>
      <c r="E382" s="171"/>
    </row>
    <row r="383" spans="4:5">
      <c r="D383" s="171"/>
      <c r="E383" s="171"/>
    </row>
    <row r="384" spans="4:5">
      <c r="D384" s="171"/>
      <c r="E384" s="171"/>
    </row>
    <row r="385" spans="4:5">
      <c r="D385" s="171"/>
      <c r="E385" s="171"/>
    </row>
    <row r="386" spans="4:5">
      <c r="D386" s="171"/>
      <c r="E386" s="171"/>
    </row>
    <row r="387" spans="4:5">
      <c r="D387" s="171"/>
      <c r="E387" s="171"/>
    </row>
    <row r="388" spans="4:5">
      <c r="D388" s="171"/>
      <c r="E388" s="171"/>
    </row>
    <row r="389" spans="4:5">
      <c r="D389" s="171"/>
      <c r="E389" s="171"/>
    </row>
    <row r="390" spans="4:5">
      <c r="D390" s="171"/>
      <c r="E390" s="171"/>
    </row>
    <row r="391" spans="4:5">
      <c r="D391" s="171"/>
      <c r="E391" s="171"/>
    </row>
    <row r="392" spans="4:5">
      <c r="D392" s="171"/>
      <c r="E392" s="171"/>
    </row>
    <row r="393" spans="4:5">
      <c r="D393" s="171"/>
      <c r="E393" s="171"/>
    </row>
    <row r="394" spans="4:5">
      <c r="D394" s="171"/>
      <c r="E394" s="171"/>
    </row>
    <row r="395" spans="4:5">
      <c r="D395" s="171"/>
      <c r="E395" s="171"/>
    </row>
    <row r="396" spans="4:5">
      <c r="D396" s="171"/>
      <c r="E396" s="171"/>
    </row>
    <row r="397" spans="4:5">
      <c r="D397" s="171"/>
      <c r="E397" s="171"/>
    </row>
    <row r="398" spans="4:5">
      <c r="D398" s="171"/>
      <c r="E398" s="171"/>
    </row>
    <row r="399" spans="4:5">
      <c r="D399" s="171"/>
      <c r="E399" s="171"/>
    </row>
    <row r="400" spans="4:5">
      <c r="D400" s="171"/>
      <c r="E400" s="171"/>
    </row>
    <row r="401" spans="4:5">
      <c r="D401" s="171"/>
      <c r="E401" s="171"/>
    </row>
    <row r="402" spans="4:5">
      <c r="D402" s="171"/>
      <c r="E402" s="171"/>
    </row>
    <row r="403" spans="4:5">
      <c r="D403" s="171"/>
      <c r="E403" s="171"/>
    </row>
    <row r="404" spans="4:5">
      <c r="D404" s="171"/>
      <c r="E404" s="171"/>
    </row>
    <row r="405" spans="4:5">
      <c r="D405" s="171"/>
      <c r="E405" s="171"/>
    </row>
    <row r="406" spans="4:5">
      <c r="D406" s="171"/>
      <c r="E406" s="171"/>
    </row>
    <row r="407" spans="4:5">
      <c r="D407" s="171"/>
      <c r="E407" s="171"/>
    </row>
    <row r="408" spans="4:5">
      <c r="D408" s="171"/>
      <c r="E408" s="171"/>
    </row>
    <row r="409" spans="4:5">
      <c r="D409" s="171"/>
      <c r="E409" s="171"/>
    </row>
    <row r="410" spans="4:5">
      <c r="D410" s="171"/>
      <c r="E410" s="171"/>
    </row>
    <row r="411" spans="4:5">
      <c r="D411" s="171"/>
      <c r="E411" s="171"/>
    </row>
    <row r="412" spans="4:5">
      <c r="D412" s="171"/>
      <c r="E412" s="171"/>
    </row>
    <row r="413" spans="4:5">
      <c r="D413" s="171"/>
      <c r="E413" s="171"/>
    </row>
    <row r="414" spans="4:5">
      <c r="D414" s="171"/>
      <c r="E414" s="171"/>
    </row>
    <row r="415" spans="4:5">
      <c r="D415" s="171"/>
      <c r="E415" s="171"/>
    </row>
    <row r="416" spans="4:5">
      <c r="D416" s="171"/>
      <c r="E416" s="171"/>
    </row>
    <row r="417" spans="4:5">
      <c r="D417" s="171"/>
      <c r="E417" s="171"/>
    </row>
    <row r="418" spans="4:5">
      <c r="D418" s="171"/>
      <c r="E418" s="171"/>
    </row>
    <row r="419" spans="4:5">
      <c r="D419" s="171"/>
      <c r="E419" s="171"/>
    </row>
    <row r="420" spans="4:5">
      <c r="D420" s="171"/>
      <c r="E420" s="171"/>
    </row>
    <row r="421" spans="4:5">
      <c r="D421" s="171"/>
      <c r="E421" s="171"/>
    </row>
    <row r="422" spans="4:5">
      <c r="D422" s="171"/>
      <c r="E422" s="171"/>
    </row>
    <row r="423" spans="4:5">
      <c r="D423" s="171"/>
      <c r="E423" s="171"/>
    </row>
    <row r="424" spans="4:5">
      <c r="D424" s="171"/>
      <c r="E424" s="171"/>
    </row>
    <row r="425" spans="4:5">
      <c r="D425" s="171"/>
      <c r="E425" s="171"/>
    </row>
    <row r="426" spans="4:5">
      <c r="D426" s="171"/>
      <c r="E426" s="171"/>
    </row>
    <row r="427" spans="4:5">
      <c r="D427" s="171"/>
      <c r="E427" s="171"/>
    </row>
    <row r="428" spans="4:5">
      <c r="D428" s="171"/>
      <c r="E428" s="171"/>
    </row>
    <row r="429" spans="4:5">
      <c r="D429" s="171"/>
      <c r="E429" s="171"/>
    </row>
    <row r="430" spans="4:5">
      <c r="D430" s="171"/>
      <c r="E430" s="171"/>
    </row>
    <row r="431" spans="4:5">
      <c r="D431" s="171"/>
      <c r="E431" s="171"/>
    </row>
    <row r="432" spans="4:5">
      <c r="D432" s="171"/>
      <c r="E432" s="171"/>
    </row>
    <row r="433" spans="4:5">
      <c r="D433" s="171"/>
      <c r="E433" s="171"/>
    </row>
    <row r="434" spans="4:5">
      <c r="D434" s="171"/>
      <c r="E434" s="171"/>
    </row>
    <row r="435" spans="4:5">
      <c r="D435" s="171"/>
      <c r="E435" s="171"/>
    </row>
    <row r="436" spans="4:5">
      <c r="D436" s="171"/>
      <c r="E436" s="171"/>
    </row>
    <row r="437" spans="4:5">
      <c r="D437" s="171"/>
      <c r="E437" s="171"/>
    </row>
    <row r="438" spans="4:5">
      <c r="D438" s="171"/>
      <c r="E438" s="171"/>
    </row>
    <row r="439" spans="4:5">
      <c r="D439" s="171"/>
      <c r="E439" s="171"/>
    </row>
    <row r="440" spans="4:5">
      <c r="D440" s="171"/>
      <c r="E440" s="171"/>
    </row>
    <row r="441" spans="4:5">
      <c r="D441" s="171"/>
      <c r="E441" s="171"/>
    </row>
    <row r="442" spans="4:5">
      <c r="D442" s="171"/>
      <c r="E442" s="171"/>
    </row>
    <row r="443" spans="4:5">
      <c r="D443" s="171"/>
      <c r="E443" s="171"/>
    </row>
    <row r="444" spans="4:5">
      <c r="D444" s="171"/>
      <c r="E444" s="171"/>
    </row>
    <row r="445" spans="4:5">
      <c r="D445" s="171"/>
      <c r="E445" s="171"/>
    </row>
    <row r="446" spans="4:5">
      <c r="D446" s="171"/>
      <c r="E446" s="171"/>
    </row>
    <row r="447" spans="4:5">
      <c r="D447" s="171"/>
      <c r="E447" s="171"/>
    </row>
    <row r="448" spans="4:5">
      <c r="D448" s="171"/>
      <c r="E448" s="171"/>
    </row>
    <row r="449" spans="4:5">
      <c r="D449" s="171"/>
      <c r="E449" s="171"/>
    </row>
    <row r="450" spans="4:5">
      <c r="D450" s="171"/>
      <c r="E450" s="171"/>
    </row>
    <row r="451" spans="4:5">
      <c r="D451" s="171"/>
      <c r="E451" s="171"/>
    </row>
    <row r="452" spans="4:5">
      <c r="D452" s="171"/>
      <c r="E452" s="171"/>
    </row>
    <row r="453" spans="4:5">
      <c r="D453" s="171"/>
      <c r="E453" s="171"/>
    </row>
    <row r="454" spans="4:5">
      <c r="D454" s="171"/>
      <c r="E454" s="171"/>
    </row>
    <row r="455" spans="4:5">
      <c r="D455" s="171"/>
      <c r="E455" s="171"/>
    </row>
    <row r="456" spans="4:5">
      <c r="D456" s="171"/>
      <c r="E456" s="171"/>
    </row>
    <row r="457" spans="4:5">
      <c r="D457" s="171"/>
      <c r="E457" s="171"/>
    </row>
    <row r="458" spans="4:5">
      <c r="D458" s="171"/>
      <c r="E458" s="171"/>
    </row>
    <row r="459" spans="4:5">
      <c r="D459" s="171"/>
      <c r="E459" s="171"/>
    </row>
    <row r="460" spans="4:5">
      <c r="D460" s="171"/>
      <c r="E460" s="171"/>
    </row>
    <row r="461" spans="4:5">
      <c r="D461" s="171"/>
      <c r="E461" s="171"/>
    </row>
    <row r="462" spans="4:5">
      <c r="D462" s="171"/>
      <c r="E462" s="171"/>
    </row>
    <row r="463" spans="4:5">
      <c r="D463" s="171"/>
      <c r="E463" s="171"/>
    </row>
    <row r="464" spans="4:5">
      <c r="D464" s="171"/>
      <c r="E464" s="171"/>
    </row>
    <row r="465" spans="4:5">
      <c r="D465" s="171"/>
      <c r="E465" s="171"/>
    </row>
    <row r="466" spans="4:5">
      <c r="D466" s="171"/>
      <c r="E466" s="171"/>
    </row>
    <row r="467" spans="4:5">
      <c r="D467" s="171"/>
      <c r="E467" s="171"/>
    </row>
    <row r="468" spans="4:5">
      <c r="D468" s="171"/>
      <c r="E468" s="171"/>
    </row>
    <row r="469" spans="4:5">
      <c r="D469" s="171"/>
      <c r="E469" s="171"/>
    </row>
    <row r="470" spans="4:5">
      <c r="D470" s="171"/>
      <c r="E470" s="171"/>
    </row>
    <row r="471" spans="4:5">
      <c r="D471" s="171"/>
      <c r="E471" s="171"/>
    </row>
    <row r="472" spans="4:5">
      <c r="D472" s="171"/>
      <c r="E472" s="171"/>
    </row>
    <row r="473" spans="4:5">
      <c r="D473" s="171"/>
      <c r="E473" s="171"/>
    </row>
    <row r="474" spans="4:5">
      <c r="D474" s="171"/>
      <c r="E474" s="171"/>
    </row>
    <row r="475" spans="4:5">
      <c r="D475" s="171"/>
      <c r="E475" s="171"/>
    </row>
    <row r="476" spans="4:5">
      <c r="D476" s="171"/>
      <c r="E476" s="171"/>
    </row>
    <row r="477" spans="4:5">
      <c r="D477" s="171"/>
      <c r="E477" s="171"/>
    </row>
    <row r="478" spans="4:5">
      <c r="D478" s="171"/>
      <c r="E478" s="171"/>
    </row>
    <row r="479" spans="4:5">
      <c r="D479" s="171"/>
      <c r="E479" s="171"/>
    </row>
    <row r="480" spans="4:5">
      <c r="D480" s="171"/>
      <c r="E480" s="171"/>
    </row>
    <row r="481" spans="4:5">
      <c r="D481" s="171"/>
      <c r="E481" s="171"/>
    </row>
    <row r="482" spans="4:5">
      <c r="D482" s="171"/>
      <c r="E482" s="171"/>
    </row>
    <row r="483" spans="4:5">
      <c r="D483" s="171"/>
      <c r="E483" s="171"/>
    </row>
    <row r="484" spans="4:5">
      <c r="D484" s="171"/>
      <c r="E484" s="171"/>
    </row>
    <row r="485" spans="4:5">
      <c r="D485" s="171"/>
      <c r="E485" s="171"/>
    </row>
    <row r="486" spans="4:5">
      <c r="D486" s="171"/>
      <c r="E486" s="171"/>
    </row>
    <row r="487" spans="4:5">
      <c r="D487" s="171"/>
      <c r="E487" s="171"/>
    </row>
    <row r="488" spans="4:5">
      <c r="D488" s="171"/>
      <c r="E488" s="171"/>
    </row>
    <row r="489" spans="4:5">
      <c r="D489" s="171"/>
      <c r="E489" s="171"/>
    </row>
    <row r="490" spans="4:5">
      <c r="D490" s="171"/>
      <c r="E490" s="171"/>
    </row>
    <row r="491" spans="4:5">
      <c r="D491" s="171"/>
      <c r="E491" s="171"/>
    </row>
    <row r="492" spans="4:5">
      <c r="D492" s="171"/>
      <c r="E492" s="171"/>
    </row>
    <row r="493" spans="4:5">
      <c r="D493" s="171"/>
      <c r="E493" s="171"/>
    </row>
    <row r="494" spans="4:5">
      <c r="D494" s="171"/>
      <c r="E494" s="171"/>
    </row>
    <row r="495" spans="4:5">
      <c r="D495" s="171"/>
      <c r="E495" s="171"/>
    </row>
    <row r="496" spans="4:5">
      <c r="D496" s="171"/>
      <c r="E496" s="171"/>
    </row>
    <row r="497" spans="4:5">
      <c r="D497" s="171"/>
      <c r="E497" s="171"/>
    </row>
    <row r="498" spans="4:5">
      <c r="D498" s="171"/>
      <c r="E498" s="171"/>
    </row>
    <row r="499" spans="4:5">
      <c r="D499" s="171"/>
      <c r="E499" s="171"/>
    </row>
    <row r="500" spans="4:5">
      <c r="D500" s="171"/>
      <c r="E500" s="171"/>
    </row>
    <row r="501" spans="4:5">
      <c r="D501" s="171"/>
      <c r="E501" s="171"/>
    </row>
    <row r="502" spans="4:5">
      <c r="D502" s="171"/>
      <c r="E502" s="171"/>
    </row>
    <row r="503" spans="4:5">
      <c r="D503" s="171"/>
      <c r="E503" s="171"/>
    </row>
    <row r="504" spans="4:5">
      <c r="D504" s="171"/>
      <c r="E504" s="171"/>
    </row>
    <row r="505" spans="4:5">
      <c r="D505" s="171"/>
      <c r="E505" s="171"/>
    </row>
    <row r="506" spans="4:5">
      <c r="D506" s="171"/>
      <c r="E506" s="171"/>
    </row>
    <row r="507" spans="4:5">
      <c r="D507" s="171"/>
      <c r="E507" s="171"/>
    </row>
    <row r="508" spans="4:5">
      <c r="D508" s="171"/>
      <c r="E508" s="171"/>
    </row>
    <row r="509" spans="4:5">
      <c r="D509" s="171"/>
      <c r="E509" s="171"/>
    </row>
    <row r="510" spans="4:5">
      <c r="D510" s="171"/>
      <c r="E510" s="171"/>
    </row>
    <row r="511" spans="4:5">
      <c r="D511" s="171"/>
      <c r="E511" s="171"/>
    </row>
    <row r="512" spans="4:5">
      <c r="D512" s="171"/>
      <c r="E512" s="171"/>
    </row>
    <row r="513" spans="4:5">
      <c r="D513" s="171"/>
      <c r="E513" s="171"/>
    </row>
    <row r="514" spans="4:5">
      <c r="D514" s="171"/>
      <c r="E514" s="171"/>
    </row>
    <row r="515" spans="4:5">
      <c r="D515" s="171"/>
      <c r="E515" s="171"/>
    </row>
    <row r="516" spans="4:5">
      <c r="D516" s="171"/>
      <c r="E516" s="171"/>
    </row>
    <row r="517" spans="4:5">
      <c r="D517" s="171"/>
      <c r="E517" s="171"/>
    </row>
    <row r="518" spans="4:5">
      <c r="D518" s="171"/>
      <c r="E518" s="171"/>
    </row>
    <row r="519" spans="4:5">
      <c r="D519" s="171"/>
      <c r="E519" s="171"/>
    </row>
    <row r="520" spans="4:5">
      <c r="D520" s="171"/>
      <c r="E520" s="171"/>
    </row>
    <row r="521" spans="4:5">
      <c r="D521" s="171"/>
      <c r="E521" s="171"/>
    </row>
    <row r="522" spans="4:5">
      <c r="D522" s="171"/>
      <c r="E522" s="171"/>
    </row>
    <row r="523" spans="4:5">
      <c r="D523" s="171"/>
      <c r="E523" s="171"/>
    </row>
    <row r="524" spans="4:5">
      <c r="D524" s="171"/>
      <c r="E524" s="171"/>
    </row>
    <row r="525" spans="4:5">
      <c r="D525" s="171"/>
      <c r="E525" s="171"/>
    </row>
    <row r="526" spans="4:5">
      <c r="D526" s="171"/>
      <c r="E526" s="171"/>
    </row>
    <row r="527" spans="4:5">
      <c r="D527" s="171"/>
      <c r="E527" s="171"/>
    </row>
    <row r="528" spans="4:5">
      <c r="D528" s="171"/>
      <c r="E528" s="171"/>
    </row>
    <row r="529" spans="4:5">
      <c r="D529" s="171"/>
      <c r="E529" s="171"/>
    </row>
    <row r="530" spans="4:5">
      <c r="D530" s="171"/>
      <c r="E530" s="171"/>
    </row>
    <row r="531" spans="4:5">
      <c r="D531" s="171"/>
      <c r="E531" s="171"/>
    </row>
    <row r="532" spans="4:5">
      <c r="D532" s="171"/>
      <c r="E532" s="171"/>
    </row>
    <row r="533" spans="4:5">
      <c r="D533" s="171"/>
      <c r="E533" s="171"/>
    </row>
    <row r="534" spans="4:5">
      <c r="D534" s="171"/>
      <c r="E534" s="171"/>
    </row>
    <row r="535" spans="4:5">
      <c r="D535" s="171"/>
      <c r="E535" s="171"/>
    </row>
    <row r="536" spans="4:5">
      <c r="D536" s="171"/>
      <c r="E536" s="171"/>
    </row>
    <row r="537" spans="4:5">
      <c r="D537" s="171"/>
      <c r="E537" s="171"/>
    </row>
    <row r="538" spans="4:5">
      <c r="D538" s="171"/>
      <c r="E538" s="171"/>
    </row>
    <row r="539" spans="4:5">
      <c r="D539" s="171"/>
      <c r="E539" s="171"/>
    </row>
    <row r="540" spans="4:5">
      <c r="D540" s="171"/>
      <c r="E540" s="171"/>
    </row>
    <row r="541" spans="4:5">
      <c r="D541" s="171"/>
      <c r="E541" s="171"/>
    </row>
    <row r="542" spans="4:5">
      <c r="D542" s="171"/>
      <c r="E542" s="171"/>
    </row>
    <row r="543" spans="4:5">
      <c r="D543" s="171"/>
      <c r="E543" s="171"/>
    </row>
    <row r="544" spans="4:5">
      <c r="D544" s="171"/>
      <c r="E544" s="171"/>
    </row>
    <row r="545" spans="4:5">
      <c r="D545" s="171"/>
      <c r="E545" s="171"/>
    </row>
    <row r="546" spans="4:5">
      <c r="D546" s="171"/>
      <c r="E546" s="171"/>
    </row>
    <row r="547" spans="4:5">
      <c r="D547" s="171"/>
      <c r="E547" s="171"/>
    </row>
    <row r="548" spans="4:5">
      <c r="D548" s="171"/>
      <c r="E548" s="171"/>
    </row>
    <row r="549" spans="4:5">
      <c r="D549" s="171"/>
      <c r="E549" s="171"/>
    </row>
    <row r="550" spans="4:5">
      <c r="D550" s="171"/>
      <c r="E550" s="171"/>
    </row>
    <row r="551" spans="4:5">
      <c r="D551" s="171"/>
      <c r="E551" s="171"/>
    </row>
    <row r="552" spans="4:5">
      <c r="D552" s="171"/>
      <c r="E552" s="171"/>
    </row>
    <row r="553" spans="4:5">
      <c r="D553" s="171"/>
      <c r="E553" s="171"/>
    </row>
    <row r="554" spans="4:5">
      <c r="D554" s="171"/>
      <c r="E554" s="171"/>
    </row>
    <row r="555" spans="4:5">
      <c r="D555" s="171"/>
      <c r="E555" s="171"/>
    </row>
    <row r="556" spans="4:5">
      <c r="D556" s="171"/>
      <c r="E556" s="171"/>
    </row>
    <row r="557" spans="4:5">
      <c r="D557" s="171"/>
      <c r="E557" s="171"/>
    </row>
    <row r="558" spans="4:5">
      <c r="D558" s="171"/>
      <c r="E558" s="171"/>
    </row>
    <row r="559" spans="4:5">
      <c r="D559" s="171"/>
      <c r="E559" s="171"/>
    </row>
    <row r="560" spans="4:5">
      <c r="D560" s="171"/>
      <c r="E560" s="171"/>
    </row>
    <row r="561" spans="4:5">
      <c r="D561" s="171"/>
      <c r="E561" s="171"/>
    </row>
    <row r="562" spans="4:5">
      <c r="D562" s="171"/>
      <c r="E562" s="171"/>
    </row>
    <row r="563" spans="4:5">
      <c r="D563" s="171"/>
      <c r="E563" s="171"/>
    </row>
    <row r="564" spans="4:5">
      <c r="D564" s="171"/>
      <c r="E564" s="171"/>
    </row>
    <row r="565" spans="4:5">
      <c r="D565" s="171"/>
      <c r="E565" s="171"/>
    </row>
    <row r="566" spans="4:5">
      <c r="D566" s="171"/>
      <c r="E566" s="171"/>
    </row>
    <row r="567" spans="4:5">
      <c r="D567" s="171"/>
      <c r="E567" s="171"/>
    </row>
    <row r="568" spans="4:5">
      <c r="D568" s="171"/>
      <c r="E568" s="171"/>
    </row>
    <row r="569" spans="4:5">
      <c r="D569" s="171"/>
      <c r="E569" s="171"/>
    </row>
    <row r="570" spans="4:5">
      <c r="D570" s="171"/>
      <c r="E570" s="171"/>
    </row>
    <row r="571" spans="4:5">
      <c r="D571" s="171"/>
      <c r="E571" s="171"/>
    </row>
    <row r="572" spans="4:5">
      <c r="D572" s="171"/>
      <c r="E572" s="171"/>
    </row>
    <row r="573" spans="4:5">
      <c r="D573" s="171"/>
      <c r="E573" s="171"/>
    </row>
    <row r="574" spans="4:5">
      <c r="D574" s="171"/>
      <c r="E574" s="171"/>
    </row>
    <row r="575" spans="4:5">
      <c r="D575" s="171"/>
      <c r="E575" s="171"/>
    </row>
    <row r="576" spans="4:5">
      <c r="D576" s="171"/>
      <c r="E576" s="171"/>
    </row>
    <row r="577" spans="4:5">
      <c r="D577" s="171"/>
      <c r="E577" s="171"/>
    </row>
    <row r="578" spans="4:5">
      <c r="D578" s="171"/>
      <c r="E578" s="171"/>
    </row>
    <row r="579" spans="4:5">
      <c r="D579" s="171"/>
      <c r="E579" s="171"/>
    </row>
    <row r="580" spans="4:5">
      <c r="D580" s="171"/>
      <c r="E580" s="171"/>
    </row>
    <row r="581" spans="4:5">
      <c r="D581" s="171"/>
      <c r="E581" s="171"/>
    </row>
    <row r="582" spans="4:5">
      <c r="D582" s="171"/>
      <c r="E582" s="171"/>
    </row>
    <row r="583" spans="4:5">
      <c r="D583" s="171"/>
      <c r="E583" s="171"/>
    </row>
    <row r="584" spans="4:5">
      <c r="D584" s="171"/>
      <c r="E584" s="171"/>
    </row>
    <row r="585" spans="4:5">
      <c r="D585" s="171"/>
      <c r="E585" s="171"/>
    </row>
    <row r="586" spans="4:5">
      <c r="D586" s="171"/>
      <c r="E586" s="171"/>
    </row>
    <row r="587" spans="4:5">
      <c r="D587" s="171"/>
      <c r="E587" s="171"/>
    </row>
    <row r="588" spans="4:5">
      <c r="D588" s="171"/>
      <c r="E588" s="171"/>
    </row>
    <row r="589" spans="4:5">
      <c r="D589" s="171"/>
      <c r="E589" s="171"/>
    </row>
    <row r="590" spans="4:5">
      <c r="D590" s="171"/>
      <c r="E590" s="171"/>
    </row>
    <row r="591" spans="4:5">
      <c r="D591" s="171"/>
      <c r="E591" s="171"/>
    </row>
    <row r="592" spans="4:5">
      <c r="D592" s="171"/>
      <c r="E592" s="171"/>
    </row>
    <row r="593" spans="4:5">
      <c r="D593" s="171"/>
      <c r="E593" s="171"/>
    </row>
    <row r="594" spans="4:5">
      <c r="D594" s="171"/>
      <c r="E594" s="171"/>
    </row>
    <row r="595" spans="4:5">
      <c r="D595" s="171"/>
      <c r="E595" s="171"/>
    </row>
    <row r="596" spans="4:5">
      <c r="D596" s="171"/>
      <c r="E596" s="171"/>
    </row>
    <row r="597" spans="4:5">
      <c r="D597" s="171"/>
      <c r="E597" s="171"/>
    </row>
    <row r="598" spans="4:5">
      <c r="D598" s="171"/>
      <c r="E598" s="171"/>
    </row>
    <row r="599" spans="4:5">
      <c r="D599" s="171"/>
      <c r="E599" s="171"/>
    </row>
    <row r="600" spans="4:5">
      <c r="D600" s="171"/>
      <c r="E600" s="171"/>
    </row>
    <row r="601" spans="4:5">
      <c r="D601" s="171"/>
      <c r="E601" s="171"/>
    </row>
    <row r="602" spans="4:5">
      <c r="D602" s="171"/>
      <c r="E602" s="171"/>
    </row>
    <row r="603" spans="4:5">
      <c r="D603" s="171"/>
      <c r="E603" s="171"/>
    </row>
    <row r="604" spans="4:5">
      <c r="D604" s="171"/>
      <c r="E604" s="171"/>
    </row>
    <row r="605" spans="4:5">
      <c r="D605" s="171"/>
      <c r="E605" s="171"/>
    </row>
    <row r="606" spans="4:5">
      <c r="D606" s="171"/>
      <c r="E606" s="171"/>
    </row>
    <row r="607" spans="4:5">
      <c r="D607" s="171"/>
      <c r="E607" s="171"/>
    </row>
    <row r="608" spans="4:5">
      <c r="D608" s="171"/>
      <c r="E608" s="171"/>
    </row>
    <row r="609" spans="4:5">
      <c r="D609" s="171"/>
      <c r="E609" s="171"/>
    </row>
    <row r="610" spans="4:5">
      <c r="D610" s="171"/>
      <c r="E610" s="171"/>
    </row>
    <row r="611" spans="4:5">
      <c r="D611" s="171"/>
      <c r="E611" s="171"/>
    </row>
    <row r="612" spans="4:5">
      <c r="D612" s="171"/>
      <c r="E612" s="171"/>
    </row>
    <row r="613" spans="4:5">
      <c r="D613" s="171"/>
      <c r="E613" s="171"/>
    </row>
    <row r="614" spans="4:5">
      <c r="D614" s="171"/>
      <c r="E614" s="171"/>
    </row>
    <row r="615" spans="4:5">
      <c r="D615" s="171"/>
      <c r="E615" s="171"/>
    </row>
    <row r="616" spans="4:5">
      <c r="D616" s="171"/>
      <c r="E616" s="171"/>
    </row>
    <row r="617" spans="4:5">
      <c r="D617" s="171"/>
      <c r="E617" s="171"/>
    </row>
    <row r="618" spans="4:5">
      <c r="D618" s="171"/>
      <c r="E618" s="171"/>
    </row>
    <row r="619" spans="4:5">
      <c r="D619" s="171"/>
      <c r="E619" s="171"/>
    </row>
    <row r="620" spans="4:5">
      <c r="D620" s="171"/>
      <c r="E620" s="171"/>
    </row>
    <row r="621" spans="4:5">
      <c r="D621" s="171"/>
      <c r="E621" s="171"/>
    </row>
    <row r="622" spans="4:5">
      <c r="D622" s="171"/>
      <c r="E622" s="171"/>
    </row>
    <row r="623" spans="4:5">
      <c r="D623" s="171"/>
      <c r="E623" s="171"/>
    </row>
    <row r="624" spans="4:5">
      <c r="D624" s="171"/>
      <c r="E624" s="171"/>
    </row>
    <row r="625" spans="4:5">
      <c r="D625" s="171"/>
      <c r="E625" s="171"/>
    </row>
    <row r="626" spans="4:5">
      <c r="D626" s="171"/>
      <c r="E626" s="171"/>
    </row>
    <row r="627" spans="4:5">
      <c r="D627" s="171"/>
      <c r="E627" s="171"/>
    </row>
    <row r="628" spans="4:5">
      <c r="D628" s="171"/>
      <c r="E628" s="171"/>
    </row>
    <row r="629" spans="4:5">
      <c r="D629" s="171"/>
      <c r="E629" s="171"/>
    </row>
    <row r="630" spans="4:5">
      <c r="D630" s="171"/>
      <c r="E630" s="171"/>
    </row>
    <row r="631" spans="4:5">
      <c r="D631" s="171"/>
      <c r="E631" s="171"/>
    </row>
    <row r="632" spans="4:5">
      <c r="D632" s="171"/>
      <c r="E632" s="171"/>
    </row>
    <row r="633" spans="4:5">
      <c r="D633" s="171"/>
      <c r="E633" s="171"/>
    </row>
    <row r="634" spans="4:5">
      <c r="D634" s="171"/>
      <c r="E634" s="171"/>
    </row>
    <row r="635" spans="4:5">
      <c r="D635" s="171"/>
      <c r="E635" s="171"/>
    </row>
    <row r="636" spans="4:5">
      <c r="D636" s="171"/>
      <c r="E636" s="171"/>
    </row>
    <row r="637" spans="4:5">
      <c r="D637" s="171"/>
      <c r="E637" s="171"/>
    </row>
    <row r="638" spans="4:5">
      <c r="D638" s="171"/>
      <c r="E638" s="171"/>
    </row>
    <row r="639" spans="4:5">
      <c r="D639" s="171"/>
      <c r="E639" s="171"/>
    </row>
    <row r="640" spans="4:5">
      <c r="D640" s="171"/>
      <c r="E640" s="171"/>
    </row>
    <row r="641" spans="4:5">
      <c r="D641" s="171"/>
      <c r="E641" s="171"/>
    </row>
    <row r="642" spans="4:5">
      <c r="D642" s="171"/>
      <c r="E642" s="171"/>
    </row>
    <row r="643" spans="4:5">
      <c r="D643" s="171"/>
      <c r="E643" s="171"/>
    </row>
    <row r="644" spans="4:5">
      <c r="D644" s="171"/>
      <c r="E644" s="171"/>
    </row>
    <row r="645" spans="4:5">
      <c r="D645" s="171"/>
      <c r="E645" s="171"/>
    </row>
    <row r="646" spans="4:5">
      <c r="D646" s="171"/>
      <c r="E646" s="171"/>
    </row>
    <row r="647" spans="4:5">
      <c r="D647" s="171"/>
      <c r="E647" s="171"/>
    </row>
    <row r="648" spans="4:5">
      <c r="D648" s="171"/>
      <c r="E648" s="171"/>
    </row>
    <row r="649" spans="4:5">
      <c r="D649" s="171"/>
      <c r="E649" s="171"/>
    </row>
    <row r="650" spans="4:5">
      <c r="D650" s="171"/>
      <c r="E650" s="171"/>
    </row>
    <row r="651" spans="4:5">
      <c r="D651" s="171"/>
      <c r="E651" s="171"/>
    </row>
    <row r="652" spans="4:5">
      <c r="D652" s="171"/>
      <c r="E652" s="171"/>
    </row>
    <row r="653" spans="4:5">
      <c r="D653" s="171"/>
      <c r="E653" s="171"/>
    </row>
    <row r="654" spans="4:5">
      <c r="D654" s="171"/>
      <c r="E654" s="171"/>
    </row>
    <row r="655" spans="4:5">
      <c r="D655" s="171"/>
      <c r="E655" s="171"/>
    </row>
    <row r="656" spans="4:5">
      <c r="D656" s="171"/>
      <c r="E656" s="171"/>
    </row>
    <row r="657" spans="4:5">
      <c r="D657" s="171"/>
      <c r="E657" s="171"/>
    </row>
    <row r="658" spans="4:5">
      <c r="D658" s="171"/>
      <c r="E658" s="171"/>
    </row>
    <row r="659" spans="4:5">
      <c r="D659" s="171"/>
      <c r="E659" s="171"/>
    </row>
    <row r="660" spans="4:5">
      <c r="D660" s="171"/>
      <c r="E660" s="171"/>
    </row>
    <row r="661" spans="4:5">
      <c r="D661" s="171"/>
      <c r="E661" s="171"/>
    </row>
    <row r="662" spans="4:5">
      <c r="D662" s="171"/>
      <c r="E662" s="171"/>
    </row>
    <row r="663" spans="4:5">
      <c r="D663" s="171"/>
      <c r="E663" s="171"/>
    </row>
    <row r="664" spans="4:5">
      <c r="D664" s="171"/>
      <c r="E664" s="171"/>
    </row>
    <row r="665" spans="4:5">
      <c r="D665" s="171"/>
      <c r="E665" s="171"/>
    </row>
    <row r="666" spans="4:5">
      <c r="D666" s="171"/>
      <c r="E666" s="171"/>
    </row>
    <row r="667" spans="4:5">
      <c r="D667" s="171"/>
      <c r="E667" s="171"/>
    </row>
    <row r="668" spans="4:5">
      <c r="D668" s="171"/>
      <c r="E668" s="171"/>
    </row>
    <row r="669" spans="4:5">
      <c r="D669" s="171"/>
      <c r="E669" s="171"/>
    </row>
    <row r="670" spans="4:5">
      <c r="D670" s="171"/>
      <c r="E670" s="171"/>
    </row>
    <row r="671" spans="4:5">
      <c r="D671" s="171"/>
      <c r="E671" s="171"/>
    </row>
    <row r="672" spans="4:5">
      <c r="D672" s="171"/>
      <c r="E672" s="171"/>
    </row>
    <row r="673" spans="4:5">
      <c r="D673" s="171"/>
      <c r="E673" s="171"/>
    </row>
    <row r="674" spans="4:5">
      <c r="D674" s="171"/>
      <c r="E674" s="171"/>
    </row>
    <row r="675" spans="4:5">
      <c r="D675" s="171"/>
      <c r="E675" s="171"/>
    </row>
    <row r="676" spans="4:5">
      <c r="D676" s="171"/>
      <c r="E676" s="171"/>
    </row>
    <row r="677" spans="4:5">
      <c r="D677" s="171"/>
      <c r="E677" s="171"/>
    </row>
    <row r="678" spans="4:5">
      <c r="D678" s="171"/>
      <c r="E678" s="171"/>
    </row>
    <row r="679" spans="4:5">
      <c r="D679" s="171"/>
      <c r="E679" s="171"/>
    </row>
    <row r="680" spans="4:5">
      <c r="D680" s="171"/>
      <c r="E680" s="171"/>
    </row>
    <row r="681" spans="4:5">
      <c r="D681" s="171"/>
      <c r="E681" s="171"/>
    </row>
    <row r="682" spans="4:5">
      <c r="D682" s="171"/>
      <c r="E682" s="171"/>
    </row>
    <row r="683" spans="4:5">
      <c r="D683" s="171"/>
      <c r="E683" s="171"/>
    </row>
    <row r="684" spans="4:5">
      <c r="D684" s="171"/>
      <c r="E684" s="171"/>
    </row>
    <row r="685" spans="4:5">
      <c r="D685" s="171"/>
      <c r="E685" s="171"/>
    </row>
    <row r="686" spans="4:5">
      <c r="D686" s="171"/>
      <c r="E686" s="171"/>
    </row>
    <row r="687" spans="4:5">
      <c r="D687" s="171"/>
      <c r="E687" s="171"/>
    </row>
    <row r="688" spans="4:5">
      <c r="D688" s="171"/>
      <c r="E688" s="171"/>
    </row>
    <row r="689" spans="4:5">
      <c r="D689" s="171"/>
      <c r="E689" s="171"/>
    </row>
    <row r="690" spans="4:5">
      <c r="D690" s="171"/>
      <c r="E690" s="171"/>
    </row>
    <row r="691" spans="4:5">
      <c r="D691" s="171"/>
      <c r="E691" s="171"/>
    </row>
    <row r="692" spans="4:5">
      <c r="D692" s="171"/>
      <c r="E692" s="171"/>
    </row>
    <row r="693" spans="4:5">
      <c r="D693" s="171"/>
      <c r="E693" s="171"/>
    </row>
    <row r="694" spans="4:5">
      <c r="D694" s="171"/>
      <c r="E694" s="171"/>
    </row>
    <row r="695" spans="4:5">
      <c r="D695" s="171"/>
      <c r="E695" s="171"/>
    </row>
    <row r="696" spans="4:5">
      <c r="D696" s="171"/>
      <c r="E696" s="171"/>
    </row>
    <row r="697" spans="4:5">
      <c r="D697" s="171"/>
      <c r="E697" s="171"/>
    </row>
    <row r="698" spans="4:5">
      <c r="D698" s="171"/>
      <c r="E698" s="171"/>
    </row>
    <row r="699" spans="4:5">
      <c r="D699" s="171"/>
      <c r="E699" s="171"/>
    </row>
    <row r="700" spans="4:5">
      <c r="D700" s="171"/>
      <c r="E700" s="171"/>
    </row>
    <row r="701" spans="4:5">
      <c r="D701" s="171"/>
      <c r="E701" s="171"/>
    </row>
    <row r="702" spans="4:5">
      <c r="D702" s="171"/>
      <c r="E702" s="171"/>
    </row>
    <row r="703" spans="4:5">
      <c r="D703" s="171"/>
      <c r="E703" s="171"/>
    </row>
    <row r="704" spans="4:5">
      <c r="D704" s="171"/>
      <c r="E704" s="171"/>
    </row>
    <row r="705" spans="4:5">
      <c r="D705" s="171"/>
      <c r="E705" s="171"/>
    </row>
    <row r="706" spans="4:5">
      <c r="D706" s="171"/>
      <c r="E706" s="171"/>
    </row>
    <row r="707" spans="4:5">
      <c r="D707" s="171"/>
      <c r="E707" s="171"/>
    </row>
    <row r="708" spans="4:5">
      <c r="D708" s="171"/>
      <c r="E708" s="171"/>
    </row>
    <row r="709" spans="4:5">
      <c r="D709" s="171"/>
      <c r="E709" s="171"/>
    </row>
    <row r="710" spans="4:5">
      <c r="D710" s="171"/>
      <c r="E710" s="171"/>
    </row>
    <row r="711" spans="4:5">
      <c r="D711" s="171"/>
      <c r="E711" s="171"/>
    </row>
    <row r="712" spans="4:5">
      <c r="D712" s="171"/>
      <c r="E712" s="171"/>
    </row>
    <row r="713" spans="4:5">
      <c r="D713" s="171"/>
      <c r="E713" s="171"/>
    </row>
    <row r="714" spans="4:5">
      <c r="D714" s="171"/>
      <c r="E714" s="171"/>
    </row>
    <row r="715" spans="4:5">
      <c r="D715" s="171"/>
      <c r="E715" s="171"/>
    </row>
    <row r="716" spans="4:5">
      <c r="D716" s="171"/>
      <c r="E716" s="171"/>
    </row>
    <row r="717" spans="4:5">
      <c r="D717" s="171"/>
      <c r="E717" s="171"/>
    </row>
    <row r="718" spans="4:5">
      <c r="D718" s="171"/>
      <c r="E718" s="171"/>
    </row>
    <row r="719" spans="4:5">
      <c r="D719" s="171"/>
      <c r="E719" s="171"/>
    </row>
    <row r="720" spans="4:5">
      <c r="D720" s="171"/>
      <c r="E720" s="171"/>
    </row>
    <row r="721" spans="4:5">
      <c r="D721" s="171"/>
      <c r="E721" s="171"/>
    </row>
    <row r="722" spans="4:5">
      <c r="D722" s="171"/>
      <c r="E722" s="171"/>
    </row>
    <row r="723" spans="4:5">
      <c r="D723" s="171"/>
      <c r="E723" s="171"/>
    </row>
    <row r="724" spans="4:5">
      <c r="D724" s="171"/>
      <c r="E724" s="171"/>
    </row>
    <row r="725" spans="4:5">
      <c r="D725" s="171"/>
      <c r="E725" s="171"/>
    </row>
    <row r="726" spans="4:5">
      <c r="D726" s="171"/>
      <c r="E726" s="171"/>
    </row>
    <row r="727" spans="4:5">
      <c r="D727" s="171"/>
      <c r="E727" s="171"/>
    </row>
    <row r="728" spans="4:5">
      <c r="D728" s="171"/>
      <c r="E728" s="171"/>
    </row>
    <row r="729" spans="4:5">
      <c r="D729" s="171"/>
      <c r="E729" s="171"/>
    </row>
    <row r="730" spans="4:5">
      <c r="D730" s="171"/>
      <c r="E730" s="171"/>
    </row>
    <row r="731" spans="4:5">
      <c r="D731" s="171"/>
      <c r="E731" s="171"/>
    </row>
    <row r="732" spans="4:5">
      <c r="D732" s="171"/>
      <c r="E732" s="171"/>
    </row>
    <row r="733" spans="4:5">
      <c r="D733" s="171"/>
      <c r="E733" s="171"/>
    </row>
    <row r="734" spans="4:5">
      <c r="D734" s="171"/>
      <c r="E734" s="171"/>
    </row>
    <row r="735" spans="4:5">
      <c r="D735" s="171"/>
      <c r="E735" s="171"/>
    </row>
    <row r="736" spans="4:5">
      <c r="D736" s="171"/>
      <c r="E736" s="171"/>
    </row>
    <row r="737" spans="4:5">
      <c r="D737" s="171"/>
      <c r="E737" s="171"/>
    </row>
    <row r="738" spans="4:5">
      <c r="D738" s="171"/>
      <c r="E738" s="171"/>
    </row>
    <row r="739" spans="4:5">
      <c r="D739" s="171"/>
      <c r="E739" s="171"/>
    </row>
    <row r="740" spans="4:5">
      <c r="D740" s="171"/>
      <c r="E740" s="171"/>
    </row>
    <row r="741" spans="4:5">
      <c r="D741" s="171"/>
      <c r="E741" s="171"/>
    </row>
    <row r="742" spans="4:5">
      <c r="D742" s="171"/>
      <c r="E742" s="171"/>
    </row>
    <row r="743" spans="4:5">
      <c r="D743" s="171"/>
      <c r="E743" s="171"/>
    </row>
    <row r="744" spans="4:5">
      <c r="D744" s="171"/>
      <c r="E744" s="171"/>
    </row>
    <row r="745" spans="4:5">
      <c r="D745" s="171"/>
      <c r="E745" s="171"/>
    </row>
    <row r="746" spans="4:5">
      <c r="D746" s="171"/>
      <c r="E746" s="171"/>
    </row>
    <row r="747" spans="4:5">
      <c r="D747" s="171"/>
      <c r="E747" s="171"/>
    </row>
    <row r="748" spans="4:5">
      <c r="D748" s="171"/>
      <c r="E748" s="171"/>
    </row>
    <row r="749" spans="4:5">
      <c r="D749" s="171"/>
      <c r="E749" s="171"/>
    </row>
    <row r="750" spans="4:5">
      <c r="D750" s="171"/>
      <c r="E750" s="171"/>
    </row>
    <row r="751" spans="4:5">
      <c r="D751" s="171"/>
      <c r="E751" s="171"/>
    </row>
    <row r="752" spans="4:5">
      <c r="D752" s="171"/>
      <c r="E752" s="171"/>
    </row>
    <row r="753" spans="4:5">
      <c r="D753" s="171"/>
      <c r="E753" s="171"/>
    </row>
    <row r="754" spans="4:5">
      <c r="D754" s="171"/>
      <c r="E754" s="171"/>
    </row>
    <row r="755" spans="4:5">
      <c r="D755" s="171"/>
      <c r="E755" s="171"/>
    </row>
    <row r="756" spans="4:5">
      <c r="D756" s="171"/>
      <c r="E756" s="171"/>
    </row>
    <row r="757" spans="4:5">
      <c r="D757" s="171"/>
      <c r="E757" s="171"/>
    </row>
    <row r="758" spans="4:5">
      <c r="D758" s="171"/>
      <c r="E758" s="171"/>
    </row>
    <row r="759" spans="4:5">
      <c r="D759" s="171"/>
      <c r="E759" s="171"/>
    </row>
    <row r="760" spans="4:5">
      <c r="D760" s="171"/>
      <c r="E760" s="171"/>
    </row>
    <row r="761" spans="4:5">
      <c r="D761" s="171"/>
      <c r="E761" s="171"/>
    </row>
    <row r="762" spans="4:5">
      <c r="D762" s="171"/>
      <c r="E762" s="171"/>
    </row>
    <row r="763" spans="4:5">
      <c r="D763" s="171"/>
      <c r="E763" s="171"/>
    </row>
    <row r="764" spans="4:5">
      <c r="D764" s="171"/>
      <c r="E764" s="171"/>
    </row>
    <row r="765" spans="4:5">
      <c r="D765" s="171"/>
      <c r="E765" s="171"/>
    </row>
    <row r="766" spans="4:5">
      <c r="D766" s="171"/>
      <c r="E766" s="171"/>
    </row>
    <row r="767" spans="4:5">
      <c r="D767" s="171"/>
      <c r="E767" s="171"/>
    </row>
    <row r="768" spans="4:5">
      <c r="D768" s="171"/>
      <c r="E768" s="171"/>
    </row>
    <row r="769" spans="4:5">
      <c r="D769" s="171"/>
      <c r="E769" s="171"/>
    </row>
    <row r="770" spans="4:5">
      <c r="D770" s="171"/>
      <c r="E770" s="171"/>
    </row>
    <row r="771" spans="4:5">
      <c r="D771" s="171"/>
      <c r="E771" s="171"/>
    </row>
    <row r="772" spans="4:5">
      <c r="D772" s="171"/>
      <c r="E772" s="171"/>
    </row>
    <row r="773" spans="4:5">
      <c r="D773" s="171"/>
      <c r="E773" s="171"/>
    </row>
    <row r="774" spans="4:5">
      <c r="D774" s="171"/>
      <c r="E774" s="171"/>
    </row>
    <row r="775" spans="4:5">
      <c r="D775" s="171"/>
      <c r="E775" s="171"/>
    </row>
    <row r="776" spans="4:5">
      <c r="D776" s="171"/>
      <c r="E776" s="171"/>
    </row>
    <row r="777" spans="4:5">
      <c r="D777" s="171"/>
      <c r="E777" s="171"/>
    </row>
    <row r="778" spans="4:5">
      <c r="D778" s="171"/>
      <c r="E778" s="171"/>
    </row>
    <row r="779" spans="4:5">
      <c r="D779" s="171"/>
      <c r="E779" s="171"/>
    </row>
    <row r="780" spans="4:5">
      <c r="D780" s="171"/>
      <c r="E780" s="171"/>
    </row>
    <row r="781" spans="4:5">
      <c r="D781" s="171"/>
      <c r="E781" s="171"/>
    </row>
    <row r="782" spans="4:5">
      <c r="D782" s="171"/>
      <c r="E782" s="171"/>
    </row>
    <row r="783" spans="4:5">
      <c r="D783" s="171"/>
      <c r="E783" s="171"/>
    </row>
    <row r="784" spans="4:5">
      <c r="D784" s="171"/>
      <c r="E784" s="171"/>
    </row>
    <row r="785" spans="4:5">
      <c r="D785" s="171"/>
      <c r="E785" s="171"/>
    </row>
    <row r="786" spans="4:5">
      <c r="D786" s="171"/>
      <c r="E786" s="171"/>
    </row>
    <row r="787" spans="4:5">
      <c r="D787" s="171"/>
      <c r="E787" s="171"/>
    </row>
    <row r="788" spans="4:5">
      <c r="D788" s="171"/>
      <c r="E788" s="171"/>
    </row>
    <row r="789" spans="4:5">
      <c r="D789" s="171"/>
      <c r="E789" s="171"/>
    </row>
    <row r="790" spans="4:5">
      <c r="D790" s="171"/>
      <c r="E790" s="171"/>
    </row>
    <row r="791" spans="4:5">
      <c r="D791" s="171"/>
      <c r="E791" s="171"/>
    </row>
    <row r="792" spans="4:5">
      <c r="D792" s="171"/>
      <c r="E792" s="171"/>
    </row>
    <row r="793" spans="4:5">
      <c r="D793" s="171"/>
      <c r="E793" s="171"/>
    </row>
    <row r="794" spans="4:5">
      <c r="D794" s="171"/>
      <c r="E794" s="171"/>
    </row>
    <row r="795" spans="4:5">
      <c r="D795" s="171"/>
      <c r="E795" s="171"/>
    </row>
    <row r="796" spans="4:5">
      <c r="D796" s="171"/>
      <c r="E796" s="171"/>
    </row>
    <row r="797" spans="4:5">
      <c r="D797" s="171"/>
      <c r="E797" s="171"/>
    </row>
    <row r="798" spans="4:5">
      <c r="D798" s="171"/>
      <c r="E798" s="171"/>
    </row>
    <row r="799" spans="4:5">
      <c r="D799" s="171"/>
      <c r="E799" s="171"/>
    </row>
    <row r="800" spans="4:5">
      <c r="D800" s="171"/>
      <c r="E800" s="171"/>
    </row>
    <row r="801" spans="4:5">
      <c r="D801" s="171"/>
      <c r="E801" s="171"/>
    </row>
    <row r="802" spans="4:5">
      <c r="D802" s="171"/>
      <c r="E802" s="171"/>
    </row>
    <row r="803" spans="4:5">
      <c r="D803" s="171"/>
      <c r="E803" s="171"/>
    </row>
    <row r="804" spans="4:5">
      <c r="D804" s="171"/>
      <c r="E804" s="171"/>
    </row>
    <row r="805" spans="4:5">
      <c r="D805" s="171"/>
      <c r="E805" s="171"/>
    </row>
    <row r="806" spans="4:5">
      <c r="D806" s="171"/>
      <c r="E806" s="171"/>
    </row>
    <row r="807" spans="4:5">
      <c r="D807" s="171"/>
      <c r="E807" s="171"/>
    </row>
    <row r="808" spans="4:5">
      <c r="D808" s="171"/>
      <c r="E808" s="171"/>
    </row>
    <row r="809" spans="4:5">
      <c r="D809" s="171"/>
      <c r="E809" s="171"/>
    </row>
    <row r="810" spans="4:5">
      <c r="D810" s="171"/>
      <c r="E810" s="171"/>
    </row>
    <row r="811" spans="4:5">
      <c r="D811" s="171"/>
      <c r="E811" s="171"/>
    </row>
    <row r="812" spans="4:5">
      <c r="D812" s="171"/>
      <c r="E812" s="171"/>
    </row>
    <row r="813" spans="4:5">
      <c r="D813" s="171"/>
      <c r="E813" s="171"/>
    </row>
    <row r="814" spans="4:5">
      <c r="D814" s="171"/>
      <c r="E814" s="171"/>
    </row>
    <row r="815" spans="4:5">
      <c r="D815" s="171"/>
      <c r="E815" s="171"/>
    </row>
    <row r="816" spans="4:5">
      <c r="D816" s="171"/>
      <c r="E816" s="171"/>
    </row>
    <row r="817" spans="4:5">
      <c r="D817" s="171"/>
      <c r="E817" s="171"/>
    </row>
    <row r="818" spans="4:5">
      <c r="D818" s="171"/>
      <c r="E818" s="171"/>
    </row>
    <row r="819" spans="4:5">
      <c r="D819" s="171"/>
      <c r="E819" s="171"/>
    </row>
    <row r="820" spans="4:5">
      <c r="D820" s="171"/>
      <c r="E820" s="171"/>
    </row>
    <row r="821" spans="4:5">
      <c r="D821" s="171"/>
      <c r="E821" s="171"/>
    </row>
    <row r="822" spans="4:5">
      <c r="D822" s="171"/>
      <c r="E822" s="171"/>
    </row>
    <row r="823" spans="4:5">
      <c r="D823" s="171"/>
      <c r="E823" s="171"/>
    </row>
    <row r="824" spans="4:5">
      <c r="D824" s="171"/>
      <c r="E824" s="171"/>
    </row>
    <row r="825" spans="4:5">
      <c r="D825" s="171"/>
      <c r="E825" s="171"/>
    </row>
    <row r="826" spans="4:5">
      <c r="D826" s="171"/>
      <c r="E826" s="171"/>
    </row>
    <row r="827" spans="4:5">
      <c r="D827" s="171"/>
      <c r="E827" s="171"/>
    </row>
    <row r="828" spans="4:5">
      <c r="D828" s="171"/>
      <c r="E828" s="171"/>
    </row>
    <row r="829" spans="4:5">
      <c r="D829" s="171"/>
      <c r="E829" s="171"/>
    </row>
    <row r="830" spans="4:5">
      <c r="D830" s="171"/>
      <c r="E830" s="171"/>
    </row>
    <row r="831" spans="4:5">
      <c r="D831" s="171"/>
      <c r="E831" s="171"/>
    </row>
    <row r="832" spans="4:5">
      <c r="D832" s="171"/>
      <c r="E832" s="171"/>
    </row>
    <row r="833" spans="4:5">
      <c r="D833" s="171"/>
      <c r="E833" s="171"/>
    </row>
    <row r="834" spans="4:5">
      <c r="D834" s="171"/>
      <c r="E834" s="171"/>
    </row>
    <row r="835" spans="4:5">
      <c r="D835" s="171"/>
      <c r="E835" s="171"/>
    </row>
    <row r="836" spans="4:5">
      <c r="D836" s="171"/>
      <c r="E836" s="171"/>
    </row>
    <row r="837" spans="4:5">
      <c r="D837" s="171"/>
      <c r="E837" s="171"/>
    </row>
    <row r="838" spans="4:5">
      <c r="D838" s="171"/>
      <c r="E838" s="171"/>
    </row>
    <row r="839" spans="4:5">
      <c r="D839" s="171"/>
      <c r="E839" s="171"/>
    </row>
    <row r="840" spans="4:5">
      <c r="D840" s="171"/>
      <c r="E840" s="171"/>
    </row>
    <row r="841" spans="4:5">
      <c r="D841" s="171"/>
      <c r="E841" s="171"/>
    </row>
    <row r="842" spans="4:5">
      <c r="D842" s="171"/>
      <c r="E842" s="171"/>
    </row>
    <row r="843" spans="4:5">
      <c r="D843" s="171"/>
      <c r="E843" s="171"/>
    </row>
    <row r="844" spans="4:5">
      <c r="D844" s="171"/>
      <c r="E844" s="171"/>
    </row>
    <row r="845" spans="4:5">
      <c r="D845" s="171"/>
      <c r="E845" s="171"/>
    </row>
    <row r="846" spans="4:5">
      <c r="D846" s="171"/>
      <c r="E846" s="171"/>
    </row>
    <row r="847" spans="4:5">
      <c r="D847" s="171"/>
      <c r="E847" s="171"/>
    </row>
    <row r="848" spans="4:5">
      <c r="D848" s="171"/>
      <c r="E848" s="171"/>
    </row>
    <row r="849" spans="4:5">
      <c r="D849" s="171"/>
      <c r="E849" s="171"/>
    </row>
    <row r="850" spans="4:5">
      <c r="D850" s="171"/>
      <c r="E850" s="171"/>
    </row>
    <row r="851" spans="4:5">
      <c r="D851" s="171"/>
      <c r="E851" s="171"/>
    </row>
    <row r="852" spans="4:5">
      <c r="D852" s="171"/>
      <c r="E852" s="171"/>
    </row>
    <row r="853" spans="4:5">
      <c r="D853" s="171"/>
      <c r="E853" s="171"/>
    </row>
    <row r="854" spans="4:5">
      <c r="D854" s="171"/>
      <c r="E854" s="171"/>
    </row>
    <row r="855" spans="4:5">
      <c r="D855" s="171"/>
      <c r="E855" s="171"/>
    </row>
    <row r="856" spans="4:5">
      <c r="D856" s="171"/>
      <c r="E856" s="171"/>
    </row>
    <row r="857" spans="4:5">
      <c r="D857" s="171"/>
      <c r="E857" s="171"/>
    </row>
    <row r="858" spans="4:5">
      <c r="D858" s="171"/>
      <c r="E858" s="171"/>
    </row>
    <row r="859" spans="4:5">
      <c r="D859" s="171"/>
      <c r="E859" s="171"/>
    </row>
    <row r="860" spans="4:5">
      <c r="D860" s="171"/>
      <c r="E860" s="171"/>
    </row>
    <row r="861" spans="4:5">
      <c r="D861" s="171"/>
      <c r="E861" s="171"/>
    </row>
    <row r="862" spans="4:5">
      <c r="D862" s="171"/>
      <c r="E862" s="171"/>
    </row>
    <row r="863" spans="4:5">
      <c r="D863" s="171"/>
      <c r="E863" s="171"/>
    </row>
    <row r="864" spans="4:5">
      <c r="D864" s="171"/>
      <c r="E864" s="171"/>
    </row>
    <row r="865" spans="4:5">
      <c r="D865" s="171"/>
      <c r="E865" s="171"/>
    </row>
    <row r="866" spans="4:5">
      <c r="D866" s="171"/>
      <c r="E866" s="171"/>
    </row>
    <row r="867" spans="4:5">
      <c r="D867" s="171"/>
      <c r="E867" s="171"/>
    </row>
    <row r="868" spans="4:5">
      <c r="D868" s="171"/>
      <c r="E868" s="171"/>
    </row>
    <row r="869" spans="4:5">
      <c r="D869" s="171"/>
      <c r="E869" s="171"/>
    </row>
    <row r="870" spans="4:5">
      <c r="D870" s="171"/>
      <c r="E870" s="171"/>
    </row>
    <row r="871" spans="4:5">
      <c r="D871" s="171"/>
      <c r="E871" s="171"/>
    </row>
    <row r="872" spans="4:5">
      <c r="D872" s="171"/>
      <c r="E872" s="171"/>
    </row>
    <row r="873" spans="4:5">
      <c r="D873" s="171"/>
      <c r="E873" s="171"/>
    </row>
    <row r="874" spans="4:5">
      <c r="D874" s="171"/>
      <c r="E874" s="171"/>
    </row>
    <row r="875" spans="4:5">
      <c r="D875" s="171"/>
      <c r="E875" s="171"/>
    </row>
    <row r="876" spans="4:5">
      <c r="D876" s="171"/>
      <c r="E876" s="171"/>
    </row>
    <row r="877" spans="4:5">
      <c r="D877" s="171"/>
      <c r="E877" s="171"/>
    </row>
    <row r="878" spans="4:5">
      <c r="D878" s="171"/>
      <c r="E878" s="171"/>
    </row>
    <row r="879" spans="4:5">
      <c r="D879" s="171"/>
      <c r="E879" s="171"/>
    </row>
    <row r="880" spans="4:5">
      <c r="D880" s="171"/>
      <c r="E880" s="171"/>
    </row>
    <row r="881" spans="4:5">
      <c r="D881" s="171"/>
      <c r="E881" s="171"/>
    </row>
    <row r="882" spans="4:5">
      <c r="D882" s="171"/>
      <c r="E882" s="171"/>
    </row>
    <row r="883" spans="4:5">
      <c r="D883" s="171"/>
      <c r="E883" s="171"/>
    </row>
    <row r="884" spans="4:5">
      <c r="D884" s="171"/>
      <c r="E884" s="171"/>
    </row>
    <row r="885" spans="4:5">
      <c r="D885" s="171"/>
      <c r="E885" s="171"/>
    </row>
    <row r="886" spans="4:5">
      <c r="D886" s="171"/>
      <c r="E886" s="171"/>
    </row>
    <row r="887" spans="4:5">
      <c r="D887" s="171"/>
      <c r="E887" s="171"/>
    </row>
    <row r="888" spans="4:5">
      <c r="D888" s="171"/>
      <c r="E888" s="171"/>
    </row>
    <row r="889" spans="4:5">
      <c r="D889" s="171"/>
      <c r="E889" s="171"/>
    </row>
    <row r="890" spans="4:5">
      <c r="D890" s="171"/>
      <c r="E890" s="171"/>
    </row>
    <row r="891" spans="4:5">
      <c r="D891" s="171"/>
      <c r="E891" s="171"/>
    </row>
    <row r="892" spans="4:5">
      <c r="D892" s="171"/>
      <c r="E892" s="171"/>
    </row>
    <row r="893" spans="4:5">
      <c r="D893" s="171"/>
      <c r="E893" s="171"/>
    </row>
    <row r="894" spans="4:5">
      <c r="D894" s="171"/>
      <c r="E894" s="171"/>
    </row>
    <row r="895" spans="4:5">
      <c r="D895" s="171"/>
      <c r="E895" s="171"/>
    </row>
    <row r="896" spans="4:5">
      <c r="D896" s="171"/>
      <c r="E896" s="171"/>
    </row>
    <row r="897" spans="4:5">
      <c r="D897" s="171"/>
      <c r="E897" s="171"/>
    </row>
    <row r="898" spans="4:5">
      <c r="D898" s="171"/>
      <c r="E898" s="171"/>
    </row>
    <row r="899" spans="4:5">
      <c r="D899" s="171"/>
      <c r="E899" s="171"/>
    </row>
    <row r="900" spans="4:5">
      <c r="D900" s="171"/>
      <c r="E900" s="171"/>
    </row>
    <row r="901" spans="4:5">
      <c r="D901" s="171"/>
      <c r="E901" s="171"/>
    </row>
    <row r="902" spans="4:5">
      <c r="D902" s="171"/>
      <c r="E902" s="171"/>
    </row>
    <row r="903" spans="4:5">
      <c r="D903" s="171"/>
      <c r="E903" s="171"/>
    </row>
    <row r="904" spans="4:5">
      <c r="D904" s="171"/>
      <c r="E904" s="171"/>
    </row>
    <row r="905" spans="4:5">
      <c r="D905" s="171"/>
      <c r="E905" s="171"/>
    </row>
    <row r="906" spans="4:5">
      <c r="D906" s="171"/>
      <c r="E906" s="171"/>
    </row>
    <row r="907" spans="4:5">
      <c r="D907" s="171"/>
      <c r="E907" s="171"/>
    </row>
    <row r="908" spans="4:5">
      <c r="D908" s="171"/>
      <c r="E908" s="171"/>
    </row>
    <row r="909" spans="4:5">
      <c r="D909" s="171"/>
      <c r="E909" s="171"/>
    </row>
    <row r="910" spans="4:5">
      <c r="D910" s="171"/>
      <c r="E910" s="171"/>
    </row>
    <row r="911" spans="4:5">
      <c r="D911" s="171"/>
      <c r="E911" s="171"/>
    </row>
    <row r="912" spans="4:5">
      <c r="D912" s="171"/>
      <c r="E912" s="171"/>
    </row>
    <row r="913" spans="4:5">
      <c r="D913" s="171"/>
      <c r="E913" s="171"/>
    </row>
    <row r="914" spans="4:5">
      <c r="D914" s="171"/>
      <c r="E914" s="171"/>
    </row>
    <row r="915" spans="4:5">
      <c r="D915" s="171"/>
      <c r="E915" s="171"/>
    </row>
    <row r="916" spans="4:5">
      <c r="D916" s="171"/>
      <c r="E916" s="171"/>
    </row>
    <row r="917" spans="4:5">
      <c r="D917" s="171"/>
      <c r="E917" s="171"/>
    </row>
    <row r="918" spans="4:5">
      <c r="D918" s="171"/>
      <c r="E918" s="171"/>
    </row>
    <row r="919" spans="4:5">
      <c r="D919" s="171"/>
      <c r="E919" s="171"/>
    </row>
    <row r="920" spans="4:5">
      <c r="D920" s="171"/>
      <c r="E920" s="171"/>
    </row>
    <row r="921" spans="4:5">
      <c r="D921" s="171"/>
      <c r="E921" s="171"/>
    </row>
    <row r="922" spans="4:5">
      <c r="D922" s="171"/>
      <c r="E922" s="171"/>
    </row>
    <row r="923" spans="4:5">
      <c r="D923" s="171"/>
      <c r="E923" s="171"/>
    </row>
    <row r="924" spans="4:5">
      <c r="D924" s="171"/>
      <c r="E924" s="171"/>
    </row>
    <row r="925" spans="4:5">
      <c r="D925" s="171"/>
      <c r="E925" s="171"/>
    </row>
    <row r="926" spans="4:5">
      <c r="D926" s="171"/>
      <c r="E926" s="171"/>
    </row>
    <row r="927" spans="4:5">
      <c r="D927" s="171"/>
      <c r="E927" s="171"/>
    </row>
    <row r="928" spans="4:5">
      <c r="D928" s="171"/>
      <c r="E928" s="171"/>
    </row>
    <row r="929" spans="4:5">
      <c r="D929" s="171"/>
      <c r="E929" s="171"/>
    </row>
    <row r="930" spans="4:5">
      <c r="D930" s="171"/>
      <c r="E930" s="171"/>
    </row>
    <row r="931" spans="4:5">
      <c r="D931" s="171"/>
      <c r="E931" s="171"/>
    </row>
    <row r="932" spans="4:5">
      <c r="D932" s="171"/>
      <c r="E932" s="171"/>
    </row>
    <row r="933" spans="4:5">
      <c r="D933" s="171"/>
      <c r="E933" s="171"/>
    </row>
    <row r="934" spans="4:5">
      <c r="D934" s="171"/>
      <c r="E934" s="171"/>
    </row>
    <row r="935" spans="4:5">
      <c r="D935" s="171"/>
      <c r="E935" s="171"/>
    </row>
    <row r="936" spans="4:5">
      <c r="D936" s="171"/>
      <c r="E936" s="171"/>
    </row>
    <row r="937" spans="4:5">
      <c r="D937" s="171"/>
      <c r="E937" s="171"/>
    </row>
    <row r="938" spans="4:5">
      <c r="D938" s="171"/>
      <c r="E938" s="171"/>
    </row>
    <row r="939" spans="4:5">
      <c r="D939" s="171"/>
      <c r="E939" s="171"/>
    </row>
    <row r="940" spans="4:5">
      <c r="D940" s="171"/>
      <c r="E940" s="171"/>
    </row>
    <row r="941" spans="4:5">
      <c r="D941" s="171"/>
      <c r="E941" s="171"/>
    </row>
    <row r="942" spans="4:5">
      <c r="D942" s="171"/>
      <c r="E942" s="171"/>
    </row>
    <row r="943" spans="4:5">
      <c r="D943" s="171"/>
      <c r="E943" s="171"/>
    </row>
    <row r="944" spans="4:5">
      <c r="D944" s="171"/>
      <c r="E944" s="171"/>
    </row>
    <row r="945" spans="4:5">
      <c r="D945" s="171"/>
      <c r="E945" s="171"/>
    </row>
    <row r="946" spans="4:5">
      <c r="D946" s="171"/>
      <c r="E946" s="171"/>
    </row>
    <row r="947" spans="4:5">
      <c r="D947" s="171"/>
      <c r="E947" s="171"/>
    </row>
    <row r="948" spans="4:5">
      <c r="D948" s="171"/>
      <c r="E948" s="171"/>
    </row>
    <row r="949" spans="4:5">
      <c r="D949" s="171"/>
      <c r="E949" s="171"/>
    </row>
    <row r="950" spans="4:5">
      <c r="D950" s="171"/>
      <c r="E950" s="171"/>
    </row>
    <row r="951" spans="4:5">
      <c r="D951" s="171"/>
      <c r="E951" s="171"/>
    </row>
    <row r="952" spans="4:5">
      <c r="D952" s="171"/>
      <c r="E952" s="171"/>
    </row>
    <row r="953" spans="4:5">
      <c r="D953" s="171"/>
      <c r="E953" s="171"/>
    </row>
    <row r="954" spans="4:5">
      <c r="D954" s="171"/>
      <c r="E954" s="171"/>
    </row>
    <row r="955" spans="4:5">
      <c r="D955" s="171"/>
      <c r="E955" s="171"/>
    </row>
    <row r="956" spans="4:5">
      <c r="D956" s="171"/>
      <c r="E956" s="171"/>
    </row>
    <row r="957" spans="4:5">
      <c r="D957" s="171"/>
      <c r="E957" s="171"/>
    </row>
    <row r="958" spans="4:5">
      <c r="D958" s="171"/>
      <c r="E958" s="171"/>
    </row>
    <row r="959" spans="4:5">
      <c r="D959" s="171"/>
      <c r="E959" s="171"/>
    </row>
    <row r="960" spans="4:5">
      <c r="D960" s="171"/>
      <c r="E960" s="171"/>
    </row>
    <row r="961" spans="4:5">
      <c r="D961" s="171"/>
      <c r="E961" s="171"/>
    </row>
    <row r="962" spans="4:5">
      <c r="D962" s="171"/>
      <c r="E962" s="171"/>
    </row>
    <row r="963" spans="4:5">
      <c r="D963" s="171"/>
      <c r="E963" s="171"/>
    </row>
    <row r="964" spans="4:5">
      <c r="D964" s="171"/>
      <c r="E964" s="171"/>
    </row>
    <row r="965" spans="4:5">
      <c r="D965" s="171"/>
      <c r="E965" s="171"/>
    </row>
    <row r="966" spans="4:5">
      <c r="D966" s="171"/>
      <c r="E966" s="171"/>
    </row>
    <row r="967" spans="4:5">
      <c r="D967" s="171"/>
      <c r="E967" s="171"/>
    </row>
    <row r="968" spans="4:5">
      <c r="D968" s="171"/>
      <c r="E968" s="171"/>
    </row>
    <row r="969" spans="4:5">
      <c r="D969" s="171"/>
      <c r="E969" s="171"/>
    </row>
    <row r="970" spans="4:5">
      <c r="D970" s="171"/>
      <c r="E970" s="171"/>
    </row>
    <row r="971" spans="4:5">
      <c r="D971" s="171"/>
      <c r="E971" s="171"/>
    </row>
    <row r="972" spans="4:5">
      <c r="D972" s="171"/>
      <c r="E972" s="171"/>
    </row>
    <row r="973" spans="4:5">
      <c r="D973" s="171"/>
      <c r="E973" s="171"/>
    </row>
    <row r="974" spans="4:5">
      <c r="D974" s="171"/>
      <c r="E974" s="171"/>
    </row>
    <row r="975" spans="4:5">
      <c r="D975" s="171"/>
      <c r="E975" s="171"/>
    </row>
    <row r="976" spans="4:5">
      <c r="D976" s="171"/>
      <c r="E976" s="171"/>
    </row>
    <row r="977" spans="4:5">
      <c r="D977" s="171"/>
      <c r="E977" s="171"/>
    </row>
    <row r="978" spans="4:5">
      <c r="D978" s="171"/>
      <c r="E978" s="171"/>
    </row>
    <row r="979" spans="4:5">
      <c r="D979" s="171"/>
      <c r="E979" s="171"/>
    </row>
    <row r="980" spans="4:5">
      <c r="D980" s="171"/>
      <c r="E980" s="171"/>
    </row>
    <row r="981" spans="4:5">
      <c r="D981" s="171"/>
      <c r="E981" s="171"/>
    </row>
    <row r="982" spans="4:5">
      <c r="D982" s="171"/>
      <c r="E982" s="171"/>
    </row>
    <row r="983" spans="4:5">
      <c r="D983" s="171"/>
      <c r="E983" s="171"/>
    </row>
    <row r="984" spans="4:5">
      <c r="D984" s="171"/>
      <c r="E984" s="171"/>
    </row>
    <row r="985" spans="4:5">
      <c r="D985" s="171"/>
      <c r="E985" s="171"/>
    </row>
    <row r="986" spans="4:5">
      <c r="D986" s="171"/>
      <c r="E986" s="171"/>
    </row>
    <row r="987" spans="4:5">
      <c r="D987" s="171"/>
      <c r="E987" s="171"/>
    </row>
    <row r="988" spans="4:5">
      <c r="D988" s="171"/>
      <c r="E988" s="171"/>
    </row>
    <row r="989" spans="4:5">
      <c r="D989" s="171"/>
      <c r="E989" s="171"/>
    </row>
    <row r="990" spans="4:5">
      <c r="D990" s="171"/>
      <c r="E990" s="171"/>
    </row>
    <row r="991" spans="4:5">
      <c r="D991" s="171"/>
      <c r="E991" s="171"/>
    </row>
    <row r="992" spans="4:5">
      <c r="D992" s="171"/>
      <c r="E992" s="171"/>
    </row>
    <row r="993" spans="4:5">
      <c r="D993" s="171"/>
      <c r="E993" s="171"/>
    </row>
    <row r="994" spans="4:5">
      <c r="D994" s="171"/>
      <c r="E994" s="171"/>
    </row>
    <row r="995" spans="4:5">
      <c r="D995" s="171"/>
      <c r="E995" s="171"/>
    </row>
    <row r="996" spans="4:5">
      <c r="D996" s="171"/>
      <c r="E996" s="171"/>
    </row>
    <row r="997" spans="4:5">
      <c r="D997" s="171"/>
      <c r="E997" s="171"/>
    </row>
    <row r="998" spans="4:5">
      <c r="D998" s="171"/>
      <c r="E998" s="171"/>
    </row>
    <row r="999" spans="4:5">
      <c r="D999" s="171"/>
      <c r="E999" s="171"/>
    </row>
    <row r="1000" spans="4:5">
      <c r="D1000" s="171"/>
      <c r="E1000" s="171"/>
    </row>
    <row r="1001" spans="4:5">
      <c r="D1001" s="171"/>
      <c r="E1001" s="171"/>
    </row>
    <row r="1002" spans="4:5">
      <c r="D1002" s="171"/>
      <c r="E1002" s="171"/>
    </row>
    <row r="1003" spans="4:5">
      <c r="D1003" s="171"/>
      <c r="E1003" s="171"/>
    </row>
    <row r="1004" spans="4:5">
      <c r="D1004" s="171"/>
      <c r="E1004" s="171"/>
    </row>
    <row r="1005" spans="4:5">
      <c r="D1005" s="171"/>
      <c r="E1005" s="171"/>
    </row>
    <row r="1006" spans="4:5">
      <c r="D1006" s="171"/>
      <c r="E1006" s="171"/>
    </row>
    <row r="1007" spans="4:5">
      <c r="D1007" s="171"/>
      <c r="E1007" s="171"/>
    </row>
    <row r="1008" spans="4:5">
      <c r="D1008" s="171"/>
      <c r="E1008" s="171"/>
    </row>
    <row r="1009" spans="4:5">
      <c r="D1009" s="171"/>
      <c r="E1009" s="171"/>
    </row>
    <row r="1010" spans="4:5">
      <c r="D1010" s="171"/>
      <c r="E1010" s="171"/>
    </row>
    <row r="1011" spans="4:5">
      <c r="D1011" s="171"/>
      <c r="E1011" s="171"/>
    </row>
    <row r="1012" spans="4:5">
      <c r="D1012" s="171"/>
      <c r="E1012" s="171"/>
    </row>
    <row r="1013" spans="4:5">
      <c r="D1013" s="171"/>
      <c r="E1013" s="171"/>
    </row>
    <row r="1014" spans="4:5">
      <c r="D1014" s="171"/>
      <c r="E1014" s="171"/>
    </row>
    <row r="1015" spans="4:5">
      <c r="D1015" s="171"/>
      <c r="E1015" s="171"/>
    </row>
    <row r="1016" spans="4:5">
      <c r="D1016" s="171"/>
      <c r="E1016" s="171"/>
    </row>
    <row r="1017" spans="4:5">
      <c r="D1017" s="171"/>
      <c r="E1017" s="171"/>
    </row>
    <row r="1018" spans="4:5">
      <c r="D1018" s="171"/>
      <c r="E1018" s="171"/>
    </row>
    <row r="1019" spans="4:5">
      <c r="D1019" s="171"/>
      <c r="E1019" s="171"/>
    </row>
    <row r="1020" spans="4:5">
      <c r="D1020" s="171"/>
      <c r="E1020" s="171"/>
    </row>
    <row r="1021" spans="4:5">
      <c r="D1021" s="171"/>
      <c r="E1021" s="171"/>
    </row>
    <row r="1022" spans="4:5">
      <c r="D1022" s="171"/>
      <c r="E1022" s="171"/>
    </row>
    <row r="1023" spans="4:5">
      <c r="D1023" s="171"/>
      <c r="E1023" s="171"/>
    </row>
    <row r="1024" spans="4:5">
      <c r="D1024" s="171"/>
      <c r="E1024" s="171"/>
    </row>
    <row r="1025" spans="4:5">
      <c r="D1025" s="171"/>
      <c r="E1025" s="171"/>
    </row>
    <row r="1026" spans="4:5">
      <c r="D1026" s="171"/>
      <c r="E1026" s="171"/>
    </row>
    <row r="1027" spans="4:5">
      <c r="D1027" s="171"/>
      <c r="E1027" s="171"/>
    </row>
    <row r="1028" spans="4:5">
      <c r="D1028" s="171"/>
      <c r="E1028" s="171"/>
    </row>
    <row r="1029" spans="4:5">
      <c r="D1029" s="171"/>
      <c r="E1029" s="171"/>
    </row>
    <row r="1030" spans="4:5">
      <c r="D1030" s="171"/>
      <c r="E1030" s="171"/>
    </row>
    <row r="1031" spans="4:5">
      <c r="D1031" s="171"/>
      <c r="E1031" s="171"/>
    </row>
    <row r="1032" spans="4:5">
      <c r="D1032" s="171"/>
      <c r="E1032" s="171"/>
    </row>
    <row r="1033" spans="4:5">
      <c r="D1033" s="171"/>
      <c r="E1033" s="171"/>
    </row>
    <row r="1034" spans="4:5">
      <c r="D1034" s="171"/>
      <c r="E1034" s="171"/>
    </row>
    <row r="1035" spans="4:5">
      <c r="D1035" s="171"/>
      <c r="E1035" s="171"/>
    </row>
    <row r="1036" spans="4:5">
      <c r="D1036" s="171"/>
      <c r="E1036" s="171"/>
    </row>
    <row r="1037" spans="4:5">
      <c r="D1037" s="171"/>
      <c r="E1037" s="171"/>
    </row>
    <row r="1038" spans="4:5">
      <c r="D1038" s="171"/>
      <c r="E1038" s="171"/>
    </row>
    <row r="1039" spans="4:5">
      <c r="D1039" s="171"/>
      <c r="E1039" s="171"/>
    </row>
    <row r="1040" spans="4:5">
      <c r="D1040" s="171"/>
      <c r="E1040" s="171"/>
    </row>
    <row r="1041" spans="4:5">
      <c r="D1041" s="171"/>
      <c r="E1041" s="171"/>
    </row>
    <row r="1042" spans="4:5">
      <c r="D1042" s="171"/>
      <c r="E1042" s="171"/>
    </row>
    <row r="1043" spans="4:5">
      <c r="D1043" s="171"/>
      <c r="E1043" s="171"/>
    </row>
    <row r="1044" spans="4:5">
      <c r="D1044" s="171"/>
      <c r="E1044" s="171"/>
    </row>
    <row r="1045" spans="4:5">
      <c r="D1045" s="171"/>
      <c r="E1045" s="171"/>
    </row>
    <row r="1046" spans="4:5">
      <c r="D1046" s="171"/>
      <c r="E1046" s="171"/>
    </row>
    <row r="1047" spans="4:5">
      <c r="D1047" s="171"/>
      <c r="E1047" s="171"/>
    </row>
    <row r="1048" spans="4:5">
      <c r="D1048" s="171"/>
      <c r="E1048" s="171"/>
    </row>
    <row r="1049" spans="4:5">
      <c r="D1049" s="171"/>
      <c r="E1049" s="171"/>
    </row>
    <row r="1050" spans="4:5">
      <c r="D1050" s="171"/>
      <c r="E1050" s="171"/>
    </row>
    <row r="1051" spans="4:5">
      <c r="D1051" s="171"/>
      <c r="E1051" s="171"/>
    </row>
    <row r="1052" spans="4:5">
      <c r="D1052" s="171"/>
      <c r="E1052" s="171"/>
    </row>
    <row r="1053" spans="4:5">
      <c r="D1053" s="171"/>
      <c r="E1053" s="171"/>
    </row>
    <row r="1054" spans="4:5">
      <c r="D1054" s="171"/>
      <c r="E1054" s="171"/>
    </row>
    <row r="1055" spans="4:5">
      <c r="D1055" s="171"/>
      <c r="E1055" s="171"/>
    </row>
    <row r="1056" spans="4:5">
      <c r="D1056" s="171"/>
      <c r="E1056" s="171"/>
    </row>
    <row r="1057" spans="4:5">
      <c r="D1057" s="171"/>
      <c r="E1057" s="171"/>
    </row>
    <row r="1058" spans="4:5">
      <c r="D1058" s="171"/>
      <c r="E1058" s="171"/>
    </row>
    <row r="1059" spans="4:5">
      <c r="D1059" s="171"/>
      <c r="E1059" s="171"/>
    </row>
    <row r="1060" spans="4:5">
      <c r="D1060" s="171"/>
      <c r="E1060" s="171"/>
    </row>
    <row r="1061" spans="4:5">
      <c r="D1061" s="171"/>
      <c r="E1061" s="171"/>
    </row>
    <row r="1062" spans="4:5">
      <c r="D1062" s="171"/>
      <c r="E1062" s="171"/>
    </row>
    <row r="1063" spans="4:5">
      <c r="D1063" s="171"/>
      <c r="E1063" s="171"/>
    </row>
    <row r="1064" spans="4:5">
      <c r="D1064" s="171"/>
      <c r="E1064" s="171"/>
    </row>
    <row r="1065" spans="4:5">
      <c r="D1065" s="171"/>
      <c r="E1065" s="171"/>
    </row>
    <row r="1066" spans="4:5">
      <c r="D1066" s="171"/>
      <c r="E1066" s="171"/>
    </row>
    <row r="1067" spans="4:5">
      <c r="D1067" s="171"/>
      <c r="E1067" s="171"/>
    </row>
    <row r="1068" spans="4:5">
      <c r="D1068" s="171"/>
      <c r="E1068" s="171"/>
    </row>
    <row r="1069" spans="4:5">
      <c r="D1069" s="171"/>
      <c r="E1069" s="171"/>
    </row>
    <row r="1070" spans="4:5">
      <c r="D1070" s="171"/>
      <c r="E1070" s="171"/>
    </row>
    <row r="1071" spans="4:5">
      <c r="D1071" s="171"/>
      <c r="E1071" s="171"/>
    </row>
    <row r="1072" spans="4:5">
      <c r="D1072" s="171"/>
      <c r="E1072" s="171"/>
    </row>
    <row r="1073" spans="4:5">
      <c r="D1073" s="171"/>
      <c r="E1073" s="171"/>
    </row>
    <row r="1074" spans="4:5">
      <c r="D1074" s="171"/>
      <c r="E1074" s="171"/>
    </row>
    <row r="1075" spans="4:5">
      <c r="D1075" s="171"/>
      <c r="E1075" s="171"/>
    </row>
    <row r="1076" spans="4:5">
      <c r="D1076" s="171"/>
      <c r="E1076" s="171"/>
    </row>
    <row r="1077" spans="4:5">
      <c r="D1077" s="171"/>
      <c r="E1077" s="171"/>
    </row>
    <row r="1078" spans="4:5">
      <c r="D1078" s="171"/>
      <c r="E1078" s="171"/>
    </row>
    <row r="1079" spans="4:5">
      <c r="D1079" s="171"/>
      <c r="E1079" s="171"/>
    </row>
    <row r="1080" spans="4:5">
      <c r="D1080" s="171"/>
      <c r="E1080" s="171"/>
    </row>
    <row r="1081" spans="4:5">
      <c r="D1081" s="171"/>
      <c r="E1081" s="171"/>
    </row>
    <row r="1082" spans="4:5">
      <c r="D1082" s="171"/>
      <c r="E1082" s="171"/>
    </row>
    <row r="1083" spans="4:5">
      <c r="D1083" s="171"/>
      <c r="E1083" s="171"/>
    </row>
    <row r="1084" spans="4:5">
      <c r="D1084" s="171"/>
      <c r="E1084" s="171"/>
    </row>
    <row r="1085" spans="4:5">
      <c r="D1085" s="171"/>
      <c r="E1085" s="171"/>
    </row>
    <row r="1086" spans="4:5">
      <c r="D1086" s="171"/>
      <c r="E1086" s="171"/>
    </row>
    <row r="1087" spans="4:5">
      <c r="D1087" s="171"/>
      <c r="E1087" s="171"/>
    </row>
    <row r="1088" spans="4:5">
      <c r="D1088" s="171"/>
      <c r="E1088" s="171"/>
    </row>
    <row r="1089" spans="4:5">
      <c r="D1089" s="171"/>
      <c r="E1089" s="171"/>
    </row>
    <row r="1090" spans="4:5">
      <c r="D1090" s="171"/>
      <c r="E1090" s="171"/>
    </row>
    <row r="1091" spans="4:5">
      <c r="D1091" s="171"/>
      <c r="E1091" s="171"/>
    </row>
    <row r="1092" spans="4:5">
      <c r="D1092" s="171"/>
      <c r="E1092" s="171"/>
    </row>
    <row r="1093" spans="4:5">
      <c r="D1093" s="171"/>
      <c r="E1093" s="171"/>
    </row>
    <row r="1094" spans="4:5">
      <c r="D1094" s="171"/>
      <c r="E1094" s="171"/>
    </row>
    <row r="1095" spans="4:5">
      <c r="D1095" s="171"/>
      <c r="E1095" s="171"/>
    </row>
    <row r="1096" spans="4:5">
      <c r="D1096" s="171"/>
      <c r="E1096" s="171"/>
    </row>
    <row r="1097" spans="4:5">
      <c r="D1097" s="171"/>
      <c r="E1097" s="171"/>
    </row>
    <row r="1098" spans="4:5">
      <c r="D1098" s="171"/>
      <c r="E1098" s="171"/>
    </row>
    <row r="1099" spans="4:5">
      <c r="D1099" s="171"/>
      <c r="E1099" s="171"/>
    </row>
    <row r="1100" spans="4:5">
      <c r="D1100" s="171"/>
      <c r="E1100" s="171"/>
    </row>
    <row r="1101" spans="4:5">
      <c r="D1101" s="171"/>
      <c r="E1101" s="171"/>
    </row>
    <row r="1102" spans="4:5">
      <c r="D1102" s="171"/>
      <c r="E1102" s="171"/>
    </row>
    <row r="1103" spans="4:5">
      <c r="D1103" s="171"/>
      <c r="E1103" s="171"/>
    </row>
    <row r="1104" spans="4:5">
      <c r="D1104" s="171"/>
      <c r="E1104" s="171"/>
    </row>
    <row r="1105" spans="4:5">
      <c r="D1105" s="171"/>
      <c r="E1105" s="171"/>
    </row>
    <row r="1106" spans="4:5">
      <c r="D1106" s="171"/>
      <c r="E1106" s="171"/>
    </row>
    <row r="1107" spans="4:5">
      <c r="D1107" s="171"/>
      <c r="E1107" s="171"/>
    </row>
    <row r="1108" spans="4:5">
      <c r="D1108" s="171"/>
      <c r="E1108" s="171"/>
    </row>
    <row r="1109" spans="4:5">
      <c r="D1109" s="171"/>
      <c r="E1109" s="171"/>
    </row>
    <row r="1110" spans="4:5">
      <c r="D1110" s="171"/>
      <c r="E1110" s="171"/>
    </row>
    <row r="1111" spans="4:5">
      <c r="D1111" s="171"/>
      <c r="E1111" s="171"/>
    </row>
    <row r="1112" spans="4:5">
      <c r="D1112" s="171"/>
      <c r="E1112" s="171"/>
    </row>
    <row r="1113" spans="4:5">
      <c r="D1113" s="171"/>
      <c r="E1113" s="171"/>
    </row>
    <row r="1114" spans="4:5">
      <c r="D1114" s="171"/>
      <c r="E1114" s="171"/>
    </row>
    <row r="1115" spans="4:5">
      <c r="D1115" s="171"/>
      <c r="E1115" s="171"/>
    </row>
    <row r="1116" spans="4:5">
      <c r="D1116" s="171"/>
      <c r="E1116" s="171"/>
    </row>
    <row r="1117" spans="4:5">
      <c r="D1117" s="171"/>
      <c r="E1117" s="171"/>
    </row>
    <row r="1118" spans="4:5">
      <c r="D1118" s="171"/>
      <c r="E1118" s="171"/>
    </row>
    <row r="1119" spans="4:5">
      <c r="D1119" s="171"/>
      <c r="E1119" s="171"/>
    </row>
    <row r="1120" spans="4:5">
      <c r="D1120" s="171"/>
      <c r="E1120" s="171"/>
    </row>
    <row r="1121" spans="4:5">
      <c r="D1121" s="171"/>
      <c r="E1121" s="171"/>
    </row>
    <row r="1122" spans="4:5">
      <c r="D1122" s="171"/>
      <c r="E1122" s="171"/>
    </row>
    <row r="1123" spans="4:5">
      <c r="D1123" s="171"/>
      <c r="E1123" s="171"/>
    </row>
    <row r="1124" spans="4:5">
      <c r="D1124" s="171"/>
      <c r="E1124" s="171"/>
    </row>
    <row r="1125" spans="4:5">
      <c r="D1125" s="171"/>
      <c r="E1125" s="171"/>
    </row>
    <row r="1126" spans="4:5">
      <c r="D1126" s="171"/>
      <c r="E1126" s="171"/>
    </row>
    <row r="1127" spans="4:5">
      <c r="D1127" s="171"/>
      <c r="E1127" s="171"/>
    </row>
    <row r="1128" spans="4:5">
      <c r="D1128" s="171"/>
      <c r="E1128" s="171"/>
    </row>
    <row r="1129" spans="4:5">
      <c r="D1129" s="171"/>
      <c r="E1129" s="171"/>
    </row>
    <row r="1130" spans="4:5">
      <c r="D1130" s="171"/>
      <c r="E1130" s="171"/>
    </row>
    <row r="1131" spans="4:5">
      <c r="D1131" s="171"/>
      <c r="E1131" s="171"/>
    </row>
    <row r="1132" spans="4:5">
      <c r="D1132" s="171"/>
      <c r="E1132" s="171"/>
    </row>
    <row r="1133" spans="4:5">
      <c r="D1133" s="171"/>
      <c r="E1133" s="171"/>
    </row>
    <row r="1134" spans="4:5">
      <c r="D1134" s="171"/>
      <c r="E1134" s="171"/>
    </row>
    <row r="1135" spans="4:5">
      <c r="D1135" s="171"/>
      <c r="E1135" s="171"/>
    </row>
    <row r="1136" spans="4:5">
      <c r="D1136" s="171"/>
      <c r="E1136" s="171"/>
    </row>
    <row r="1137" spans="4:5">
      <c r="D1137" s="171"/>
      <c r="E1137" s="171"/>
    </row>
    <row r="1138" spans="4:5">
      <c r="D1138" s="171"/>
      <c r="E1138" s="171"/>
    </row>
    <row r="1139" spans="4:5">
      <c r="D1139" s="171"/>
      <c r="E1139" s="171"/>
    </row>
    <row r="1140" spans="4:5">
      <c r="D1140" s="171"/>
      <c r="E1140" s="171"/>
    </row>
    <row r="1141" spans="4:5">
      <c r="D1141" s="171"/>
      <c r="E1141" s="171"/>
    </row>
    <row r="1142" spans="4:5">
      <c r="D1142" s="171"/>
      <c r="E1142" s="171"/>
    </row>
    <row r="1143" spans="4:5">
      <c r="D1143" s="171"/>
      <c r="E1143" s="171"/>
    </row>
    <row r="1144" spans="4:5">
      <c r="D1144" s="171"/>
      <c r="E1144" s="171"/>
    </row>
    <row r="1145" spans="4:5">
      <c r="D1145" s="171"/>
      <c r="E1145" s="171"/>
    </row>
    <row r="1146" spans="4:5">
      <c r="D1146" s="171"/>
      <c r="E1146" s="171"/>
    </row>
    <row r="1147" spans="4:5">
      <c r="D1147" s="171"/>
      <c r="E1147" s="171"/>
    </row>
    <row r="1148" spans="4:5">
      <c r="D1148" s="171"/>
      <c r="E1148" s="171"/>
    </row>
    <row r="1149" spans="4:5">
      <c r="D1149" s="171"/>
      <c r="E1149" s="171"/>
    </row>
    <row r="1150" spans="4:5">
      <c r="D1150" s="171"/>
      <c r="E1150" s="171"/>
    </row>
    <row r="1151" spans="4:5">
      <c r="D1151" s="171"/>
      <c r="E1151" s="171"/>
    </row>
    <row r="1152" spans="4:5">
      <c r="D1152" s="171"/>
      <c r="E1152" s="171"/>
    </row>
    <row r="1153" spans="4:5">
      <c r="D1153" s="171"/>
      <c r="E1153" s="171"/>
    </row>
    <row r="1154" spans="4:5">
      <c r="D1154" s="171"/>
      <c r="E1154" s="171"/>
    </row>
    <row r="1155" spans="4:5">
      <c r="D1155" s="171"/>
      <c r="E1155" s="171"/>
    </row>
    <row r="1156" spans="4:5">
      <c r="D1156" s="171"/>
      <c r="E1156" s="171"/>
    </row>
    <row r="1157" spans="4:5">
      <c r="D1157" s="171"/>
      <c r="E1157" s="171"/>
    </row>
    <row r="1158" spans="4:5">
      <c r="D1158" s="171"/>
      <c r="E1158" s="171"/>
    </row>
    <row r="1159" spans="4:5">
      <c r="D1159" s="171"/>
      <c r="E1159" s="171"/>
    </row>
    <row r="1160" spans="4:5">
      <c r="D1160" s="171"/>
      <c r="E1160" s="171"/>
    </row>
    <row r="1161" spans="4:5">
      <c r="D1161" s="171"/>
      <c r="E1161" s="171"/>
    </row>
    <row r="1162" spans="4:5">
      <c r="D1162" s="171"/>
      <c r="E1162" s="171"/>
    </row>
    <row r="1163" spans="4:5">
      <c r="D1163" s="171"/>
      <c r="E1163" s="171"/>
    </row>
    <row r="1164" spans="4:5">
      <c r="D1164" s="171"/>
      <c r="E1164" s="171"/>
    </row>
    <row r="1165" spans="4:5">
      <c r="D1165" s="171"/>
      <c r="E1165" s="171"/>
    </row>
    <row r="1166" spans="4:5">
      <c r="D1166" s="171"/>
      <c r="E1166" s="171"/>
    </row>
    <row r="1167" spans="4:5">
      <c r="D1167" s="171"/>
      <c r="E1167" s="171"/>
    </row>
    <row r="1168" spans="4:5">
      <c r="D1168" s="171"/>
      <c r="E1168" s="171"/>
    </row>
    <row r="1169" spans="4:5">
      <c r="D1169" s="171"/>
      <c r="E1169" s="171"/>
    </row>
    <row r="1170" spans="4:5">
      <c r="D1170" s="171"/>
      <c r="E1170" s="171"/>
    </row>
    <row r="1171" spans="4:5">
      <c r="D1171" s="171"/>
      <c r="E1171" s="171"/>
    </row>
    <row r="1172" spans="4:5">
      <c r="D1172" s="171"/>
      <c r="E1172" s="171"/>
    </row>
    <row r="1173" spans="4:5">
      <c r="D1173" s="171"/>
      <c r="E1173" s="171"/>
    </row>
    <row r="1174" spans="4:5">
      <c r="D1174" s="171"/>
      <c r="E1174" s="171"/>
    </row>
    <row r="1175" spans="4:5">
      <c r="D1175" s="171"/>
      <c r="E1175" s="171"/>
    </row>
    <row r="1176" spans="4:5">
      <c r="D1176" s="171"/>
      <c r="E1176" s="171"/>
    </row>
    <row r="1177" spans="4:5">
      <c r="D1177" s="171"/>
      <c r="E1177" s="171"/>
    </row>
    <row r="1178" spans="4:5">
      <c r="D1178" s="171"/>
      <c r="E1178" s="171"/>
    </row>
    <row r="1179" spans="4:5">
      <c r="D1179" s="171"/>
      <c r="E1179" s="171"/>
    </row>
    <row r="1180" spans="4:5">
      <c r="D1180" s="171"/>
      <c r="E1180" s="171"/>
    </row>
    <row r="1181" spans="4:5">
      <c r="D1181" s="171"/>
      <c r="E1181" s="171"/>
    </row>
    <row r="1182" spans="4:5">
      <c r="D1182" s="171"/>
      <c r="E1182" s="171"/>
    </row>
    <row r="1183" spans="4:5">
      <c r="D1183" s="171"/>
      <c r="E1183" s="171"/>
    </row>
    <row r="1184" spans="4:5">
      <c r="D1184" s="171"/>
      <c r="E1184" s="171"/>
    </row>
    <row r="1185" spans="4:5">
      <c r="D1185" s="171"/>
      <c r="E1185" s="171"/>
    </row>
    <row r="1186" spans="4:5">
      <c r="D1186" s="171"/>
      <c r="E1186" s="171"/>
    </row>
    <row r="1187" spans="4:5">
      <c r="D1187" s="171"/>
      <c r="E1187" s="171"/>
    </row>
    <row r="1188" spans="4:5">
      <c r="D1188" s="171"/>
      <c r="E1188" s="171"/>
    </row>
    <row r="1189" spans="4:5">
      <c r="D1189" s="171"/>
      <c r="E1189" s="171"/>
    </row>
    <row r="1190" spans="4:5">
      <c r="D1190" s="171"/>
      <c r="E1190" s="171"/>
    </row>
    <row r="1191" spans="4:5">
      <c r="D1191" s="171"/>
      <c r="E1191" s="171"/>
    </row>
    <row r="1192" spans="4:5">
      <c r="D1192" s="171"/>
      <c r="E1192" s="171"/>
    </row>
    <row r="1193" spans="4:5">
      <c r="D1193" s="171"/>
      <c r="E1193" s="171"/>
    </row>
    <row r="1194" spans="4:5">
      <c r="D1194" s="171"/>
      <c r="E1194" s="171"/>
    </row>
    <row r="1195" spans="4:5">
      <c r="D1195" s="171"/>
      <c r="E1195" s="171"/>
    </row>
    <row r="1196" spans="4:5">
      <c r="D1196" s="171"/>
      <c r="E1196" s="171"/>
    </row>
    <row r="1197" spans="4:5">
      <c r="D1197" s="171"/>
      <c r="E1197" s="171"/>
    </row>
    <row r="1198" spans="4:5">
      <c r="D1198" s="171"/>
      <c r="E1198" s="171"/>
    </row>
    <row r="1199" spans="4:5">
      <c r="D1199" s="171"/>
      <c r="E1199" s="171"/>
    </row>
    <row r="1200" spans="4:5">
      <c r="D1200" s="171"/>
      <c r="E1200" s="171"/>
    </row>
    <row r="1201" spans="4:5">
      <c r="D1201" s="171"/>
      <c r="E1201" s="171"/>
    </row>
    <row r="1202" spans="4:5">
      <c r="D1202" s="171"/>
      <c r="E1202" s="171"/>
    </row>
    <row r="1203" spans="4:5">
      <c r="D1203" s="171"/>
      <c r="E1203" s="171"/>
    </row>
    <row r="1204" spans="4:5">
      <c r="D1204" s="171"/>
      <c r="E1204" s="171"/>
    </row>
    <row r="1205" spans="4:5">
      <c r="D1205" s="171"/>
      <c r="E1205" s="171"/>
    </row>
    <row r="1206" spans="4:5">
      <c r="D1206" s="171"/>
      <c r="E1206" s="171"/>
    </row>
    <row r="1207" spans="4:5">
      <c r="D1207" s="171"/>
      <c r="E1207" s="171"/>
    </row>
    <row r="1208" spans="4:5">
      <c r="D1208" s="171"/>
      <c r="E1208" s="171"/>
    </row>
    <row r="1209" spans="4:5">
      <c r="D1209" s="171"/>
      <c r="E1209" s="171"/>
    </row>
    <row r="1210" spans="4:5">
      <c r="D1210" s="171"/>
      <c r="E1210" s="171"/>
    </row>
    <row r="1211" spans="4:5">
      <c r="D1211" s="171"/>
      <c r="E1211" s="171"/>
    </row>
    <row r="1212" spans="4:5">
      <c r="D1212" s="171"/>
      <c r="E1212" s="171"/>
    </row>
    <row r="1213" spans="4:5">
      <c r="D1213" s="171"/>
      <c r="E1213" s="171"/>
    </row>
    <row r="1214" spans="4:5">
      <c r="D1214" s="171"/>
      <c r="E1214" s="171"/>
    </row>
    <row r="1215" spans="4:5">
      <c r="D1215" s="171"/>
      <c r="E1215" s="171"/>
    </row>
    <row r="1216" spans="4:5">
      <c r="D1216" s="171"/>
      <c r="E1216" s="171"/>
    </row>
    <row r="1217" spans="4:5">
      <c r="D1217" s="171"/>
      <c r="E1217" s="171"/>
    </row>
    <row r="1218" spans="4:5">
      <c r="D1218" s="171"/>
      <c r="E1218" s="171"/>
    </row>
    <row r="1219" spans="4:5">
      <c r="D1219" s="171"/>
      <c r="E1219" s="171"/>
    </row>
    <row r="1220" spans="4:5">
      <c r="D1220" s="171"/>
      <c r="E1220" s="171"/>
    </row>
    <row r="1221" spans="4:5">
      <c r="D1221" s="171"/>
      <c r="E1221" s="171"/>
    </row>
    <row r="1222" spans="4:5">
      <c r="D1222" s="171"/>
      <c r="E1222" s="171"/>
    </row>
    <row r="1223" spans="4:5">
      <c r="D1223" s="171"/>
      <c r="E1223" s="171"/>
    </row>
    <row r="1224" spans="4:5">
      <c r="D1224" s="171"/>
      <c r="E1224" s="171"/>
    </row>
    <row r="1225" spans="4:5">
      <c r="D1225" s="171"/>
      <c r="E1225" s="171"/>
    </row>
    <row r="1226" spans="4:5">
      <c r="D1226" s="171"/>
      <c r="E1226" s="171"/>
    </row>
    <row r="1227" spans="4:5">
      <c r="D1227" s="171"/>
      <c r="E1227" s="171"/>
    </row>
    <row r="1228" spans="4:5">
      <c r="D1228" s="171"/>
      <c r="E1228" s="171"/>
    </row>
    <row r="1229" spans="4:5">
      <c r="D1229" s="171"/>
      <c r="E1229" s="171"/>
    </row>
    <row r="1230" spans="4:5">
      <c r="D1230" s="171"/>
      <c r="E1230" s="171"/>
    </row>
    <row r="1231" spans="4:5">
      <c r="D1231" s="171"/>
      <c r="E1231" s="171"/>
    </row>
    <row r="1232" spans="4:5">
      <c r="D1232" s="171"/>
      <c r="E1232" s="171"/>
    </row>
    <row r="1233" spans="4:5">
      <c r="D1233" s="171"/>
      <c r="E1233" s="171"/>
    </row>
    <row r="1234" spans="4:5">
      <c r="D1234" s="171"/>
      <c r="E1234" s="171"/>
    </row>
    <row r="1235" spans="4:5">
      <c r="D1235" s="171"/>
      <c r="E1235" s="171"/>
    </row>
    <row r="1236" spans="4:5">
      <c r="D1236" s="171"/>
      <c r="E1236" s="171"/>
    </row>
    <row r="1237" spans="4:5">
      <c r="D1237" s="171"/>
      <c r="E1237" s="171"/>
    </row>
    <row r="1238" spans="4:5">
      <c r="D1238" s="171"/>
      <c r="E1238" s="171"/>
    </row>
    <row r="1239" spans="4:5">
      <c r="D1239" s="171"/>
      <c r="E1239" s="171"/>
    </row>
    <row r="1240" spans="4:5">
      <c r="D1240" s="171"/>
      <c r="E1240" s="171"/>
    </row>
    <row r="1241" spans="4:5">
      <c r="D1241" s="171"/>
      <c r="E1241" s="171"/>
    </row>
    <row r="1242" spans="4:5">
      <c r="D1242" s="171"/>
      <c r="E1242" s="171"/>
    </row>
    <row r="1243" spans="4:5">
      <c r="D1243" s="171"/>
      <c r="E1243" s="171"/>
    </row>
    <row r="1244" spans="4:5">
      <c r="D1244" s="171"/>
      <c r="E1244" s="171"/>
    </row>
    <row r="1245" spans="4:5">
      <c r="D1245" s="171"/>
      <c r="E1245" s="171"/>
    </row>
    <row r="1246" spans="4:5">
      <c r="D1246" s="171"/>
      <c r="E1246" s="171"/>
    </row>
    <row r="1247" spans="4:5">
      <c r="D1247" s="171"/>
      <c r="E1247" s="171"/>
    </row>
    <row r="1248" spans="4:5">
      <c r="D1248" s="171"/>
      <c r="E1248" s="171"/>
    </row>
    <row r="1249" spans="4:5">
      <c r="D1249" s="171"/>
      <c r="E1249" s="171"/>
    </row>
    <row r="1250" spans="4:5">
      <c r="D1250" s="171"/>
      <c r="E1250" s="171"/>
    </row>
    <row r="1251" spans="4:5">
      <c r="D1251" s="171"/>
      <c r="E1251" s="171"/>
    </row>
    <row r="1252" spans="4:5">
      <c r="D1252" s="171"/>
      <c r="E1252" s="171"/>
    </row>
    <row r="1253" spans="4:5">
      <c r="D1253" s="171"/>
      <c r="E1253" s="171"/>
    </row>
    <row r="1254" spans="4:5">
      <c r="D1254" s="171"/>
      <c r="E1254" s="171"/>
    </row>
    <row r="1255" spans="4:5">
      <c r="D1255" s="171"/>
      <c r="E1255" s="171"/>
    </row>
    <row r="1256" spans="4:5">
      <c r="D1256" s="171"/>
      <c r="E1256" s="171"/>
    </row>
    <row r="1257" spans="4:5">
      <c r="D1257" s="171"/>
      <c r="E1257" s="171"/>
    </row>
    <row r="1258" spans="4:5">
      <c r="D1258" s="171"/>
      <c r="E1258" s="171"/>
    </row>
    <row r="1259" spans="4:5">
      <c r="D1259" s="171"/>
      <c r="E1259" s="171"/>
    </row>
    <row r="1260" spans="4:5">
      <c r="D1260" s="171"/>
      <c r="E1260" s="171"/>
    </row>
    <row r="1261" spans="4:5">
      <c r="D1261" s="171"/>
      <c r="E1261" s="171"/>
    </row>
    <row r="1262" spans="4:5">
      <c r="D1262" s="171"/>
      <c r="E1262" s="171"/>
    </row>
    <row r="1263" spans="4:5">
      <c r="D1263" s="171"/>
      <c r="E1263" s="171"/>
    </row>
    <row r="1264" spans="4:5">
      <c r="D1264" s="171"/>
      <c r="E1264" s="171"/>
    </row>
    <row r="1265" spans="4:5">
      <c r="D1265" s="171"/>
      <c r="E1265" s="171"/>
    </row>
    <row r="1266" spans="4:5">
      <c r="D1266" s="171"/>
      <c r="E1266" s="171"/>
    </row>
    <row r="1267" spans="4:5">
      <c r="D1267" s="171"/>
      <c r="E1267" s="171"/>
    </row>
    <row r="1268" spans="4:5">
      <c r="D1268" s="171"/>
      <c r="E1268" s="171"/>
    </row>
    <row r="1269" spans="4:5">
      <c r="D1269" s="171"/>
      <c r="E1269" s="171"/>
    </row>
    <row r="1270" spans="4:5">
      <c r="D1270" s="171"/>
      <c r="E1270" s="171"/>
    </row>
    <row r="1271" spans="4:5">
      <c r="D1271" s="171"/>
      <c r="E1271" s="171"/>
    </row>
    <row r="1272" spans="4:5">
      <c r="D1272" s="171"/>
      <c r="E1272" s="171"/>
    </row>
    <row r="1273" spans="4:5">
      <c r="D1273" s="171"/>
      <c r="E1273" s="171"/>
    </row>
    <row r="1274" spans="4:5">
      <c r="D1274" s="171"/>
      <c r="E1274" s="171"/>
    </row>
    <row r="1275" spans="4:5">
      <c r="D1275" s="171"/>
      <c r="E1275" s="171"/>
    </row>
    <row r="1276" spans="4:5">
      <c r="D1276" s="171"/>
      <c r="E1276" s="171"/>
    </row>
    <row r="1277" spans="4:5">
      <c r="D1277" s="171"/>
      <c r="E1277" s="171"/>
    </row>
    <row r="1278" spans="4:5">
      <c r="D1278" s="171"/>
      <c r="E1278" s="171"/>
    </row>
    <row r="1279" spans="4:5">
      <c r="D1279" s="171"/>
      <c r="E1279" s="171"/>
    </row>
    <row r="1280" spans="4:5">
      <c r="D1280" s="171"/>
      <c r="E1280" s="171"/>
    </row>
    <row r="1281" spans="4:5">
      <c r="D1281" s="171"/>
      <c r="E1281" s="171"/>
    </row>
    <row r="1282" spans="4:5">
      <c r="D1282" s="171"/>
      <c r="E1282" s="171"/>
    </row>
    <row r="1283" spans="4:5">
      <c r="D1283" s="171"/>
      <c r="E1283" s="171"/>
    </row>
    <row r="1284" spans="4:5">
      <c r="D1284" s="171"/>
      <c r="E1284" s="171"/>
    </row>
    <row r="1285" spans="4:5">
      <c r="D1285" s="171"/>
      <c r="E1285" s="171"/>
    </row>
    <row r="1286" spans="4:5">
      <c r="D1286" s="171"/>
      <c r="E1286" s="171"/>
    </row>
    <row r="1287" spans="4:5">
      <c r="D1287" s="171"/>
      <c r="E1287" s="171"/>
    </row>
    <row r="1288" spans="4:5">
      <c r="D1288" s="171"/>
      <c r="E1288" s="171"/>
    </row>
    <row r="1289" spans="4:5">
      <c r="D1289" s="171"/>
      <c r="E1289" s="171"/>
    </row>
    <row r="1290" spans="4:5">
      <c r="D1290" s="171"/>
      <c r="E1290" s="171"/>
    </row>
    <row r="1291" spans="4:5">
      <c r="D1291" s="171"/>
      <c r="E1291" s="171"/>
    </row>
    <row r="1292" spans="4:5">
      <c r="D1292" s="171"/>
      <c r="E1292" s="171"/>
    </row>
    <row r="1293" spans="4:5">
      <c r="D1293" s="171"/>
      <c r="E1293" s="171"/>
    </row>
    <row r="1294" spans="4:5">
      <c r="D1294" s="171"/>
      <c r="E1294" s="171"/>
    </row>
    <row r="1295" spans="4:5">
      <c r="D1295" s="171"/>
      <c r="E1295" s="171"/>
    </row>
    <row r="1296" spans="4:5">
      <c r="D1296" s="171"/>
      <c r="E1296" s="171"/>
    </row>
    <row r="1297" spans="4:5">
      <c r="D1297" s="171"/>
      <c r="E1297" s="171"/>
    </row>
    <row r="1298" spans="4:5">
      <c r="D1298" s="171"/>
      <c r="E1298" s="171"/>
    </row>
    <row r="1299" spans="4:5">
      <c r="D1299" s="171"/>
      <c r="E1299" s="171"/>
    </row>
    <row r="1300" spans="4:5">
      <c r="D1300" s="171"/>
      <c r="E1300" s="171"/>
    </row>
    <row r="1301" spans="4:5">
      <c r="D1301" s="171"/>
      <c r="E1301" s="171"/>
    </row>
    <row r="1302" spans="4:5">
      <c r="D1302" s="171"/>
      <c r="E1302" s="171"/>
    </row>
    <row r="1303" spans="4:5">
      <c r="D1303" s="171"/>
      <c r="E1303" s="171"/>
    </row>
    <row r="1304" spans="4:5">
      <c r="D1304" s="171"/>
      <c r="E1304" s="171"/>
    </row>
    <row r="1305" spans="4:5">
      <c r="D1305" s="171"/>
      <c r="E1305" s="171"/>
    </row>
    <row r="1306" spans="4:5">
      <c r="D1306" s="171"/>
      <c r="E1306" s="171"/>
    </row>
    <row r="1307" spans="4:5">
      <c r="D1307" s="171"/>
      <c r="E1307" s="171"/>
    </row>
    <row r="1308" spans="4:5">
      <c r="D1308" s="171"/>
      <c r="E1308" s="171"/>
    </row>
    <row r="1309" spans="4:5">
      <c r="D1309" s="171"/>
      <c r="E1309" s="171"/>
    </row>
    <row r="1310" spans="4:5">
      <c r="D1310" s="171"/>
      <c r="E1310" s="171"/>
    </row>
    <row r="1311" spans="4:5">
      <c r="D1311" s="171"/>
      <c r="E1311" s="171"/>
    </row>
    <row r="1312" spans="4:5">
      <c r="D1312" s="171"/>
      <c r="E1312" s="171"/>
    </row>
    <row r="1313" spans="4:5">
      <c r="D1313" s="171"/>
      <c r="E1313" s="171"/>
    </row>
    <row r="1314" spans="4:5">
      <c r="D1314" s="171"/>
      <c r="E1314" s="171"/>
    </row>
    <row r="1315" spans="4:5">
      <c r="D1315" s="171"/>
      <c r="E1315" s="171"/>
    </row>
    <row r="1316" spans="4:5">
      <c r="D1316" s="171"/>
      <c r="E1316" s="171"/>
    </row>
    <row r="1317" spans="4:5">
      <c r="D1317" s="171"/>
      <c r="E1317" s="171"/>
    </row>
    <row r="1318" spans="4:5">
      <c r="D1318" s="171"/>
      <c r="E1318" s="171"/>
    </row>
    <row r="1319" spans="4:5">
      <c r="D1319" s="171"/>
      <c r="E1319" s="171"/>
    </row>
    <row r="1320" spans="4:5">
      <c r="D1320" s="171"/>
      <c r="E1320" s="171"/>
    </row>
    <row r="1321" spans="4:5">
      <c r="D1321" s="171"/>
      <c r="E1321" s="171"/>
    </row>
    <row r="1322" spans="4:5">
      <c r="D1322" s="171"/>
      <c r="E1322" s="171"/>
    </row>
    <row r="1323" spans="4:5">
      <c r="D1323" s="171"/>
      <c r="E1323" s="171"/>
    </row>
    <row r="1324" spans="4:5">
      <c r="D1324" s="171"/>
      <c r="E1324" s="171"/>
    </row>
    <row r="1325" spans="4:5">
      <c r="D1325" s="171"/>
      <c r="E1325" s="171"/>
    </row>
    <row r="1326" spans="4:5">
      <c r="D1326" s="171"/>
      <c r="E1326" s="171"/>
    </row>
    <row r="1327" spans="4:5">
      <c r="D1327" s="171"/>
      <c r="E1327" s="171"/>
    </row>
    <row r="1328" spans="4:5">
      <c r="D1328" s="171"/>
      <c r="E1328" s="171"/>
    </row>
    <row r="1329" spans="4:5">
      <c r="D1329" s="171"/>
      <c r="E1329" s="171"/>
    </row>
    <row r="1330" spans="4:5">
      <c r="D1330" s="171"/>
      <c r="E1330" s="171"/>
    </row>
    <row r="1331" spans="4:5">
      <c r="D1331" s="171"/>
      <c r="E1331" s="171"/>
    </row>
    <row r="1332" spans="4:5">
      <c r="D1332" s="171"/>
      <c r="E1332" s="171"/>
    </row>
    <row r="1333" spans="4:5">
      <c r="D1333" s="171"/>
      <c r="E1333" s="171"/>
    </row>
    <row r="1334" spans="4:5">
      <c r="D1334" s="171"/>
      <c r="E1334" s="171"/>
    </row>
    <row r="1335" spans="4:5">
      <c r="D1335" s="171"/>
      <c r="E1335" s="171"/>
    </row>
    <row r="1336" spans="4:5">
      <c r="D1336" s="171"/>
      <c r="E1336" s="171"/>
    </row>
    <row r="1337" spans="4:5">
      <c r="D1337" s="171"/>
      <c r="E1337" s="171"/>
    </row>
    <row r="1338" spans="4:5">
      <c r="D1338" s="171"/>
      <c r="E1338" s="171"/>
    </row>
    <row r="1339" spans="4:5">
      <c r="D1339" s="171"/>
      <c r="E1339" s="171"/>
    </row>
    <row r="1340" spans="4:5">
      <c r="D1340" s="171"/>
      <c r="E1340" s="171"/>
    </row>
    <row r="1341" spans="4:5">
      <c r="D1341" s="171"/>
      <c r="E1341" s="171"/>
    </row>
    <row r="1342" spans="4:5">
      <c r="D1342" s="171"/>
      <c r="E1342" s="171"/>
    </row>
    <row r="1343" spans="4:5">
      <c r="D1343" s="171"/>
      <c r="E1343" s="171"/>
    </row>
    <row r="1344" spans="4:5">
      <c r="D1344" s="171"/>
      <c r="E1344" s="171"/>
    </row>
    <row r="1345" spans="4:5">
      <c r="D1345" s="171"/>
      <c r="E1345" s="171"/>
    </row>
    <row r="1346" spans="4:5">
      <c r="D1346" s="171"/>
      <c r="E1346" s="171"/>
    </row>
    <row r="1347" spans="4:5">
      <c r="D1347" s="171"/>
      <c r="E1347" s="171"/>
    </row>
    <row r="1348" spans="4:5">
      <c r="D1348" s="171"/>
      <c r="E1348" s="171"/>
    </row>
    <row r="1349" spans="4:5">
      <c r="D1349" s="171"/>
      <c r="E1349" s="171"/>
    </row>
    <row r="1350" spans="4:5">
      <c r="D1350" s="171"/>
      <c r="E1350" s="171"/>
    </row>
    <row r="1351" spans="4:5">
      <c r="D1351" s="171"/>
      <c r="E1351" s="171"/>
    </row>
    <row r="1352" spans="4:5">
      <c r="D1352" s="171"/>
      <c r="E1352" s="171"/>
    </row>
    <row r="1353" spans="4:5">
      <c r="D1353" s="171"/>
      <c r="E1353" s="171"/>
    </row>
    <row r="1354" spans="4:5">
      <c r="D1354" s="171"/>
      <c r="E1354" s="171"/>
    </row>
    <row r="1355" spans="4:5">
      <c r="D1355" s="171"/>
      <c r="E1355" s="171"/>
    </row>
    <row r="1356" spans="4:5">
      <c r="D1356" s="171"/>
      <c r="E1356" s="171"/>
    </row>
    <row r="1357" spans="4:5">
      <c r="D1357" s="171"/>
      <c r="E1357" s="171"/>
    </row>
    <row r="1358" spans="4:5">
      <c r="D1358" s="171"/>
      <c r="E1358" s="171"/>
    </row>
    <row r="1359" spans="4:5">
      <c r="D1359" s="171"/>
      <c r="E1359" s="171"/>
    </row>
    <row r="1360" spans="4:5">
      <c r="D1360" s="171"/>
      <c r="E1360" s="171"/>
    </row>
    <row r="1361" spans="4:5">
      <c r="D1361" s="171"/>
      <c r="E1361" s="171"/>
    </row>
    <row r="1362" spans="4:5">
      <c r="D1362" s="171"/>
      <c r="E1362" s="171"/>
    </row>
    <row r="1363" spans="4:5">
      <c r="D1363" s="171"/>
      <c r="E1363" s="171"/>
    </row>
    <row r="1364" spans="4:5">
      <c r="D1364" s="171"/>
      <c r="E1364" s="171"/>
    </row>
    <row r="1365" spans="4:5">
      <c r="D1365" s="171"/>
      <c r="E1365" s="171"/>
    </row>
    <row r="1366" spans="4:5">
      <c r="D1366" s="171"/>
      <c r="E1366" s="171"/>
    </row>
    <row r="1367" spans="4:5">
      <c r="D1367" s="171"/>
      <c r="E1367" s="171"/>
    </row>
    <row r="1368" spans="4:5">
      <c r="D1368" s="171"/>
      <c r="E1368" s="171"/>
    </row>
    <row r="1369" spans="4:5">
      <c r="D1369" s="171"/>
      <c r="E1369" s="171"/>
    </row>
    <row r="1370" spans="4:5">
      <c r="D1370" s="171"/>
      <c r="E1370" s="171"/>
    </row>
    <row r="1371" spans="4:5">
      <c r="D1371" s="171"/>
      <c r="E1371" s="171"/>
    </row>
    <row r="1372" spans="4:5">
      <c r="D1372" s="171"/>
      <c r="E1372" s="171"/>
    </row>
    <row r="1373" spans="4:5">
      <c r="D1373" s="171"/>
      <c r="E1373" s="171"/>
    </row>
    <row r="1374" spans="4:5">
      <c r="D1374" s="171"/>
      <c r="E1374" s="171"/>
    </row>
    <row r="1375" spans="4:5">
      <c r="D1375" s="171"/>
      <c r="E1375" s="171"/>
    </row>
    <row r="1376" spans="4:5">
      <c r="D1376" s="171"/>
      <c r="E1376" s="171"/>
    </row>
    <row r="1377" spans="4:5">
      <c r="D1377" s="171"/>
      <c r="E1377" s="171"/>
    </row>
    <row r="1378" spans="4:5">
      <c r="D1378" s="171"/>
      <c r="E1378" s="171"/>
    </row>
    <row r="1379" spans="4:5">
      <c r="D1379" s="171"/>
      <c r="E1379" s="171"/>
    </row>
    <row r="1380" spans="4:5">
      <c r="D1380" s="171"/>
      <c r="E1380" s="171"/>
    </row>
    <row r="1381" spans="4:5">
      <c r="D1381" s="171"/>
      <c r="E1381" s="171"/>
    </row>
    <row r="1382" spans="4:5">
      <c r="D1382" s="171"/>
      <c r="E1382" s="171"/>
    </row>
    <row r="1383" spans="4:5">
      <c r="D1383" s="171"/>
      <c r="E1383" s="171"/>
    </row>
    <row r="1384" spans="4:5">
      <c r="D1384" s="171"/>
      <c r="E1384" s="171"/>
    </row>
    <row r="1385" spans="4:5">
      <c r="D1385" s="171"/>
      <c r="E1385" s="171"/>
    </row>
    <row r="1386" spans="4:5">
      <c r="D1386" s="171"/>
      <c r="E1386" s="171"/>
    </row>
    <row r="1387" spans="4:5">
      <c r="D1387" s="171"/>
      <c r="E1387" s="171"/>
    </row>
    <row r="1388" spans="4:5">
      <c r="D1388" s="171"/>
      <c r="E1388" s="171"/>
    </row>
    <row r="1389" spans="4:5">
      <c r="D1389" s="171"/>
      <c r="E1389" s="171"/>
    </row>
    <row r="1390" spans="4:5">
      <c r="D1390" s="171"/>
      <c r="E1390" s="171"/>
    </row>
    <row r="1391" spans="4:5">
      <c r="D1391" s="171"/>
      <c r="E1391" s="171"/>
    </row>
    <row r="1392" spans="4:5">
      <c r="D1392" s="171"/>
      <c r="E1392" s="171"/>
    </row>
    <row r="1393" spans="4:5">
      <c r="D1393" s="171"/>
      <c r="E1393" s="171"/>
    </row>
    <row r="1394" spans="4:5">
      <c r="D1394" s="171"/>
      <c r="E1394" s="171"/>
    </row>
    <row r="1395" spans="4:5">
      <c r="D1395" s="171"/>
      <c r="E1395" s="171"/>
    </row>
    <row r="1396" spans="4:5">
      <c r="D1396" s="171"/>
      <c r="E1396" s="171"/>
    </row>
    <row r="1397" spans="4:5">
      <c r="D1397" s="171"/>
      <c r="E1397" s="171"/>
    </row>
    <row r="1398" spans="4:5">
      <c r="D1398" s="171"/>
      <c r="E1398" s="171"/>
    </row>
    <row r="1399" spans="4:5">
      <c r="D1399" s="171"/>
      <c r="E1399" s="171"/>
    </row>
    <row r="1400" spans="4:5">
      <c r="D1400" s="171"/>
      <c r="E1400" s="171"/>
    </row>
    <row r="1401" spans="4:5">
      <c r="D1401" s="171"/>
      <c r="E1401" s="171"/>
    </row>
    <row r="1402" spans="4:5">
      <c r="D1402" s="171"/>
      <c r="E1402" s="171"/>
    </row>
    <row r="1403" spans="4:5">
      <c r="D1403" s="171"/>
      <c r="E1403" s="171"/>
    </row>
    <row r="1404" spans="4:5">
      <c r="D1404" s="171"/>
      <c r="E1404" s="171"/>
    </row>
    <row r="1405" spans="4:5">
      <c r="D1405" s="171"/>
      <c r="E1405" s="171"/>
    </row>
    <row r="1406" spans="4:5">
      <c r="D1406" s="171"/>
      <c r="E1406" s="171"/>
    </row>
    <row r="1407" spans="4:5">
      <c r="D1407" s="171"/>
      <c r="E1407" s="171"/>
    </row>
    <row r="1408" spans="4:5">
      <c r="D1408" s="171"/>
      <c r="E1408" s="171"/>
    </row>
    <row r="1409" spans="4:5">
      <c r="D1409" s="171"/>
      <c r="E1409" s="171"/>
    </row>
    <row r="1410" spans="4:5">
      <c r="D1410" s="171"/>
      <c r="E1410" s="171"/>
    </row>
    <row r="1411" spans="4:5">
      <c r="D1411" s="171"/>
      <c r="E1411" s="171"/>
    </row>
    <row r="1412" spans="4:5">
      <c r="D1412" s="171"/>
      <c r="E1412" s="171"/>
    </row>
    <row r="1413" spans="4:5">
      <c r="D1413" s="171"/>
      <c r="E1413" s="171"/>
    </row>
    <row r="1414" spans="4:5">
      <c r="D1414" s="171"/>
      <c r="E1414" s="171"/>
    </row>
    <row r="1415" spans="4:5">
      <c r="D1415" s="171"/>
      <c r="E1415" s="171"/>
    </row>
    <row r="1416" spans="4:5">
      <c r="D1416" s="171"/>
      <c r="E1416" s="171"/>
    </row>
    <row r="1417" spans="4:5">
      <c r="D1417" s="171"/>
      <c r="E1417" s="171"/>
    </row>
    <row r="1418" spans="4:5">
      <c r="D1418" s="171"/>
      <c r="E1418" s="171"/>
    </row>
    <row r="1419" spans="4:5">
      <c r="D1419" s="171"/>
      <c r="E1419" s="171"/>
    </row>
    <row r="1420" spans="4:5">
      <c r="D1420" s="171"/>
      <c r="E1420" s="171"/>
    </row>
    <row r="1421" spans="4:5">
      <c r="D1421" s="171"/>
      <c r="E1421" s="171"/>
    </row>
    <row r="1422" spans="4:5">
      <c r="D1422" s="171"/>
      <c r="E1422" s="171"/>
    </row>
    <row r="1423" spans="4:5">
      <c r="D1423" s="171"/>
      <c r="E1423" s="171"/>
    </row>
    <row r="1424" spans="4:5">
      <c r="D1424" s="171"/>
      <c r="E1424" s="171"/>
    </row>
    <row r="1425" spans="4:5">
      <c r="D1425" s="171"/>
      <c r="E1425" s="171"/>
    </row>
    <row r="1426" spans="4:5">
      <c r="D1426" s="171"/>
      <c r="E1426" s="171"/>
    </row>
    <row r="1427" spans="4:5">
      <c r="D1427" s="171"/>
      <c r="E1427" s="171"/>
    </row>
    <row r="1428" spans="4:5">
      <c r="D1428" s="171"/>
      <c r="E1428" s="171"/>
    </row>
    <row r="1429" spans="4:5">
      <c r="D1429" s="171"/>
      <c r="E1429" s="171"/>
    </row>
    <row r="1430" spans="4:5">
      <c r="D1430" s="171"/>
      <c r="E1430" s="171"/>
    </row>
    <row r="1431" spans="4:5">
      <c r="D1431" s="171"/>
      <c r="E1431" s="171"/>
    </row>
    <row r="1432" spans="4:5">
      <c r="D1432" s="171"/>
      <c r="E1432" s="171"/>
    </row>
    <row r="1433" spans="4:5">
      <c r="D1433" s="171"/>
      <c r="E1433" s="171"/>
    </row>
    <row r="1434" spans="4:5">
      <c r="D1434" s="171"/>
      <c r="E1434" s="171"/>
    </row>
    <row r="1435" spans="4:5">
      <c r="D1435" s="171"/>
      <c r="E1435" s="171"/>
    </row>
    <row r="1436" spans="4:5">
      <c r="D1436" s="171"/>
      <c r="E1436" s="171"/>
    </row>
    <row r="1437" spans="4:5">
      <c r="D1437" s="171"/>
      <c r="E1437" s="171"/>
    </row>
    <row r="1438" spans="4:5">
      <c r="D1438" s="171"/>
      <c r="E1438" s="171"/>
    </row>
    <row r="1439" spans="4:5">
      <c r="D1439" s="171"/>
      <c r="E1439" s="171"/>
    </row>
    <row r="1440" spans="4:5">
      <c r="D1440" s="171"/>
      <c r="E1440" s="171"/>
    </row>
    <row r="1441" spans="4:5">
      <c r="D1441" s="171"/>
      <c r="E1441" s="171"/>
    </row>
    <row r="1442" spans="4:5">
      <c r="D1442" s="171"/>
      <c r="E1442" s="171"/>
    </row>
    <row r="1443" spans="4:5">
      <c r="D1443" s="171"/>
      <c r="E1443" s="171"/>
    </row>
    <row r="1444" spans="4:5">
      <c r="D1444" s="171"/>
      <c r="E1444" s="171"/>
    </row>
    <row r="1445" spans="4:5">
      <c r="D1445" s="171"/>
      <c r="E1445" s="171"/>
    </row>
    <row r="1446" spans="4:5">
      <c r="D1446" s="171"/>
      <c r="E1446" s="171"/>
    </row>
    <row r="1447" spans="4:5">
      <c r="D1447" s="171"/>
      <c r="E1447" s="171"/>
    </row>
    <row r="1448" spans="4:5">
      <c r="D1448" s="171"/>
      <c r="E1448" s="171"/>
    </row>
    <row r="1449" spans="4:5">
      <c r="D1449" s="171"/>
      <c r="E1449" s="171"/>
    </row>
    <row r="1450" spans="4:5">
      <c r="D1450" s="171"/>
      <c r="E1450" s="171"/>
    </row>
    <row r="1451" spans="4:5">
      <c r="D1451" s="171"/>
      <c r="E1451" s="171"/>
    </row>
    <row r="1452" spans="4:5">
      <c r="D1452" s="171"/>
      <c r="E1452" s="171"/>
    </row>
    <row r="1453" spans="4:5">
      <c r="D1453" s="171"/>
      <c r="E1453" s="171"/>
    </row>
    <row r="1454" spans="4:5">
      <c r="D1454" s="171"/>
      <c r="E1454" s="171"/>
    </row>
    <row r="1455" spans="4:5">
      <c r="D1455" s="171"/>
      <c r="E1455" s="171"/>
    </row>
    <row r="1456" spans="4:5">
      <c r="D1456" s="171"/>
      <c r="E1456" s="171"/>
    </row>
    <row r="1457" spans="4:5">
      <c r="D1457" s="171"/>
      <c r="E1457" s="171"/>
    </row>
    <row r="1458" spans="4:5">
      <c r="D1458" s="171"/>
      <c r="E1458" s="171"/>
    </row>
    <row r="1459" spans="4:5">
      <c r="D1459" s="171"/>
      <c r="E1459" s="171"/>
    </row>
    <row r="1460" spans="4:5">
      <c r="D1460" s="171"/>
      <c r="E1460" s="171"/>
    </row>
    <row r="1461" spans="4:5">
      <c r="D1461" s="171"/>
      <c r="E1461" s="171"/>
    </row>
    <row r="1462" spans="4:5">
      <c r="D1462" s="171"/>
      <c r="E1462" s="171"/>
    </row>
    <row r="1463" spans="4:5">
      <c r="D1463" s="171"/>
      <c r="E1463" s="171"/>
    </row>
    <row r="1464" spans="4:5">
      <c r="D1464" s="171"/>
      <c r="E1464" s="171"/>
    </row>
    <row r="1465" spans="4:5">
      <c r="D1465" s="171"/>
      <c r="E1465" s="171"/>
    </row>
    <row r="1466" spans="4:5">
      <c r="D1466" s="171"/>
      <c r="E1466" s="171"/>
    </row>
    <row r="1467" spans="4:5">
      <c r="D1467" s="171"/>
      <c r="E1467" s="171"/>
    </row>
    <row r="1468" spans="4:5">
      <c r="D1468" s="171"/>
      <c r="E1468" s="171"/>
    </row>
    <row r="1469" spans="4:5">
      <c r="D1469" s="171"/>
      <c r="E1469" s="171"/>
    </row>
    <row r="1470" spans="4:5">
      <c r="D1470" s="171"/>
      <c r="E1470" s="171"/>
    </row>
    <row r="1471" spans="4:5">
      <c r="D1471" s="171"/>
      <c r="E1471" s="171"/>
    </row>
    <row r="1472" spans="4:5">
      <c r="D1472" s="171"/>
      <c r="E1472" s="171"/>
    </row>
    <row r="1473" spans="4:5">
      <c r="D1473" s="171"/>
      <c r="E1473" s="171"/>
    </row>
    <row r="1474" spans="4:5">
      <c r="D1474" s="171"/>
      <c r="E1474" s="171"/>
    </row>
    <row r="1475" spans="4:5">
      <c r="D1475" s="171"/>
      <c r="E1475" s="171"/>
    </row>
    <row r="1476" spans="4:5">
      <c r="D1476" s="171"/>
      <c r="E1476" s="171"/>
    </row>
    <row r="1477" spans="4:5">
      <c r="D1477" s="171"/>
      <c r="E1477" s="171"/>
    </row>
    <row r="1478" spans="4:5">
      <c r="D1478" s="171"/>
      <c r="E1478" s="171"/>
    </row>
    <row r="1479" spans="4:5">
      <c r="D1479" s="171"/>
      <c r="E1479" s="171"/>
    </row>
    <row r="1480" spans="4:5">
      <c r="D1480" s="171"/>
      <c r="E1480" s="171"/>
    </row>
    <row r="1481" spans="4:5">
      <c r="D1481" s="171"/>
      <c r="E1481" s="171"/>
    </row>
    <row r="1482" spans="4:5">
      <c r="D1482" s="171"/>
      <c r="E1482" s="171"/>
    </row>
    <row r="1483" spans="4:5">
      <c r="D1483" s="171"/>
      <c r="E1483" s="171"/>
    </row>
    <row r="1484" spans="4:5">
      <c r="D1484" s="171"/>
      <c r="E1484" s="171"/>
    </row>
    <row r="1485" spans="4:5">
      <c r="D1485" s="171"/>
      <c r="E1485" s="171"/>
    </row>
    <row r="1486" spans="4:5">
      <c r="D1486" s="171"/>
      <c r="E1486" s="171"/>
    </row>
    <row r="1487" spans="4:5">
      <c r="D1487" s="171"/>
      <c r="E1487" s="171"/>
    </row>
    <row r="1488" spans="4:5">
      <c r="D1488" s="171"/>
      <c r="E1488" s="171"/>
    </row>
    <row r="1489" spans="4:5">
      <c r="D1489" s="171"/>
      <c r="E1489" s="171"/>
    </row>
    <row r="1490" spans="4:5">
      <c r="D1490" s="171"/>
      <c r="E1490" s="171"/>
    </row>
    <row r="1491" spans="4:5">
      <c r="D1491" s="171"/>
      <c r="E1491" s="171"/>
    </row>
    <row r="1492" spans="4:5">
      <c r="D1492" s="171"/>
      <c r="E1492" s="171"/>
    </row>
    <row r="1493" spans="4:5">
      <c r="D1493" s="171"/>
      <c r="E1493" s="171"/>
    </row>
    <row r="1494" spans="4:5">
      <c r="D1494" s="171"/>
      <c r="E1494" s="171"/>
    </row>
    <row r="1495" spans="4:5">
      <c r="D1495" s="171"/>
      <c r="E1495" s="171"/>
    </row>
    <row r="1496" spans="4:5">
      <c r="D1496" s="171"/>
      <c r="E1496" s="171"/>
    </row>
    <row r="1497" spans="4:5">
      <c r="D1497" s="171"/>
      <c r="E1497" s="171"/>
    </row>
    <row r="1498" spans="4:5">
      <c r="D1498" s="171"/>
      <c r="E1498" s="171"/>
    </row>
    <row r="1499" spans="4:5">
      <c r="D1499" s="171"/>
      <c r="E1499" s="171"/>
    </row>
    <row r="1500" spans="4:5">
      <c r="D1500" s="171"/>
      <c r="E1500" s="171"/>
    </row>
    <row r="1501" spans="4:5">
      <c r="D1501" s="171"/>
      <c r="E1501" s="171"/>
    </row>
    <row r="1502" spans="4:5">
      <c r="D1502" s="171"/>
      <c r="E1502" s="171"/>
    </row>
    <row r="1503" spans="4:5">
      <c r="D1503" s="171"/>
      <c r="E1503" s="171"/>
    </row>
    <row r="1504" spans="4:5">
      <c r="D1504" s="171"/>
      <c r="E1504" s="171"/>
    </row>
    <row r="1505" spans="4:5">
      <c r="D1505" s="171"/>
      <c r="E1505" s="171"/>
    </row>
    <row r="1506" spans="4:5">
      <c r="D1506" s="171"/>
      <c r="E1506" s="171"/>
    </row>
    <row r="1507" spans="4:5">
      <c r="D1507" s="171"/>
      <c r="E1507" s="171"/>
    </row>
    <row r="1508" spans="4:5">
      <c r="D1508" s="171"/>
      <c r="E1508" s="171"/>
    </row>
    <row r="1509" spans="4:5">
      <c r="D1509" s="171"/>
      <c r="E1509" s="171"/>
    </row>
    <row r="1510" spans="4:5">
      <c r="D1510" s="171"/>
      <c r="E1510" s="171"/>
    </row>
    <row r="1511" spans="4:5">
      <c r="D1511" s="171"/>
      <c r="E1511" s="171"/>
    </row>
    <row r="1512" spans="4:5">
      <c r="D1512" s="171"/>
      <c r="E1512" s="171"/>
    </row>
    <row r="1513" spans="4:5">
      <c r="D1513" s="171"/>
      <c r="E1513" s="171"/>
    </row>
    <row r="1514" spans="4:5">
      <c r="D1514" s="171"/>
      <c r="E1514" s="171"/>
    </row>
    <row r="1515" spans="4:5">
      <c r="D1515" s="171"/>
      <c r="E1515" s="171"/>
    </row>
    <row r="1516" spans="4:5">
      <c r="D1516" s="171"/>
      <c r="E1516" s="171"/>
    </row>
    <row r="1517" spans="4:5">
      <c r="D1517" s="171"/>
      <c r="E1517" s="171"/>
    </row>
    <row r="1518" spans="4:5">
      <c r="D1518" s="171"/>
      <c r="E1518" s="171"/>
    </row>
    <row r="1519" spans="4:5">
      <c r="D1519" s="171"/>
      <c r="E1519" s="171"/>
    </row>
    <row r="1520" spans="4:5">
      <c r="D1520" s="171"/>
      <c r="E1520" s="171"/>
    </row>
    <row r="1521" spans="4:5">
      <c r="D1521" s="171"/>
      <c r="E1521" s="171"/>
    </row>
    <row r="1522" spans="4:5">
      <c r="D1522" s="171"/>
      <c r="E1522" s="171"/>
    </row>
    <row r="1523" spans="4:5">
      <c r="D1523" s="171"/>
      <c r="E1523" s="171"/>
    </row>
    <row r="1524" spans="4:5">
      <c r="D1524" s="171"/>
      <c r="E1524" s="171"/>
    </row>
    <row r="1525" spans="4:5">
      <c r="D1525" s="171"/>
      <c r="E1525" s="171"/>
    </row>
    <row r="1526" spans="4:5">
      <c r="D1526" s="171"/>
      <c r="E1526" s="171"/>
    </row>
    <row r="1527" spans="4:5">
      <c r="D1527" s="171"/>
      <c r="E1527" s="171"/>
    </row>
    <row r="1528" spans="4:5">
      <c r="D1528" s="171"/>
      <c r="E1528" s="171"/>
    </row>
    <row r="1529" spans="4:5">
      <c r="D1529" s="171"/>
      <c r="E1529" s="171"/>
    </row>
    <row r="1530" spans="4:5">
      <c r="D1530" s="171"/>
      <c r="E1530" s="171"/>
    </row>
    <row r="1531" spans="4:5">
      <c r="D1531" s="171"/>
      <c r="E1531" s="171"/>
    </row>
    <row r="1532" spans="4:5">
      <c r="D1532" s="171"/>
      <c r="E1532" s="171"/>
    </row>
    <row r="1533" spans="4:5">
      <c r="D1533" s="171"/>
      <c r="E1533" s="171"/>
    </row>
    <row r="1534" spans="4:5">
      <c r="D1534" s="171"/>
      <c r="E1534" s="171"/>
    </row>
    <row r="1535" spans="4:5">
      <c r="D1535" s="171"/>
      <c r="E1535" s="171"/>
    </row>
    <row r="1536" spans="4:5">
      <c r="D1536" s="171"/>
      <c r="E1536" s="171"/>
    </row>
    <row r="1537" spans="4:5">
      <c r="D1537" s="171"/>
      <c r="E1537" s="171"/>
    </row>
    <row r="1538" spans="4:5">
      <c r="D1538" s="171"/>
      <c r="E1538" s="171"/>
    </row>
    <row r="1539" spans="4:5">
      <c r="D1539" s="171"/>
      <c r="E1539" s="171"/>
    </row>
    <row r="1540" spans="4:5">
      <c r="D1540" s="171"/>
      <c r="E1540" s="171"/>
    </row>
    <row r="1541" spans="4:5">
      <c r="D1541" s="171"/>
      <c r="E1541" s="171"/>
    </row>
    <row r="1542" spans="4:5">
      <c r="D1542" s="171"/>
      <c r="E1542" s="171"/>
    </row>
    <row r="1543" spans="4:5">
      <c r="D1543" s="171"/>
      <c r="E1543" s="171"/>
    </row>
    <row r="1544" spans="4:5">
      <c r="D1544" s="171"/>
      <c r="E1544" s="171"/>
    </row>
    <row r="1545" spans="4:5">
      <c r="D1545" s="171"/>
      <c r="E1545" s="171"/>
    </row>
    <row r="1546" spans="4:5">
      <c r="D1546" s="171"/>
      <c r="E1546" s="171"/>
    </row>
    <row r="1547" spans="4:5">
      <c r="D1547" s="171"/>
      <c r="E1547" s="171"/>
    </row>
    <row r="1548" spans="4:5">
      <c r="D1548" s="171"/>
      <c r="E1548" s="171"/>
    </row>
    <row r="1549" spans="4:5">
      <c r="D1549" s="171"/>
      <c r="E1549" s="171"/>
    </row>
    <row r="1550" spans="4:5">
      <c r="D1550" s="171"/>
      <c r="E1550" s="171"/>
    </row>
    <row r="1551" spans="4:5">
      <c r="D1551" s="171"/>
      <c r="E1551" s="171"/>
    </row>
    <row r="1552" spans="4:5">
      <c r="D1552" s="171"/>
      <c r="E1552" s="171"/>
    </row>
    <row r="1553" spans="4:5">
      <c r="D1553" s="171"/>
      <c r="E1553" s="171"/>
    </row>
    <row r="1554" spans="4:5">
      <c r="D1554" s="171"/>
      <c r="E1554" s="171"/>
    </row>
    <row r="1555" spans="4:5">
      <c r="D1555" s="171"/>
      <c r="E1555" s="171"/>
    </row>
    <row r="1556" spans="4:5">
      <c r="D1556" s="171"/>
      <c r="E1556" s="171"/>
    </row>
    <row r="1557" spans="4:5">
      <c r="D1557" s="171"/>
      <c r="E1557" s="171"/>
    </row>
    <row r="1558" spans="4:5">
      <c r="D1558" s="171"/>
      <c r="E1558" s="171"/>
    </row>
    <row r="1559" spans="4:5">
      <c r="D1559" s="171"/>
      <c r="E1559" s="171"/>
    </row>
    <row r="1560" spans="4:5">
      <c r="D1560" s="171"/>
      <c r="E1560" s="171"/>
    </row>
    <row r="1561" spans="4:5">
      <c r="D1561" s="171"/>
      <c r="E1561" s="171"/>
    </row>
    <row r="1562" spans="4:5">
      <c r="D1562" s="171"/>
      <c r="E1562" s="171"/>
    </row>
    <row r="1563" spans="4:5">
      <c r="D1563" s="171"/>
      <c r="E1563" s="171"/>
    </row>
    <row r="1564" spans="4:5">
      <c r="D1564" s="171"/>
      <c r="E1564" s="171"/>
    </row>
    <row r="1565" spans="4:5">
      <c r="D1565" s="171"/>
      <c r="E1565" s="171"/>
    </row>
    <row r="1566" spans="4:5">
      <c r="D1566" s="171"/>
      <c r="E1566" s="171"/>
    </row>
    <row r="1567" spans="4:5">
      <c r="D1567" s="171"/>
      <c r="E1567" s="171"/>
    </row>
    <row r="1568" spans="4:5">
      <c r="D1568" s="171"/>
      <c r="E1568" s="171"/>
    </row>
    <row r="1569" spans="4:5">
      <c r="D1569" s="171"/>
      <c r="E1569" s="171"/>
    </row>
    <row r="1570" spans="4:5">
      <c r="D1570" s="171"/>
      <c r="E1570" s="171"/>
    </row>
    <row r="1571" spans="4:5">
      <c r="D1571" s="171"/>
      <c r="E1571" s="171"/>
    </row>
    <row r="1572" spans="4:5">
      <c r="D1572" s="171"/>
      <c r="E1572" s="171"/>
    </row>
    <row r="1573" spans="4:5">
      <c r="D1573" s="171"/>
      <c r="E1573" s="171"/>
    </row>
    <row r="1574" spans="4:5">
      <c r="D1574" s="171"/>
      <c r="E1574" s="171"/>
    </row>
    <row r="1575" spans="4:5">
      <c r="D1575" s="171"/>
      <c r="E1575" s="171"/>
    </row>
    <row r="1576" spans="4:5">
      <c r="D1576" s="171"/>
      <c r="E1576" s="171"/>
    </row>
    <row r="1577" spans="4:5">
      <c r="D1577" s="171"/>
      <c r="E1577" s="171"/>
    </row>
    <row r="1578" spans="4:5">
      <c r="D1578" s="171"/>
      <c r="E1578" s="171"/>
    </row>
    <row r="1579" spans="4:5">
      <c r="D1579" s="171"/>
      <c r="E1579" s="171"/>
    </row>
    <row r="1580" spans="4:5">
      <c r="D1580" s="171"/>
      <c r="E1580" s="171"/>
    </row>
    <row r="1581" spans="4:5">
      <c r="D1581" s="171"/>
      <c r="E1581" s="171"/>
    </row>
    <row r="1582" spans="4:5">
      <c r="D1582" s="171"/>
      <c r="E1582" s="171"/>
    </row>
    <row r="1583" spans="4:5">
      <c r="D1583" s="171"/>
      <c r="E1583" s="171"/>
    </row>
    <row r="1584" spans="4:5">
      <c r="D1584" s="171"/>
      <c r="E1584" s="171"/>
    </row>
    <row r="1585" spans="4:5">
      <c r="D1585" s="171"/>
      <c r="E1585" s="171"/>
    </row>
    <row r="1586" spans="4:5">
      <c r="D1586" s="171"/>
      <c r="E1586" s="171"/>
    </row>
    <row r="1587" spans="4:5">
      <c r="D1587" s="171"/>
      <c r="E1587" s="171"/>
    </row>
    <row r="1588" spans="4:5">
      <c r="D1588" s="171"/>
      <c r="E1588" s="171"/>
    </row>
    <row r="1589" spans="4:5">
      <c r="D1589" s="171"/>
      <c r="E1589" s="171"/>
    </row>
    <row r="1590" spans="4:5">
      <c r="D1590" s="171"/>
      <c r="E1590" s="171"/>
    </row>
    <row r="1591" spans="4:5">
      <c r="D1591" s="171"/>
      <c r="E1591" s="171"/>
    </row>
    <row r="1592" spans="4:5">
      <c r="D1592" s="171"/>
      <c r="E1592" s="171"/>
    </row>
    <row r="1593" spans="4:5">
      <c r="D1593" s="171"/>
      <c r="E1593" s="171"/>
    </row>
    <row r="1594" spans="4:5">
      <c r="D1594" s="171"/>
      <c r="E1594" s="171"/>
    </row>
    <row r="1595" spans="4:5">
      <c r="D1595" s="171"/>
      <c r="E1595" s="171"/>
    </row>
    <row r="1596" spans="4:5">
      <c r="D1596" s="171"/>
      <c r="E1596" s="171"/>
    </row>
    <row r="1597" spans="4:5">
      <c r="D1597" s="171"/>
      <c r="E1597" s="171"/>
    </row>
    <row r="1598" spans="4:5">
      <c r="D1598" s="171"/>
      <c r="E1598" s="171"/>
    </row>
    <row r="1599" spans="4:5">
      <c r="D1599" s="171"/>
      <c r="E1599" s="171"/>
    </row>
    <row r="1600" spans="4:5">
      <c r="D1600" s="171"/>
      <c r="E1600" s="171"/>
    </row>
    <row r="1601" spans="4:5">
      <c r="D1601" s="171"/>
      <c r="E1601" s="171"/>
    </row>
    <row r="1602" spans="4:5">
      <c r="D1602" s="171"/>
      <c r="E1602" s="171"/>
    </row>
    <row r="1603" spans="4:5">
      <c r="D1603" s="171"/>
      <c r="E1603" s="171"/>
    </row>
    <row r="1604" spans="4:5">
      <c r="D1604" s="171"/>
      <c r="E1604" s="171"/>
    </row>
    <row r="1605" spans="4:5">
      <c r="D1605" s="171"/>
      <c r="E1605" s="171"/>
    </row>
    <row r="1606" spans="4:5">
      <c r="D1606" s="171"/>
      <c r="E1606" s="171"/>
    </row>
    <row r="1607" spans="4:5">
      <c r="D1607" s="171"/>
      <c r="E1607" s="171"/>
    </row>
    <row r="1608" spans="4:5">
      <c r="D1608" s="171"/>
      <c r="E1608" s="171"/>
    </row>
    <row r="1609" spans="4:5">
      <c r="D1609" s="171"/>
      <c r="E1609" s="171"/>
    </row>
    <row r="1610" spans="4:5">
      <c r="D1610" s="171"/>
      <c r="E1610" s="171"/>
    </row>
    <row r="1611" spans="4:5">
      <c r="D1611" s="171"/>
      <c r="E1611" s="171"/>
    </row>
    <row r="1612" spans="4:5">
      <c r="D1612" s="171"/>
      <c r="E1612" s="171"/>
    </row>
    <row r="1613" spans="4:5">
      <c r="D1613" s="171"/>
      <c r="E1613" s="171"/>
    </row>
    <row r="1614" spans="4:5">
      <c r="D1614" s="171"/>
      <c r="E1614" s="171"/>
    </row>
    <row r="1615" spans="4:5">
      <c r="D1615" s="171"/>
      <c r="E1615" s="171"/>
    </row>
    <row r="1616" spans="4:5">
      <c r="D1616" s="171"/>
      <c r="E1616" s="171"/>
    </row>
    <row r="1617" spans="4:5">
      <c r="D1617" s="171"/>
      <c r="E1617" s="171"/>
    </row>
    <row r="1618" spans="4:5">
      <c r="D1618" s="171"/>
      <c r="E1618" s="171"/>
    </row>
    <row r="1619" spans="4:5">
      <c r="D1619" s="171"/>
      <c r="E1619" s="171"/>
    </row>
    <row r="1620" spans="4:5">
      <c r="D1620" s="171"/>
      <c r="E1620" s="171"/>
    </row>
    <row r="1621" spans="4:5">
      <c r="D1621" s="171"/>
      <c r="E1621" s="171"/>
    </row>
    <row r="1622" spans="4:5">
      <c r="D1622" s="171"/>
      <c r="E1622" s="171"/>
    </row>
    <row r="1623" spans="4:5">
      <c r="D1623" s="171"/>
      <c r="E1623" s="171"/>
    </row>
    <row r="1624" spans="4:5">
      <c r="D1624" s="171"/>
      <c r="E1624" s="171"/>
    </row>
    <row r="1625" spans="4:5">
      <c r="D1625" s="171"/>
      <c r="E1625" s="171"/>
    </row>
    <row r="1626" spans="4:5">
      <c r="D1626" s="171"/>
      <c r="E1626" s="171"/>
    </row>
    <row r="1627" spans="4:5">
      <c r="D1627" s="171"/>
      <c r="E1627" s="171"/>
    </row>
    <row r="1628" spans="4:5">
      <c r="D1628" s="171"/>
      <c r="E1628" s="171"/>
    </row>
    <row r="1629" spans="4:5">
      <c r="D1629" s="171"/>
      <c r="E1629" s="171"/>
    </row>
    <row r="1630" spans="4:5">
      <c r="D1630" s="171"/>
      <c r="E1630" s="171"/>
    </row>
    <row r="1631" spans="4:5">
      <c r="D1631" s="171"/>
      <c r="E1631" s="171"/>
    </row>
    <row r="1632" spans="4:5">
      <c r="D1632" s="171"/>
      <c r="E1632" s="171"/>
    </row>
    <row r="1633" spans="4:5">
      <c r="D1633" s="171"/>
      <c r="E1633" s="171"/>
    </row>
    <row r="1634" spans="4:5">
      <c r="D1634" s="171"/>
      <c r="E1634" s="171"/>
    </row>
    <row r="1635" spans="4:5">
      <c r="D1635" s="171"/>
      <c r="E1635" s="171"/>
    </row>
    <row r="1636" spans="4:5">
      <c r="D1636" s="171"/>
      <c r="E1636" s="171"/>
    </row>
    <row r="1637" spans="4:5">
      <c r="D1637" s="171"/>
      <c r="E1637" s="171"/>
    </row>
    <row r="1638" spans="4:5">
      <c r="D1638" s="171"/>
      <c r="E1638" s="171"/>
    </row>
    <row r="1639" spans="4:5">
      <c r="D1639" s="171"/>
      <c r="E1639" s="171"/>
    </row>
    <row r="1640" spans="4:5">
      <c r="D1640" s="171"/>
      <c r="E1640" s="171"/>
    </row>
    <row r="1641" spans="4:5">
      <c r="D1641" s="171"/>
      <c r="E1641" s="171"/>
    </row>
    <row r="1642" spans="4:5">
      <c r="D1642" s="171"/>
      <c r="E1642" s="171"/>
    </row>
    <row r="1643" spans="4:5">
      <c r="D1643" s="171"/>
      <c r="E1643" s="171"/>
    </row>
    <row r="1644" spans="4:5">
      <c r="D1644" s="171"/>
      <c r="E1644" s="171"/>
    </row>
    <row r="1645" spans="4:5">
      <c r="D1645" s="171"/>
      <c r="E1645" s="171"/>
    </row>
    <row r="1646" spans="4:5">
      <c r="D1646" s="171"/>
      <c r="E1646" s="171"/>
    </row>
    <row r="1647" spans="4:5">
      <c r="D1647" s="171"/>
      <c r="E1647" s="171"/>
    </row>
    <row r="1648" spans="4:5">
      <c r="D1648" s="171"/>
      <c r="E1648" s="171"/>
    </row>
    <row r="1649" spans="4:5">
      <c r="D1649" s="171"/>
      <c r="E1649" s="171"/>
    </row>
    <row r="1650" spans="4:5">
      <c r="D1650" s="171"/>
      <c r="E1650" s="171"/>
    </row>
    <row r="1651" spans="4:5">
      <c r="D1651" s="171"/>
      <c r="E1651" s="171"/>
    </row>
    <row r="1652" spans="4:5">
      <c r="D1652" s="171"/>
      <c r="E1652" s="171"/>
    </row>
    <row r="1653" spans="4:5">
      <c r="D1653" s="171"/>
      <c r="E1653" s="171"/>
    </row>
    <row r="1654" spans="4:5">
      <c r="D1654" s="171"/>
      <c r="E1654" s="171"/>
    </row>
    <row r="1655" spans="4:5">
      <c r="D1655" s="171"/>
      <c r="E1655" s="171"/>
    </row>
    <row r="1656" spans="4:5">
      <c r="D1656" s="171"/>
      <c r="E1656" s="171"/>
    </row>
    <row r="1657" spans="4:5">
      <c r="D1657" s="171"/>
      <c r="E1657" s="171"/>
    </row>
    <row r="1658" spans="4:5">
      <c r="D1658" s="171"/>
      <c r="E1658" s="171"/>
    </row>
    <row r="1659" spans="4:5">
      <c r="D1659" s="171"/>
      <c r="E1659" s="171"/>
    </row>
    <row r="1660" spans="4:5">
      <c r="D1660" s="171"/>
      <c r="E1660" s="171"/>
    </row>
    <row r="1661" spans="4:5">
      <c r="D1661" s="171"/>
      <c r="E1661" s="171"/>
    </row>
    <row r="1662" spans="4:5">
      <c r="D1662" s="171"/>
      <c r="E1662" s="171"/>
    </row>
    <row r="1663" spans="4:5">
      <c r="D1663" s="171"/>
      <c r="E1663" s="171"/>
    </row>
    <row r="1664" spans="4:5">
      <c r="D1664" s="171"/>
      <c r="E1664" s="171"/>
    </row>
    <row r="1665" spans="4:5">
      <c r="D1665" s="171"/>
      <c r="E1665" s="171"/>
    </row>
    <row r="1666" spans="4:5">
      <c r="D1666" s="171"/>
      <c r="E1666" s="171"/>
    </row>
    <row r="1667" spans="4:5">
      <c r="D1667" s="171"/>
      <c r="E1667" s="171"/>
    </row>
    <row r="1668" spans="4:5">
      <c r="D1668" s="171"/>
      <c r="E1668" s="171"/>
    </row>
    <row r="1669" spans="4:5">
      <c r="D1669" s="171"/>
      <c r="E1669" s="171"/>
    </row>
    <row r="1670" spans="4:5">
      <c r="D1670" s="171"/>
      <c r="E1670" s="171"/>
    </row>
    <row r="1671" spans="4:5">
      <c r="D1671" s="171"/>
      <c r="E1671" s="171"/>
    </row>
    <row r="1672" spans="4:5">
      <c r="D1672" s="171"/>
      <c r="E1672" s="171"/>
    </row>
    <row r="1673" spans="4:5">
      <c r="D1673" s="171"/>
      <c r="E1673" s="171"/>
    </row>
    <row r="1674" spans="4:5">
      <c r="D1674" s="171"/>
      <c r="E1674" s="171"/>
    </row>
    <row r="1675" spans="4:5">
      <c r="D1675" s="171"/>
      <c r="E1675" s="171"/>
    </row>
    <row r="1676" spans="4:5">
      <c r="D1676" s="171"/>
      <c r="E1676" s="171"/>
    </row>
    <row r="1677" spans="4:5">
      <c r="D1677" s="171"/>
      <c r="E1677" s="171"/>
    </row>
    <row r="1678" spans="4:5">
      <c r="D1678" s="171"/>
      <c r="E1678" s="171"/>
    </row>
    <row r="1679" spans="4:5">
      <c r="D1679" s="171"/>
      <c r="E1679" s="171"/>
    </row>
    <row r="1680" spans="4:5">
      <c r="D1680" s="171"/>
      <c r="E1680" s="171"/>
    </row>
    <row r="1681" spans="4:5">
      <c r="D1681" s="171"/>
      <c r="E1681" s="171"/>
    </row>
    <row r="1682" spans="4:5">
      <c r="D1682" s="171"/>
      <c r="E1682" s="171"/>
    </row>
    <row r="1683" spans="4:5">
      <c r="D1683" s="171"/>
      <c r="E1683" s="171"/>
    </row>
    <row r="1684" spans="4:5">
      <c r="D1684" s="171"/>
      <c r="E1684" s="171"/>
    </row>
    <row r="1685" spans="4:5">
      <c r="D1685" s="171"/>
      <c r="E1685" s="171"/>
    </row>
    <row r="1686" spans="4:5">
      <c r="D1686" s="171"/>
      <c r="E1686" s="171"/>
    </row>
    <row r="1687" spans="4:5">
      <c r="D1687" s="171"/>
      <c r="E1687" s="171"/>
    </row>
    <row r="1688" spans="4:5">
      <c r="D1688" s="171"/>
      <c r="E1688" s="171"/>
    </row>
    <row r="1689" spans="4:5">
      <c r="D1689" s="171"/>
      <c r="E1689" s="171"/>
    </row>
    <row r="1690" spans="4:5">
      <c r="D1690" s="171"/>
      <c r="E1690" s="171"/>
    </row>
    <row r="1691" spans="4:5">
      <c r="D1691" s="171"/>
      <c r="E1691" s="171"/>
    </row>
    <row r="1692" spans="4:5">
      <c r="D1692" s="171"/>
      <c r="E1692" s="171"/>
    </row>
    <row r="1693" spans="4:5">
      <c r="D1693" s="171"/>
      <c r="E1693" s="171"/>
    </row>
    <row r="1694" spans="4:5">
      <c r="D1694" s="171"/>
      <c r="E1694" s="171"/>
    </row>
    <row r="1695" spans="4:5">
      <c r="D1695" s="171"/>
      <c r="E1695" s="171"/>
    </row>
    <row r="1696" spans="4:5">
      <c r="D1696" s="171"/>
      <c r="E1696" s="171"/>
    </row>
    <row r="1697" spans="4:5">
      <c r="D1697" s="171"/>
      <c r="E1697" s="171"/>
    </row>
    <row r="1698" spans="4:5">
      <c r="D1698" s="171"/>
      <c r="E1698" s="171"/>
    </row>
    <row r="1699" spans="4:5">
      <c r="D1699" s="171"/>
      <c r="E1699" s="171"/>
    </row>
    <row r="1700" spans="4:5">
      <c r="D1700" s="171"/>
      <c r="E1700" s="171"/>
    </row>
    <row r="1701" spans="4:5">
      <c r="D1701" s="171"/>
      <c r="E1701" s="171"/>
    </row>
    <row r="1702" spans="4:5">
      <c r="D1702" s="171"/>
      <c r="E1702" s="171"/>
    </row>
    <row r="1703" spans="4:5">
      <c r="D1703" s="171"/>
      <c r="E1703" s="171"/>
    </row>
    <row r="1704" spans="4:5">
      <c r="D1704" s="171"/>
      <c r="E1704" s="171"/>
    </row>
    <row r="1705" spans="4:5">
      <c r="D1705" s="171"/>
      <c r="E1705" s="171"/>
    </row>
    <row r="1706" spans="4:5">
      <c r="D1706" s="171"/>
      <c r="E1706" s="171"/>
    </row>
    <row r="1707" spans="4:5">
      <c r="D1707" s="171"/>
      <c r="E1707" s="171"/>
    </row>
    <row r="1708" spans="4:5">
      <c r="D1708" s="171"/>
      <c r="E1708" s="171"/>
    </row>
    <row r="1709" spans="4:5">
      <c r="D1709" s="171"/>
      <c r="E1709" s="171"/>
    </row>
    <row r="1710" spans="4:5">
      <c r="D1710" s="171"/>
      <c r="E1710" s="171"/>
    </row>
    <row r="1711" spans="4:5">
      <c r="D1711" s="171"/>
      <c r="E1711" s="171"/>
    </row>
    <row r="1712" spans="4:5">
      <c r="D1712" s="171"/>
      <c r="E1712" s="171"/>
    </row>
    <row r="1713" spans="4:5">
      <c r="D1713" s="171"/>
      <c r="E1713" s="171"/>
    </row>
    <row r="1714" spans="4:5">
      <c r="D1714" s="171"/>
      <c r="E1714" s="171"/>
    </row>
    <row r="1715" spans="4:5">
      <c r="D1715" s="171"/>
      <c r="E1715" s="171"/>
    </row>
    <row r="1716" spans="4:5">
      <c r="D1716" s="171"/>
      <c r="E1716" s="171"/>
    </row>
    <row r="1717" spans="4:5">
      <c r="D1717" s="171"/>
      <c r="E1717" s="171"/>
    </row>
    <row r="1718" spans="4:5">
      <c r="D1718" s="171"/>
      <c r="E1718" s="171"/>
    </row>
    <row r="1719" spans="4:5">
      <c r="D1719" s="171"/>
      <c r="E1719" s="171"/>
    </row>
    <row r="1720" spans="4:5">
      <c r="D1720" s="171"/>
      <c r="E1720" s="171"/>
    </row>
    <row r="1721" spans="4:5">
      <c r="D1721" s="171"/>
      <c r="E1721" s="171"/>
    </row>
    <row r="1722" spans="4:5">
      <c r="D1722" s="171"/>
      <c r="E1722" s="171"/>
    </row>
    <row r="1723" spans="4:5">
      <c r="D1723" s="171"/>
      <c r="E1723" s="171"/>
    </row>
    <row r="1724" spans="4:5">
      <c r="D1724" s="171"/>
      <c r="E1724" s="171"/>
    </row>
    <row r="1725" spans="4:5">
      <c r="D1725" s="171"/>
      <c r="E1725" s="171"/>
    </row>
    <row r="1726" spans="4:5">
      <c r="D1726" s="171"/>
      <c r="E1726" s="171"/>
    </row>
    <row r="1727" spans="4:5">
      <c r="D1727" s="171"/>
      <c r="E1727" s="171"/>
    </row>
    <row r="1728" spans="4:5">
      <c r="D1728" s="171"/>
      <c r="E1728" s="171"/>
    </row>
    <row r="1729" spans="4:5">
      <c r="D1729" s="171"/>
      <c r="E1729" s="171"/>
    </row>
    <row r="1730" spans="4:5">
      <c r="D1730" s="171"/>
      <c r="E1730" s="171"/>
    </row>
    <row r="1731" spans="4:5">
      <c r="D1731" s="171"/>
      <c r="E1731" s="171"/>
    </row>
    <row r="1732" spans="4:5">
      <c r="D1732" s="171"/>
      <c r="E1732" s="171"/>
    </row>
    <row r="1733" spans="4:5">
      <c r="D1733" s="171"/>
      <c r="E1733" s="171"/>
    </row>
    <row r="1734" spans="4:5">
      <c r="D1734" s="171"/>
      <c r="E1734" s="171"/>
    </row>
    <row r="1735" spans="4:5">
      <c r="D1735" s="171"/>
      <c r="E1735" s="171"/>
    </row>
    <row r="1736" spans="4:5">
      <c r="D1736" s="171"/>
      <c r="E1736" s="171"/>
    </row>
    <row r="1737" spans="4:5">
      <c r="D1737" s="171"/>
      <c r="E1737" s="171"/>
    </row>
    <row r="1738" spans="4:5">
      <c r="D1738" s="171"/>
      <c r="E1738" s="171"/>
    </row>
    <row r="1739" spans="4:5">
      <c r="D1739" s="171"/>
      <c r="E1739" s="171"/>
    </row>
    <row r="1740" spans="4:5">
      <c r="D1740" s="171"/>
      <c r="E1740" s="171"/>
    </row>
    <row r="1741" spans="4:5">
      <c r="D1741" s="171"/>
      <c r="E1741" s="171"/>
    </row>
    <row r="1742" spans="4:5">
      <c r="D1742" s="171"/>
      <c r="E1742" s="171"/>
    </row>
    <row r="1743" spans="4:5">
      <c r="D1743" s="171"/>
      <c r="E1743" s="171"/>
    </row>
    <row r="1744" spans="4:5">
      <c r="D1744" s="171"/>
      <c r="E1744" s="171"/>
    </row>
    <row r="1745" spans="4:5">
      <c r="D1745" s="171"/>
      <c r="E1745" s="171"/>
    </row>
    <row r="1746" spans="4:5">
      <c r="D1746" s="171"/>
      <c r="E1746" s="171"/>
    </row>
    <row r="1747" spans="4:5">
      <c r="D1747" s="171"/>
      <c r="E1747" s="171"/>
    </row>
    <row r="1748" spans="4:5">
      <c r="D1748" s="171"/>
      <c r="E1748" s="171"/>
    </row>
    <row r="1749" spans="4:5">
      <c r="D1749" s="171"/>
      <c r="E1749" s="171"/>
    </row>
    <row r="1750" spans="4:5">
      <c r="D1750" s="171"/>
      <c r="E1750" s="171"/>
    </row>
    <row r="1751" spans="4:5">
      <c r="D1751" s="171"/>
      <c r="E1751" s="171"/>
    </row>
    <row r="1752" spans="4:5">
      <c r="D1752" s="171"/>
      <c r="E1752" s="171"/>
    </row>
    <row r="1753" spans="4:5">
      <c r="D1753" s="171"/>
      <c r="E1753" s="171"/>
    </row>
    <row r="1754" spans="4:5">
      <c r="D1754" s="171"/>
      <c r="E1754" s="171"/>
    </row>
    <row r="1755" spans="4:5">
      <c r="D1755" s="171"/>
      <c r="E1755" s="171"/>
    </row>
    <row r="1756" spans="4:5">
      <c r="D1756" s="171"/>
      <c r="E1756" s="171"/>
    </row>
    <row r="1757" spans="4:5">
      <c r="D1757" s="171"/>
      <c r="E1757" s="171"/>
    </row>
    <row r="1758" spans="4:5">
      <c r="D1758" s="171"/>
      <c r="E1758" s="171"/>
    </row>
    <row r="1759" spans="4:5">
      <c r="D1759" s="171"/>
      <c r="E1759" s="171"/>
    </row>
    <row r="1760" spans="4:5">
      <c r="D1760" s="171"/>
      <c r="E1760" s="171"/>
    </row>
    <row r="1761" spans="4:5">
      <c r="D1761" s="171"/>
      <c r="E1761" s="171"/>
    </row>
    <row r="1762" spans="4:5">
      <c r="D1762" s="171"/>
      <c r="E1762" s="171"/>
    </row>
    <row r="1763" spans="4:5">
      <c r="D1763" s="171"/>
      <c r="E1763" s="171"/>
    </row>
    <row r="1764" spans="4:5">
      <c r="D1764" s="171"/>
      <c r="E1764" s="171"/>
    </row>
    <row r="1765" spans="4:5">
      <c r="D1765" s="171"/>
      <c r="E1765" s="171"/>
    </row>
    <row r="1766" spans="4:5">
      <c r="D1766" s="171"/>
      <c r="E1766" s="171"/>
    </row>
    <row r="1767" spans="4:5">
      <c r="D1767" s="171"/>
      <c r="E1767" s="171"/>
    </row>
    <row r="1768" spans="4:5">
      <c r="D1768" s="171"/>
      <c r="E1768" s="171"/>
    </row>
    <row r="1769" spans="4:5">
      <c r="D1769" s="171"/>
      <c r="E1769" s="171"/>
    </row>
    <row r="1770" spans="4:5">
      <c r="D1770" s="171"/>
      <c r="E1770" s="171"/>
    </row>
    <row r="1771" spans="4:5">
      <c r="D1771" s="171"/>
      <c r="E1771" s="171"/>
    </row>
    <row r="1772" spans="4:5">
      <c r="D1772" s="171"/>
      <c r="E1772" s="171"/>
    </row>
    <row r="1773" spans="4:5">
      <c r="D1773" s="171"/>
      <c r="E1773" s="171"/>
    </row>
    <row r="1774" spans="4:5">
      <c r="D1774" s="171"/>
      <c r="E1774" s="171"/>
    </row>
    <row r="1775" spans="4:5">
      <c r="D1775" s="171"/>
      <c r="E1775" s="171"/>
    </row>
    <row r="1776" spans="4:5">
      <c r="D1776" s="171"/>
      <c r="E1776" s="171"/>
    </row>
    <row r="1777" spans="4:5">
      <c r="D1777" s="171"/>
      <c r="E1777" s="171"/>
    </row>
    <row r="1778" spans="4:5">
      <c r="D1778" s="171"/>
      <c r="E1778" s="171"/>
    </row>
    <row r="1779" spans="4:5">
      <c r="D1779" s="171"/>
      <c r="E1779" s="171"/>
    </row>
    <row r="1780" spans="4:5">
      <c r="D1780" s="171"/>
      <c r="E1780" s="171"/>
    </row>
    <row r="1781" spans="4:5">
      <c r="D1781" s="171"/>
      <c r="E1781" s="171"/>
    </row>
    <row r="1782" spans="4:5">
      <c r="D1782" s="171"/>
      <c r="E1782" s="171"/>
    </row>
    <row r="1783" spans="4:5">
      <c r="D1783" s="171"/>
      <c r="E1783" s="171"/>
    </row>
    <row r="1784" spans="4:5">
      <c r="D1784" s="171"/>
      <c r="E1784" s="171"/>
    </row>
    <row r="1785" spans="4:5">
      <c r="D1785" s="171"/>
      <c r="E1785" s="171"/>
    </row>
    <row r="1786" spans="4:5">
      <c r="D1786" s="171"/>
      <c r="E1786" s="171"/>
    </row>
    <row r="1787" spans="4:5">
      <c r="D1787" s="171"/>
      <c r="E1787" s="171"/>
    </row>
    <row r="1788" spans="4:5">
      <c r="D1788" s="171"/>
      <c r="E1788" s="171"/>
    </row>
    <row r="1789" spans="4:5">
      <c r="D1789" s="171"/>
      <c r="E1789" s="171"/>
    </row>
    <row r="1790" spans="4:5">
      <c r="D1790" s="171"/>
      <c r="E1790" s="171"/>
    </row>
    <row r="1791" spans="4:5">
      <c r="D1791" s="171"/>
      <c r="E1791" s="171"/>
    </row>
    <row r="1792" spans="4:5">
      <c r="D1792" s="171"/>
      <c r="E1792" s="171"/>
    </row>
    <row r="1793" spans="4:5">
      <c r="D1793" s="171"/>
      <c r="E1793" s="171"/>
    </row>
    <row r="1794" spans="4:5">
      <c r="D1794" s="171"/>
      <c r="E1794" s="171"/>
    </row>
    <row r="1795" spans="4:5">
      <c r="D1795" s="171"/>
      <c r="E1795" s="171"/>
    </row>
    <row r="1796" spans="4:5">
      <c r="D1796" s="171"/>
      <c r="E1796" s="171"/>
    </row>
    <row r="1797" spans="4:5">
      <c r="D1797" s="171"/>
      <c r="E1797" s="171"/>
    </row>
    <row r="1798" spans="4:5">
      <c r="D1798" s="171"/>
      <c r="E1798" s="171"/>
    </row>
    <row r="1799" spans="4:5">
      <c r="D1799" s="171"/>
      <c r="E1799" s="171"/>
    </row>
    <row r="1800" spans="4:5">
      <c r="D1800" s="171"/>
      <c r="E1800" s="171"/>
    </row>
    <row r="1801" spans="4:5">
      <c r="D1801" s="171"/>
      <c r="E1801" s="171"/>
    </row>
    <row r="1802" spans="4:5">
      <c r="D1802" s="171"/>
      <c r="E1802" s="171"/>
    </row>
    <row r="1803" spans="4:5">
      <c r="D1803" s="171"/>
      <c r="E1803" s="171"/>
    </row>
    <row r="1804" spans="4:5">
      <c r="D1804" s="171"/>
      <c r="E1804" s="171"/>
    </row>
    <row r="1805" spans="4:5">
      <c r="D1805" s="171"/>
      <c r="E1805" s="171"/>
    </row>
    <row r="1806" spans="4:5">
      <c r="D1806" s="171"/>
      <c r="E1806" s="171"/>
    </row>
    <row r="1807" spans="4:5">
      <c r="D1807" s="171"/>
      <c r="E1807" s="171"/>
    </row>
    <row r="1808" spans="4:5">
      <c r="D1808" s="171"/>
      <c r="E1808" s="171"/>
    </row>
    <row r="1809" spans="4:5">
      <c r="D1809" s="171"/>
      <c r="E1809" s="171"/>
    </row>
    <row r="1810" spans="4:5">
      <c r="D1810" s="171"/>
      <c r="E1810" s="171"/>
    </row>
    <row r="1811" spans="4:5">
      <c r="D1811" s="171"/>
      <c r="E1811" s="171"/>
    </row>
    <row r="1812" spans="4:5">
      <c r="D1812" s="171"/>
      <c r="E1812" s="171"/>
    </row>
    <row r="1813" spans="4:5">
      <c r="D1813" s="171"/>
      <c r="E1813" s="171"/>
    </row>
    <row r="1814" spans="4:5">
      <c r="D1814" s="171"/>
      <c r="E1814" s="171"/>
    </row>
    <row r="1815" spans="4:5">
      <c r="D1815" s="171"/>
      <c r="E1815" s="171"/>
    </row>
    <row r="1816" spans="4:5">
      <c r="D1816" s="171"/>
      <c r="E1816" s="171"/>
    </row>
    <row r="1817" spans="4:5">
      <c r="D1817" s="171"/>
      <c r="E1817" s="171"/>
    </row>
    <row r="1818" spans="4:5">
      <c r="D1818" s="171"/>
      <c r="E1818" s="171"/>
    </row>
    <row r="1819" spans="4:5">
      <c r="D1819" s="171"/>
      <c r="E1819" s="171"/>
    </row>
    <row r="1820" spans="4:5">
      <c r="D1820" s="171"/>
      <c r="E1820" s="171"/>
    </row>
    <row r="1821" spans="4:5">
      <c r="D1821" s="171"/>
      <c r="E1821" s="171"/>
    </row>
    <row r="1822" spans="4:5">
      <c r="D1822" s="171"/>
      <c r="E1822" s="171"/>
    </row>
    <row r="1823" spans="4:5">
      <c r="D1823" s="171"/>
      <c r="E1823" s="171"/>
    </row>
    <row r="1824" spans="4:5">
      <c r="D1824" s="171"/>
      <c r="E1824" s="171"/>
    </row>
    <row r="1825" spans="4:5">
      <c r="D1825" s="171"/>
      <c r="E1825" s="171"/>
    </row>
    <row r="1826" spans="4:5">
      <c r="D1826" s="171"/>
      <c r="E1826" s="171"/>
    </row>
    <row r="1827" spans="4:5">
      <c r="D1827" s="171"/>
      <c r="E1827" s="171"/>
    </row>
    <row r="1828" spans="4:5">
      <c r="D1828" s="171"/>
      <c r="E1828" s="171"/>
    </row>
    <row r="1829" spans="4:5">
      <c r="D1829" s="171"/>
      <c r="E1829" s="171"/>
    </row>
    <row r="1830" spans="4:5">
      <c r="D1830" s="171"/>
      <c r="E1830" s="171"/>
    </row>
    <row r="1831" spans="4:5">
      <c r="D1831" s="171"/>
      <c r="E1831" s="171"/>
    </row>
    <row r="1832" spans="4:5">
      <c r="D1832" s="171"/>
      <c r="E1832" s="171"/>
    </row>
    <row r="1833" spans="4:5">
      <c r="D1833" s="171"/>
      <c r="E1833" s="171"/>
    </row>
    <row r="1834" spans="4:5">
      <c r="D1834" s="171"/>
      <c r="E1834" s="171"/>
    </row>
    <row r="1835" spans="4:5">
      <c r="D1835" s="171"/>
      <c r="E1835" s="171"/>
    </row>
    <row r="1836" spans="4:5">
      <c r="D1836" s="171"/>
      <c r="E1836" s="171"/>
    </row>
    <row r="1837" spans="4:5">
      <c r="D1837" s="171"/>
      <c r="E1837" s="171"/>
    </row>
    <row r="1838" spans="4:5">
      <c r="D1838" s="171"/>
      <c r="E1838" s="171"/>
    </row>
    <row r="1839" spans="4:5">
      <c r="D1839" s="171"/>
      <c r="E1839" s="171"/>
    </row>
    <row r="1840" spans="4:5">
      <c r="D1840" s="171"/>
      <c r="E1840" s="171"/>
    </row>
    <row r="1841" spans="4:5">
      <c r="D1841" s="171"/>
      <c r="E1841" s="171"/>
    </row>
    <row r="1842" spans="4:5">
      <c r="D1842" s="171"/>
      <c r="E1842" s="171"/>
    </row>
    <row r="1843" spans="4:5">
      <c r="D1843" s="171"/>
      <c r="E1843" s="171"/>
    </row>
    <row r="1844" spans="4:5">
      <c r="D1844" s="171"/>
      <c r="E1844" s="171"/>
    </row>
    <row r="1845" spans="4:5">
      <c r="D1845" s="171"/>
      <c r="E1845" s="171"/>
    </row>
    <row r="1846" spans="4:5">
      <c r="D1846" s="171"/>
      <c r="E1846" s="171"/>
    </row>
    <row r="1847" spans="4:5">
      <c r="D1847" s="171"/>
      <c r="E1847" s="171"/>
    </row>
    <row r="1848" spans="4:5">
      <c r="D1848" s="171"/>
      <c r="E1848" s="171"/>
    </row>
    <row r="1849" spans="4:5">
      <c r="D1849" s="171"/>
      <c r="E1849" s="171"/>
    </row>
    <row r="1850" spans="4:5">
      <c r="D1850" s="171"/>
      <c r="E1850" s="171"/>
    </row>
    <row r="1851" spans="4:5">
      <c r="D1851" s="171"/>
      <c r="E1851" s="171"/>
    </row>
    <row r="1852" spans="4:5">
      <c r="D1852" s="171"/>
      <c r="E1852" s="171"/>
    </row>
    <row r="1853" spans="4:5">
      <c r="D1853" s="171"/>
      <c r="E1853" s="171"/>
    </row>
    <row r="1854" spans="4:5">
      <c r="D1854" s="171"/>
      <c r="E1854" s="171"/>
    </row>
    <row r="1855" spans="4:5">
      <c r="D1855" s="171"/>
      <c r="E1855" s="171"/>
    </row>
    <row r="1856" spans="4:5">
      <c r="D1856" s="171"/>
      <c r="E1856" s="171"/>
    </row>
    <row r="1857" spans="4:5">
      <c r="D1857" s="171"/>
      <c r="E1857" s="171"/>
    </row>
    <row r="1858" spans="4:5">
      <c r="D1858" s="171"/>
      <c r="E1858" s="171"/>
    </row>
    <row r="1859" spans="4:5">
      <c r="D1859" s="171"/>
      <c r="E1859" s="171"/>
    </row>
    <row r="1860" spans="4:5">
      <c r="D1860" s="171"/>
      <c r="E1860" s="171"/>
    </row>
    <row r="1861" spans="4:5">
      <c r="D1861" s="171"/>
      <c r="E1861" s="171"/>
    </row>
    <row r="1862" spans="4:5">
      <c r="D1862" s="171"/>
      <c r="E1862" s="171"/>
    </row>
    <row r="1863" spans="4:5">
      <c r="D1863" s="171"/>
      <c r="E1863" s="171"/>
    </row>
    <row r="1864" spans="4:5">
      <c r="D1864" s="171"/>
      <c r="E1864" s="171"/>
    </row>
    <row r="1865" spans="4:5">
      <c r="D1865" s="171"/>
      <c r="E1865" s="171"/>
    </row>
    <row r="1866" spans="4:5">
      <c r="D1866" s="171"/>
      <c r="E1866" s="171"/>
    </row>
    <row r="1867" spans="4:5">
      <c r="D1867" s="171"/>
      <c r="E1867" s="171"/>
    </row>
    <row r="1868" spans="4:5">
      <c r="D1868" s="171"/>
      <c r="E1868" s="171"/>
    </row>
    <row r="1869" spans="4:5">
      <c r="D1869" s="171"/>
      <c r="E1869" s="171"/>
    </row>
    <row r="1870" spans="4:5">
      <c r="D1870" s="171"/>
      <c r="E1870" s="171"/>
    </row>
    <row r="1871" spans="4:5">
      <c r="D1871" s="171"/>
      <c r="E1871" s="171"/>
    </row>
    <row r="1872" spans="4:5">
      <c r="D1872" s="171"/>
      <c r="E1872" s="171"/>
    </row>
    <row r="1873" spans="4:5">
      <c r="D1873" s="171"/>
      <c r="E1873" s="171"/>
    </row>
    <row r="1874" spans="4:5">
      <c r="D1874" s="171"/>
      <c r="E1874" s="171"/>
    </row>
    <row r="1875" spans="4:5">
      <c r="D1875" s="171"/>
      <c r="E1875" s="171"/>
    </row>
    <row r="1876" spans="4:5">
      <c r="D1876" s="171"/>
      <c r="E1876" s="171"/>
    </row>
    <row r="1877" spans="4:5">
      <c r="D1877" s="171"/>
      <c r="E1877" s="171"/>
    </row>
    <row r="1878" spans="4:5">
      <c r="D1878" s="171"/>
      <c r="E1878" s="171"/>
    </row>
    <row r="1879" spans="4:5">
      <c r="D1879" s="171"/>
      <c r="E1879" s="171"/>
    </row>
    <row r="1880" spans="4:5">
      <c r="D1880" s="171"/>
      <c r="E1880" s="171"/>
    </row>
    <row r="1881" spans="4:5">
      <c r="D1881" s="171"/>
      <c r="E1881" s="171"/>
    </row>
    <row r="1882" spans="4:5">
      <c r="D1882" s="171"/>
      <c r="E1882" s="171"/>
    </row>
    <row r="1883" spans="4:5">
      <c r="D1883" s="171"/>
      <c r="E1883" s="171"/>
    </row>
    <row r="1884" spans="4:5">
      <c r="D1884" s="171"/>
      <c r="E1884" s="171"/>
    </row>
    <row r="1885" spans="4:5">
      <c r="D1885" s="171"/>
      <c r="E1885" s="171"/>
    </row>
    <row r="1886" spans="4:5">
      <c r="D1886" s="171"/>
      <c r="E1886" s="171"/>
    </row>
    <row r="1887" spans="4:5">
      <c r="D1887" s="171"/>
      <c r="E1887" s="171"/>
    </row>
    <row r="1888" spans="4:5">
      <c r="D1888" s="171"/>
      <c r="E1888" s="171"/>
    </row>
    <row r="1889" spans="4:5">
      <c r="D1889" s="171"/>
      <c r="E1889" s="171"/>
    </row>
    <row r="1890" spans="4:5">
      <c r="D1890" s="171"/>
      <c r="E1890" s="171"/>
    </row>
    <row r="1891" spans="4:5">
      <c r="D1891" s="171"/>
      <c r="E1891" s="171"/>
    </row>
    <row r="1892" spans="4:5">
      <c r="D1892" s="171"/>
      <c r="E1892" s="171"/>
    </row>
    <row r="1893" spans="4:5">
      <c r="D1893" s="171"/>
      <c r="E1893" s="171"/>
    </row>
    <row r="1894" spans="4:5">
      <c r="D1894" s="171"/>
      <c r="E1894" s="171"/>
    </row>
    <row r="1895" spans="4:5">
      <c r="D1895" s="171"/>
      <c r="E1895" s="171"/>
    </row>
    <row r="1896" spans="4:5">
      <c r="D1896" s="171"/>
      <c r="E1896" s="171"/>
    </row>
    <row r="1897" spans="4:5">
      <c r="D1897" s="171"/>
      <c r="E1897" s="171"/>
    </row>
    <row r="1898" spans="4:5">
      <c r="D1898" s="171"/>
      <c r="E1898" s="171"/>
    </row>
    <row r="1899" spans="4:5">
      <c r="D1899" s="171"/>
      <c r="E1899" s="171"/>
    </row>
    <row r="1900" spans="4:5">
      <c r="D1900" s="171"/>
      <c r="E1900" s="171"/>
    </row>
    <row r="1901" spans="4:5">
      <c r="D1901" s="171"/>
      <c r="E1901" s="171"/>
    </row>
    <row r="1902" spans="4:5">
      <c r="D1902" s="171"/>
      <c r="E1902" s="171"/>
    </row>
    <row r="1903" spans="4:5">
      <c r="D1903" s="171"/>
      <c r="E1903" s="171"/>
    </row>
    <row r="1904" spans="4:5">
      <c r="D1904" s="171"/>
      <c r="E1904" s="171"/>
    </row>
    <row r="1905" spans="4:5">
      <c r="D1905" s="171"/>
      <c r="E1905" s="171"/>
    </row>
    <row r="1906" spans="4:5">
      <c r="D1906" s="171"/>
      <c r="E1906" s="171"/>
    </row>
    <row r="1907" spans="4:5">
      <c r="D1907" s="171"/>
      <c r="E1907" s="171"/>
    </row>
    <row r="1908" spans="4:5">
      <c r="D1908" s="171"/>
      <c r="E1908" s="171"/>
    </row>
    <row r="1909" spans="4:5">
      <c r="D1909" s="171"/>
      <c r="E1909" s="171"/>
    </row>
    <row r="1910" spans="4:5">
      <c r="D1910" s="171"/>
      <c r="E1910" s="171"/>
    </row>
    <row r="1911" spans="4:5">
      <c r="D1911" s="171"/>
      <c r="E1911" s="171"/>
    </row>
    <row r="1912" spans="4:5">
      <c r="D1912" s="171"/>
      <c r="E1912" s="171"/>
    </row>
    <row r="1913" spans="4:5">
      <c r="D1913" s="171"/>
      <c r="E1913" s="171"/>
    </row>
    <row r="1914" spans="4:5">
      <c r="D1914" s="171"/>
      <c r="E1914" s="171"/>
    </row>
    <row r="1915" spans="4:5">
      <c r="D1915" s="171"/>
      <c r="E1915" s="171"/>
    </row>
    <row r="1916" spans="4:5">
      <c r="D1916" s="171"/>
      <c r="E1916" s="171"/>
    </row>
    <row r="1917" spans="4:5">
      <c r="D1917" s="171"/>
      <c r="E1917" s="171"/>
    </row>
    <row r="1918" spans="4:5">
      <c r="D1918" s="171"/>
      <c r="E1918" s="171"/>
    </row>
    <row r="1919" spans="4:5">
      <c r="D1919" s="171"/>
      <c r="E1919" s="171"/>
    </row>
    <row r="1920" spans="4:5">
      <c r="D1920" s="171"/>
      <c r="E1920" s="171"/>
    </row>
    <row r="1921" spans="4:5">
      <c r="D1921" s="171"/>
      <c r="E1921" s="171"/>
    </row>
    <row r="1922" spans="4:5">
      <c r="D1922" s="171"/>
      <c r="E1922" s="171"/>
    </row>
    <row r="1923" spans="4:5">
      <c r="D1923" s="171"/>
      <c r="E1923" s="171"/>
    </row>
    <row r="1924" spans="4:5">
      <c r="D1924" s="171"/>
      <c r="E1924" s="171"/>
    </row>
    <row r="1925" spans="4:5">
      <c r="D1925" s="171"/>
      <c r="E1925" s="171"/>
    </row>
    <row r="1926" spans="4:5">
      <c r="D1926" s="171"/>
      <c r="E1926" s="171"/>
    </row>
    <row r="1927" spans="4:5">
      <c r="D1927" s="171"/>
      <c r="E1927" s="171"/>
    </row>
    <row r="1928" spans="4:5">
      <c r="D1928" s="171"/>
      <c r="E1928" s="171"/>
    </row>
    <row r="1929" spans="4:5">
      <c r="D1929" s="171"/>
      <c r="E1929" s="171"/>
    </row>
    <row r="1930" spans="4:5">
      <c r="D1930" s="171"/>
      <c r="E1930" s="171"/>
    </row>
    <row r="1931" spans="4:5">
      <c r="D1931" s="171"/>
      <c r="E1931" s="171"/>
    </row>
    <row r="1932" spans="4:5">
      <c r="D1932" s="171"/>
      <c r="E1932" s="171"/>
    </row>
    <row r="1933" spans="4:5">
      <c r="D1933" s="171"/>
      <c r="E1933" s="171"/>
    </row>
    <row r="1934" spans="4:5">
      <c r="D1934" s="171"/>
      <c r="E1934" s="171"/>
    </row>
    <row r="1935" spans="4:5">
      <c r="D1935" s="171"/>
      <c r="E1935" s="171"/>
    </row>
    <row r="1936" spans="4:5">
      <c r="D1936" s="171"/>
      <c r="E1936" s="171"/>
    </row>
    <row r="1937" spans="4:5">
      <c r="D1937" s="171"/>
      <c r="E1937" s="171"/>
    </row>
    <row r="1938" spans="4:5">
      <c r="D1938" s="171"/>
      <c r="E1938" s="171"/>
    </row>
    <row r="1939" spans="4:5">
      <c r="D1939" s="171"/>
      <c r="E1939" s="171"/>
    </row>
    <row r="1940" spans="4:5">
      <c r="D1940" s="171"/>
      <c r="E1940" s="171"/>
    </row>
    <row r="1941" spans="4:5">
      <c r="D1941" s="171"/>
      <c r="E1941" s="171"/>
    </row>
    <row r="1942" spans="4:5">
      <c r="D1942" s="171"/>
      <c r="E1942" s="171"/>
    </row>
    <row r="1943" spans="4:5">
      <c r="D1943" s="171"/>
      <c r="E1943" s="171"/>
    </row>
    <row r="1944" spans="4:5">
      <c r="D1944" s="171"/>
      <c r="E1944" s="171"/>
    </row>
    <row r="1945" spans="4:5">
      <c r="D1945" s="171"/>
      <c r="E1945" s="171"/>
    </row>
    <row r="1946" spans="4:5">
      <c r="D1946" s="171"/>
      <c r="E1946" s="171"/>
    </row>
    <row r="1947" spans="4:5">
      <c r="D1947" s="171"/>
      <c r="E1947" s="171"/>
    </row>
    <row r="1948" spans="4:5">
      <c r="D1948" s="171"/>
      <c r="E1948" s="171"/>
    </row>
    <row r="1949" spans="4:5">
      <c r="D1949" s="171"/>
      <c r="E1949" s="171"/>
    </row>
    <row r="1950" spans="4:5">
      <c r="D1950" s="171"/>
      <c r="E1950" s="171"/>
    </row>
    <row r="1951" spans="4:5">
      <c r="D1951" s="171"/>
      <c r="E1951" s="171"/>
    </row>
    <row r="1952" spans="4:5">
      <c r="D1952" s="171"/>
      <c r="E1952" s="171"/>
    </row>
    <row r="1953" spans="4:5">
      <c r="D1953" s="171"/>
      <c r="E1953" s="171"/>
    </row>
    <row r="1954" spans="4:5">
      <c r="D1954" s="171"/>
      <c r="E1954" s="171"/>
    </row>
    <row r="1955" spans="4:5">
      <c r="D1955" s="171"/>
      <c r="E1955" s="171"/>
    </row>
    <row r="1956" spans="4:5">
      <c r="D1956" s="171"/>
      <c r="E1956" s="171"/>
    </row>
    <row r="1957" spans="4:5">
      <c r="D1957" s="171"/>
      <c r="E1957" s="171"/>
    </row>
    <row r="1958" spans="4:5">
      <c r="D1958" s="171"/>
      <c r="E1958" s="171"/>
    </row>
    <row r="1959" spans="4:5">
      <c r="D1959" s="171"/>
      <c r="E1959" s="171"/>
    </row>
    <row r="1960" spans="4:5">
      <c r="D1960" s="171"/>
      <c r="E1960" s="171"/>
    </row>
    <row r="1961" spans="4:5">
      <c r="D1961" s="171"/>
      <c r="E1961" s="171"/>
    </row>
    <row r="1962" spans="4:5">
      <c r="D1962" s="171"/>
      <c r="E1962" s="171"/>
    </row>
    <row r="1963" spans="4:5">
      <c r="D1963" s="171"/>
      <c r="E1963" s="171"/>
    </row>
  </sheetData>
  <mergeCells count="11">
    <mergeCell ref="B1:G1"/>
    <mergeCell ref="B2:G2"/>
    <mergeCell ref="D3:F3"/>
    <mergeCell ref="B4:G4"/>
    <mergeCell ref="A5:A8"/>
    <mergeCell ref="B5:B8"/>
    <mergeCell ref="C5:C8"/>
    <mergeCell ref="D5:D6"/>
    <mergeCell ref="E5:E6"/>
    <mergeCell ref="F5:F6"/>
    <mergeCell ref="G5:G6"/>
  </mergeCell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O128"/>
  <sheetViews>
    <sheetView zoomScale="85" zoomScaleNormal="85" topLeftCell="G1" workbookViewId="0">
      <selection activeCell="N124" sqref="N124"/>
    </sheetView>
  </sheetViews>
  <sheetFormatPr defaultColWidth="17.1428571428571" defaultRowHeight="15.75"/>
  <cols>
    <col min="1" max="1" width="7.71428571428571" style="120" customWidth="1"/>
    <col min="2" max="2" width="32.4285714285714" style="121" customWidth="1"/>
    <col min="3" max="3" width="14.2857142857143" style="156" customWidth="1"/>
    <col min="4" max="4" width="26.5714285714286" style="120" customWidth="1"/>
    <col min="5" max="7" width="27.2857142857143" style="156" customWidth="1"/>
    <col min="8" max="12" width="17.1428571428571" style="120" customWidth="1"/>
    <col min="13" max="16" width="17.1428571428571" style="121" customWidth="1"/>
    <col min="17" max="16384" width="17.1428571428571" style="121"/>
  </cols>
  <sheetData>
    <row r="1" ht="30" spans="2:7">
      <c r="B1" s="122" t="s">
        <v>43</v>
      </c>
      <c r="C1" s="122"/>
      <c r="D1" s="122"/>
      <c r="E1" s="122"/>
      <c r="F1" s="122"/>
      <c r="G1" s="122"/>
    </row>
    <row r="2" ht="20.25" spans="2:7">
      <c r="B2" s="123" t="s">
        <v>269</v>
      </c>
      <c r="C2" s="123"/>
      <c r="D2" s="123"/>
      <c r="E2" s="123"/>
      <c r="F2" s="123"/>
      <c r="G2" s="123"/>
    </row>
    <row r="3" ht="33.75" customHeight="1" spans="2:7">
      <c r="B3" s="123"/>
      <c r="C3" s="123"/>
      <c r="D3" s="158" t="s">
        <v>45</v>
      </c>
      <c r="E3" s="158"/>
      <c r="F3" s="158"/>
      <c r="G3" s="158"/>
    </row>
    <row r="4" ht="18" spans="2:15">
      <c r="B4" s="124" t="s">
        <v>270</v>
      </c>
      <c r="C4" s="124"/>
      <c r="D4" s="124"/>
      <c r="E4" s="124"/>
      <c r="F4" s="124"/>
      <c r="G4" s="124"/>
      <c r="L4" s="205" t="s">
        <v>271</v>
      </c>
      <c r="M4" s="205"/>
      <c r="N4" s="205"/>
      <c r="O4" s="205"/>
    </row>
    <row r="5" customHeight="1" spans="1:15">
      <c r="A5" s="125" t="s">
        <v>47</v>
      </c>
      <c r="B5" s="125" t="s">
        <v>48</v>
      </c>
      <c r="C5" s="160" t="s">
        <v>49</v>
      </c>
      <c r="D5" s="126" t="s">
        <v>50</v>
      </c>
      <c r="E5" s="128" t="s">
        <v>51</v>
      </c>
      <c r="F5" s="126" t="s">
        <v>52</v>
      </c>
      <c r="G5" s="194" t="s">
        <v>52</v>
      </c>
      <c r="H5" s="185" t="s">
        <v>272</v>
      </c>
      <c r="I5" s="173"/>
      <c r="J5" s="173"/>
      <c r="K5" s="173"/>
      <c r="L5" s="120" t="s">
        <v>273</v>
      </c>
      <c r="M5" s="120"/>
      <c r="N5" s="120"/>
      <c r="O5" s="120"/>
    </row>
    <row r="6" customHeight="1" spans="1:15">
      <c r="A6" s="129"/>
      <c r="B6" s="129"/>
      <c r="C6" s="162"/>
      <c r="D6" s="130"/>
      <c r="E6" s="132"/>
      <c r="F6" s="130"/>
      <c r="G6" s="195"/>
      <c r="H6" s="186"/>
      <c r="I6" s="174"/>
      <c r="J6" s="174"/>
      <c r="K6" s="174"/>
      <c r="L6" s="175"/>
      <c r="M6" s="175"/>
      <c r="N6" s="175"/>
      <c r="O6" s="175"/>
    </row>
    <row r="7" customHeight="1" spans="1:15">
      <c r="A7" s="129"/>
      <c r="B7" s="129"/>
      <c r="C7" s="162"/>
      <c r="D7" s="163" t="s">
        <v>53</v>
      </c>
      <c r="E7" s="163" t="s">
        <v>53</v>
      </c>
      <c r="F7" s="163" t="s">
        <v>274</v>
      </c>
      <c r="G7" s="163" t="s">
        <v>274</v>
      </c>
      <c r="H7" s="163" t="s">
        <v>275</v>
      </c>
      <c r="I7" s="163" t="s">
        <v>276</v>
      </c>
      <c r="J7" s="163" t="s">
        <v>277</v>
      </c>
      <c r="K7" s="163" t="s">
        <v>277</v>
      </c>
      <c r="L7" s="163" t="s">
        <v>275</v>
      </c>
      <c r="M7" s="163" t="s">
        <v>276</v>
      </c>
      <c r="N7" s="163" t="s">
        <v>277</v>
      </c>
      <c r="O7" s="163" t="s">
        <v>277</v>
      </c>
    </row>
    <row r="8" spans="1:15">
      <c r="A8" s="135"/>
      <c r="B8" s="135"/>
      <c r="C8" s="164"/>
      <c r="D8" s="187" t="s">
        <v>37</v>
      </c>
      <c r="E8" s="196" t="s">
        <v>40</v>
      </c>
      <c r="F8" s="189" t="s">
        <v>54</v>
      </c>
      <c r="G8" s="197" t="s">
        <v>55</v>
      </c>
      <c r="H8" s="187" t="s">
        <v>278</v>
      </c>
      <c r="I8" s="188" t="s">
        <v>40</v>
      </c>
      <c r="J8" s="189" t="s">
        <v>54</v>
      </c>
      <c r="K8" s="190" t="s">
        <v>42</v>
      </c>
      <c r="L8" s="187" t="s">
        <v>278</v>
      </c>
      <c r="M8" s="188" t="s">
        <v>279</v>
      </c>
      <c r="N8" s="189" t="s">
        <v>54</v>
      </c>
      <c r="O8" s="190" t="s">
        <v>42</v>
      </c>
    </row>
    <row r="9" spans="1:7">
      <c r="A9" s="135"/>
      <c r="B9" s="135"/>
      <c r="C9" s="164"/>
      <c r="D9" s="165">
        <v>20</v>
      </c>
      <c r="E9" s="165">
        <v>20</v>
      </c>
      <c r="F9" s="165">
        <v>20</v>
      </c>
      <c r="G9" s="165">
        <v>20</v>
      </c>
    </row>
    <row r="10" ht="16.5" spans="1:7">
      <c r="A10" s="135"/>
      <c r="B10" s="135"/>
      <c r="C10" s="164"/>
      <c r="D10" s="165"/>
      <c r="E10" s="165"/>
      <c r="F10" s="165"/>
      <c r="G10" s="198"/>
    </row>
    <row r="11" ht="16.5" spans="1:15">
      <c r="A11" s="136">
        <v>1</v>
      </c>
      <c r="B11" s="168" t="s">
        <v>56</v>
      </c>
      <c r="C11" s="168" t="s">
        <v>57</v>
      </c>
      <c r="D11" s="169">
        <v>4</v>
      </c>
      <c r="E11" s="199">
        <v>7</v>
      </c>
      <c r="F11" s="200">
        <v>19</v>
      </c>
      <c r="G11" s="200">
        <v>19</v>
      </c>
      <c r="H11" s="191">
        <f>D11/0.2</f>
        <v>20</v>
      </c>
      <c r="I11" s="191">
        <f t="shared" ref="I11:K26" si="0">E11/0.2</f>
        <v>35</v>
      </c>
      <c r="J11" s="191">
        <f t="shared" si="0"/>
        <v>95</v>
      </c>
      <c r="K11" s="191">
        <f t="shared" si="0"/>
        <v>95</v>
      </c>
      <c r="L11" s="176" t="str">
        <f>IF(H11&gt;=60,"Y","N")</f>
        <v>N</v>
      </c>
      <c r="M11" s="176" t="str">
        <f>IF(I11&gt;=60,"Y","N")</f>
        <v>N</v>
      </c>
      <c r="N11" s="176" t="str">
        <f>IF(J11&gt;=60,"Y","N")</f>
        <v>Y</v>
      </c>
      <c r="O11" s="176" t="str">
        <f>IF(K11&gt;=60,"Y","N")</f>
        <v>Y</v>
      </c>
    </row>
    <row r="12" ht="16.5" spans="1:15">
      <c r="A12" s="136">
        <v>2</v>
      </c>
      <c r="B12" s="170" t="s">
        <v>58</v>
      </c>
      <c r="C12" s="170" t="s">
        <v>59</v>
      </c>
      <c r="D12" s="169">
        <v>12</v>
      </c>
      <c r="E12" s="199">
        <v>15</v>
      </c>
      <c r="F12" s="200">
        <v>0</v>
      </c>
      <c r="G12" s="200">
        <v>0</v>
      </c>
      <c r="H12" s="191">
        <f t="shared" ref="H12:K75" si="1">D12/0.2</f>
        <v>60</v>
      </c>
      <c r="I12" s="191">
        <f t="shared" si="0"/>
        <v>75</v>
      </c>
      <c r="J12" s="191">
        <f t="shared" si="0"/>
        <v>0</v>
      </c>
      <c r="K12" s="191">
        <f t="shared" si="0"/>
        <v>0</v>
      </c>
      <c r="L12" s="176" t="str">
        <f t="shared" ref="L12:L75" si="2">IF(H12&gt;=60,"Y","N")</f>
        <v>Y</v>
      </c>
      <c r="M12" s="176" t="str">
        <f t="shared" ref="M12:M75" si="3">IF(I12&gt;=60,"Y","N")</f>
        <v>Y</v>
      </c>
      <c r="N12" s="176" t="str">
        <f t="shared" ref="N12:N71" si="4">IF(J12&gt;=60,"Y","N")</f>
        <v>N</v>
      </c>
      <c r="O12" s="176" t="str">
        <f t="shared" ref="O12:O75" si="5">IF(K12&gt;=60,"Y","N")</f>
        <v>N</v>
      </c>
    </row>
    <row r="13" ht="16.5" spans="1:15">
      <c r="A13" s="136">
        <v>3</v>
      </c>
      <c r="B13" s="170" t="s">
        <v>61</v>
      </c>
      <c r="C13" s="170" t="s">
        <v>62</v>
      </c>
      <c r="D13" s="169">
        <v>0</v>
      </c>
      <c r="E13" s="199">
        <v>7</v>
      </c>
      <c r="F13" s="200">
        <v>20</v>
      </c>
      <c r="G13" s="200">
        <v>20</v>
      </c>
      <c r="H13" s="191">
        <f t="shared" si="1"/>
        <v>0</v>
      </c>
      <c r="I13" s="191">
        <f t="shared" si="0"/>
        <v>35</v>
      </c>
      <c r="J13" s="191">
        <f t="shared" si="0"/>
        <v>100</v>
      </c>
      <c r="K13" s="191">
        <f t="shared" si="0"/>
        <v>100</v>
      </c>
      <c r="L13" s="176" t="str">
        <f t="shared" si="2"/>
        <v>N</v>
      </c>
      <c r="M13" s="176" t="str">
        <f t="shared" si="3"/>
        <v>N</v>
      </c>
      <c r="N13" s="176" t="str">
        <f t="shared" si="4"/>
        <v>Y</v>
      </c>
      <c r="O13" s="176" t="str">
        <f t="shared" si="5"/>
        <v>Y</v>
      </c>
    </row>
    <row r="14" ht="16.5" spans="1:15">
      <c r="A14" s="136">
        <v>4</v>
      </c>
      <c r="B14" s="170" t="s">
        <v>63</v>
      </c>
      <c r="C14" s="170" t="s">
        <v>64</v>
      </c>
      <c r="D14" s="169">
        <v>12</v>
      </c>
      <c r="E14" s="199">
        <v>13</v>
      </c>
      <c r="F14" s="200">
        <v>19</v>
      </c>
      <c r="G14" s="200">
        <v>19</v>
      </c>
      <c r="H14" s="191">
        <f t="shared" si="1"/>
        <v>60</v>
      </c>
      <c r="I14" s="191">
        <f t="shared" si="0"/>
        <v>65</v>
      </c>
      <c r="J14" s="191">
        <f t="shared" si="0"/>
        <v>95</v>
      </c>
      <c r="K14" s="191">
        <f t="shared" si="0"/>
        <v>95</v>
      </c>
      <c r="L14" s="176" t="str">
        <f t="shared" si="2"/>
        <v>Y</v>
      </c>
      <c r="M14" s="176" t="str">
        <f t="shared" si="3"/>
        <v>Y</v>
      </c>
      <c r="N14" s="176" t="str">
        <f t="shared" si="4"/>
        <v>Y</v>
      </c>
      <c r="O14" s="176" t="str">
        <f t="shared" si="5"/>
        <v>Y</v>
      </c>
    </row>
    <row r="15" ht="16.5" spans="1:15">
      <c r="A15" s="136">
        <v>5</v>
      </c>
      <c r="B15" s="170" t="s">
        <v>65</v>
      </c>
      <c r="C15" s="170" t="s">
        <v>66</v>
      </c>
      <c r="D15" s="169">
        <v>12</v>
      </c>
      <c r="E15" s="201">
        <v>15</v>
      </c>
      <c r="F15" s="200">
        <v>0</v>
      </c>
      <c r="G15" s="200">
        <v>0</v>
      </c>
      <c r="H15" s="191">
        <f t="shared" si="1"/>
        <v>60</v>
      </c>
      <c r="I15" s="191">
        <f t="shared" si="0"/>
        <v>75</v>
      </c>
      <c r="J15" s="191">
        <f t="shared" si="0"/>
        <v>0</v>
      </c>
      <c r="K15" s="191">
        <f t="shared" si="0"/>
        <v>0</v>
      </c>
      <c r="L15" s="176" t="str">
        <f t="shared" si="2"/>
        <v>Y</v>
      </c>
      <c r="M15" s="176" t="str">
        <f t="shared" si="3"/>
        <v>Y</v>
      </c>
      <c r="N15" s="176" t="str">
        <f t="shared" si="4"/>
        <v>N</v>
      </c>
      <c r="O15" s="176" t="str">
        <f t="shared" si="5"/>
        <v>N</v>
      </c>
    </row>
    <row r="16" ht="16.5" spans="1:15">
      <c r="A16" s="136">
        <v>6</v>
      </c>
      <c r="B16" s="170" t="s">
        <v>67</v>
      </c>
      <c r="C16" s="170" t="s">
        <v>68</v>
      </c>
      <c r="D16" s="169">
        <v>13</v>
      </c>
      <c r="E16" s="199">
        <v>20</v>
      </c>
      <c r="F16" s="200">
        <v>19</v>
      </c>
      <c r="G16" s="200">
        <v>19</v>
      </c>
      <c r="H16" s="191">
        <f t="shared" si="1"/>
        <v>65</v>
      </c>
      <c r="I16" s="191">
        <f t="shared" si="0"/>
        <v>100</v>
      </c>
      <c r="J16" s="191">
        <f t="shared" si="0"/>
        <v>95</v>
      </c>
      <c r="K16" s="191">
        <f t="shared" si="0"/>
        <v>95</v>
      </c>
      <c r="L16" s="176" t="str">
        <f t="shared" si="2"/>
        <v>Y</v>
      </c>
      <c r="M16" s="176" t="str">
        <f t="shared" si="3"/>
        <v>Y</v>
      </c>
      <c r="N16" s="176" t="str">
        <f t="shared" si="4"/>
        <v>Y</v>
      </c>
      <c r="O16" s="176" t="str">
        <f t="shared" si="5"/>
        <v>Y</v>
      </c>
    </row>
    <row r="17" ht="16.5" spans="1:15">
      <c r="A17" s="136">
        <v>7</v>
      </c>
      <c r="B17" s="170" t="s">
        <v>69</v>
      </c>
      <c r="C17" s="170" t="s">
        <v>70</v>
      </c>
      <c r="D17" s="202">
        <v>0</v>
      </c>
      <c r="E17" s="203">
        <v>17</v>
      </c>
      <c r="F17" s="200">
        <v>15</v>
      </c>
      <c r="G17" s="200">
        <v>15</v>
      </c>
      <c r="H17" s="191">
        <f t="shared" si="1"/>
        <v>0</v>
      </c>
      <c r="I17" s="191">
        <f t="shared" si="0"/>
        <v>85</v>
      </c>
      <c r="J17" s="191">
        <f t="shared" si="0"/>
        <v>75</v>
      </c>
      <c r="K17" s="191">
        <f t="shared" si="0"/>
        <v>75</v>
      </c>
      <c r="L17" s="176" t="str">
        <f t="shared" si="2"/>
        <v>N</v>
      </c>
      <c r="M17" s="176" t="str">
        <f t="shared" si="3"/>
        <v>Y</v>
      </c>
      <c r="N17" s="176" t="str">
        <f t="shared" si="4"/>
        <v>Y</v>
      </c>
      <c r="O17" s="176" t="str">
        <f t="shared" si="5"/>
        <v>Y</v>
      </c>
    </row>
    <row r="18" ht="16.5" spans="1:15">
      <c r="A18" s="136">
        <v>8</v>
      </c>
      <c r="B18" s="170" t="s">
        <v>71</v>
      </c>
      <c r="C18" s="170" t="s">
        <v>72</v>
      </c>
      <c r="D18" s="169">
        <v>9</v>
      </c>
      <c r="E18" s="199">
        <v>14</v>
      </c>
      <c r="F18" s="200">
        <v>4</v>
      </c>
      <c r="G18" s="200">
        <v>4</v>
      </c>
      <c r="H18" s="191">
        <f t="shared" si="1"/>
        <v>45</v>
      </c>
      <c r="I18" s="191">
        <f t="shared" si="0"/>
        <v>70</v>
      </c>
      <c r="J18" s="191">
        <f t="shared" si="0"/>
        <v>20</v>
      </c>
      <c r="K18" s="191">
        <f t="shared" si="0"/>
        <v>20</v>
      </c>
      <c r="L18" s="176" t="str">
        <f t="shared" si="2"/>
        <v>N</v>
      </c>
      <c r="M18" s="176" t="str">
        <f t="shared" si="3"/>
        <v>Y</v>
      </c>
      <c r="N18" s="176" t="str">
        <f t="shared" si="4"/>
        <v>N</v>
      </c>
      <c r="O18" s="176" t="str">
        <f t="shared" si="5"/>
        <v>N</v>
      </c>
    </row>
    <row r="19" ht="16.5" spans="1:15">
      <c r="A19" s="136">
        <v>9</v>
      </c>
      <c r="B19" s="170" t="s">
        <v>73</v>
      </c>
      <c r="C19" s="170" t="s">
        <v>74</v>
      </c>
      <c r="D19" s="169">
        <v>0</v>
      </c>
      <c r="E19" s="199">
        <v>14</v>
      </c>
      <c r="F19" s="200">
        <v>20</v>
      </c>
      <c r="G19" s="200">
        <v>20</v>
      </c>
      <c r="H19" s="191">
        <f t="shared" si="1"/>
        <v>0</v>
      </c>
      <c r="I19" s="191">
        <f t="shared" si="0"/>
        <v>70</v>
      </c>
      <c r="J19" s="191">
        <f t="shared" si="0"/>
        <v>100</v>
      </c>
      <c r="K19" s="191">
        <f t="shared" si="0"/>
        <v>100</v>
      </c>
      <c r="L19" s="176" t="str">
        <f t="shared" si="2"/>
        <v>N</v>
      </c>
      <c r="M19" s="176" t="str">
        <f t="shared" si="3"/>
        <v>Y</v>
      </c>
      <c r="N19" s="176" t="str">
        <f t="shared" si="4"/>
        <v>Y</v>
      </c>
      <c r="O19" s="176" t="str">
        <f t="shared" si="5"/>
        <v>Y</v>
      </c>
    </row>
    <row r="20" ht="16.5" spans="1:15">
      <c r="A20" s="136">
        <v>10</v>
      </c>
      <c r="B20" s="170" t="s">
        <v>75</v>
      </c>
      <c r="C20" s="170" t="s">
        <v>76</v>
      </c>
      <c r="D20" s="169">
        <v>15</v>
      </c>
      <c r="E20" s="199">
        <v>19</v>
      </c>
      <c r="F20" s="200">
        <v>0</v>
      </c>
      <c r="G20" s="200">
        <v>0</v>
      </c>
      <c r="H20" s="191">
        <f t="shared" si="1"/>
        <v>75</v>
      </c>
      <c r="I20" s="191">
        <f t="shared" si="0"/>
        <v>95</v>
      </c>
      <c r="J20" s="191">
        <f t="shared" si="0"/>
        <v>0</v>
      </c>
      <c r="K20" s="191">
        <f t="shared" si="0"/>
        <v>0</v>
      </c>
      <c r="L20" s="176" t="str">
        <f t="shared" si="2"/>
        <v>Y</v>
      </c>
      <c r="M20" s="176" t="str">
        <f t="shared" si="3"/>
        <v>Y</v>
      </c>
      <c r="N20" s="176" t="str">
        <f t="shared" si="4"/>
        <v>N</v>
      </c>
      <c r="O20" s="176" t="str">
        <f t="shared" si="5"/>
        <v>N</v>
      </c>
    </row>
    <row r="21" ht="16.5" spans="1:15">
      <c r="A21" s="136">
        <v>11</v>
      </c>
      <c r="B21" s="170" t="s">
        <v>77</v>
      </c>
      <c r="C21" s="170" t="s">
        <v>78</v>
      </c>
      <c r="D21" s="169">
        <v>14</v>
      </c>
      <c r="E21" s="199">
        <v>18</v>
      </c>
      <c r="F21" s="200">
        <v>0</v>
      </c>
      <c r="G21" s="200">
        <v>0</v>
      </c>
      <c r="H21" s="191">
        <f t="shared" si="1"/>
        <v>70</v>
      </c>
      <c r="I21" s="191">
        <f t="shared" si="0"/>
        <v>90</v>
      </c>
      <c r="J21" s="191">
        <f t="shared" si="0"/>
        <v>0</v>
      </c>
      <c r="K21" s="191">
        <f t="shared" si="0"/>
        <v>0</v>
      </c>
      <c r="L21" s="176" t="str">
        <f t="shared" si="2"/>
        <v>Y</v>
      </c>
      <c r="M21" s="176" t="str">
        <f t="shared" si="3"/>
        <v>Y</v>
      </c>
      <c r="N21" s="176" t="str">
        <f t="shared" si="4"/>
        <v>N</v>
      </c>
      <c r="O21" s="176" t="str">
        <f t="shared" si="5"/>
        <v>N</v>
      </c>
    </row>
    <row r="22" ht="16.5" spans="1:15">
      <c r="A22" s="136">
        <v>12</v>
      </c>
      <c r="B22" s="170" t="s">
        <v>79</v>
      </c>
      <c r="C22" s="170" t="s">
        <v>80</v>
      </c>
      <c r="D22" s="120">
        <v>7</v>
      </c>
      <c r="E22" s="201">
        <v>9</v>
      </c>
      <c r="F22" s="200">
        <v>18</v>
      </c>
      <c r="G22" s="200">
        <v>18</v>
      </c>
      <c r="H22" s="191">
        <f t="shared" si="1"/>
        <v>35</v>
      </c>
      <c r="I22" s="191">
        <f t="shared" si="0"/>
        <v>45</v>
      </c>
      <c r="J22" s="191">
        <f t="shared" si="0"/>
        <v>90</v>
      </c>
      <c r="K22" s="191">
        <f t="shared" si="0"/>
        <v>90</v>
      </c>
      <c r="L22" s="176" t="str">
        <f t="shared" si="2"/>
        <v>N</v>
      </c>
      <c r="M22" s="176" t="str">
        <f t="shared" si="3"/>
        <v>N</v>
      </c>
      <c r="N22" s="176" t="str">
        <f t="shared" si="4"/>
        <v>Y</v>
      </c>
      <c r="O22" s="176" t="str">
        <f t="shared" si="5"/>
        <v>Y</v>
      </c>
    </row>
    <row r="23" ht="16.5" spans="1:15">
      <c r="A23" s="136">
        <v>13</v>
      </c>
      <c r="B23" s="170" t="s">
        <v>81</v>
      </c>
      <c r="C23" s="170" t="s">
        <v>82</v>
      </c>
      <c r="D23" s="120">
        <v>14</v>
      </c>
      <c r="E23" s="201">
        <v>16</v>
      </c>
      <c r="F23" s="200">
        <v>0</v>
      </c>
      <c r="G23" s="200">
        <v>0</v>
      </c>
      <c r="H23" s="191">
        <f t="shared" si="1"/>
        <v>70</v>
      </c>
      <c r="I23" s="191">
        <f t="shared" si="0"/>
        <v>80</v>
      </c>
      <c r="J23" s="191">
        <f t="shared" si="0"/>
        <v>0</v>
      </c>
      <c r="K23" s="191">
        <f t="shared" si="0"/>
        <v>0</v>
      </c>
      <c r="L23" s="176" t="str">
        <f t="shared" si="2"/>
        <v>Y</v>
      </c>
      <c r="M23" s="176" t="str">
        <f t="shared" si="3"/>
        <v>Y</v>
      </c>
      <c r="N23" s="176" t="str">
        <f t="shared" si="4"/>
        <v>N</v>
      </c>
      <c r="O23" s="176" t="str">
        <f t="shared" si="5"/>
        <v>N</v>
      </c>
    </row>
    <row r="24" ht="16.5" spans="1:15">
      <c r="A24" s="136">
        <v>14</v>
      </c>
      <c r="B24" s="170" t="s">
        <v>83</v>
      </c>
      <c r="C24" s="170" t="s">
        <v>84</v>
      </c>
      <c r="D24" s="169">
        <v>9</v>
      </c>
      <c r="E24" s="199">
        <v>17</v>
      </c>
      <c r="F24" s="200">
        <v>12</v>
      </c>
      <c r="G24" s="200">
        <v>12</v>
      </c>
      <c r="H24" s="191">
        <f t="shared" si="1"/>
        <v>45</v>
      </c>
      <c r="I24" s="191">
        <f t="shared" si="0"/>
        <v>85</v>
      </c>
      <c r="J24" s="191">
        <f t="shared" si="0"/>
        <v>60</v>
      </c>
      <c r="K24" s="191">
        <f t="shared" si="0"/>
        <v>60</v>
      </c>
      <c r="L24" s="176" t="str">
        <f t="shared" si="2"/>
        <v>N</v>
      </c>
      <c r="M24" s="176" t="str">
        <f t="shared" si="3"/>
        <v>Y</v>
      </c>
      <c r="N24" s="176" t="str">
        <f t="shared" si="4"/>
        <v>Y</v>
      </c>
      <c r="O24" s="176" t="str">
        <f t="shared" si="5"/>
        <v>Y</v>
      </c>
    </row>
    <row r="25" ht="16.5" spans="1:15">
      <c r="A25" s="136">
        <v>15</v>
      </c>
      <c r="B25" s="170" t="s">
        <v>85</v>
      </c>
      <c r="C25" s="170" t="s">
        <v>86</v>
      </c>
      <c r="D25" s="169">
        <v>16</v>
      </c>
      <c r="E25" s="199">
        <v>19</v>
      </c>
      <c r="F25" s="200">
        <v>0</v>
      </c>
      <c r="G25" s="200">
        <v>0</v>
      </c>
      <c r="H25" s="191">
        <f t="shared" si="1"/>
        <v>80</v>
      </c>
      <c r="I25" s="191">
        <f t="shared" si="0"/>
        <v>95</v>
      </c>
      <c r="J25" s="191">
        <f t="shared" si="0"/>
        <v>0</v>
      </c>
      <c r="K25" s="191">
        <f t="shared" si="0"/>
        <v>0</v>
      </c>
      <c r="L25" s="176" t="str">
        <f t="shared" si="2"/>
        <v>Y</v>
      </c>
      <c r="M25" s="176" t="str">
        <f t="shared" si="3"/>
        <v>Y</v>
      </c>
      <c r="N25" s="176" t="str">
        <f t="shared" si="4"/>
        <v>N</v>
      </c>
      <c r="O25" s="176" t="str">
        <f t="shared" si="5"/>
        <v>N</v>
      </c>
    </row>
    <row r="26" ht="16.5" spans="1:15">
      <c r="A26" s="136">
        <v>16</v>
      </c>
      <c r="B26" s="170" t="s">
        <v>87</v>
      </c>
      <c r="C26" s="170" t="s">
        <v>88</v>
      </c>
      <c r="D26" s="169">
        <v>10</v>
      </c>
      <c r="E26" s="201">
        <v>10</v>
      </c>
      <c r="F26" s="200">
        <v>13</v>
      </c>
      <c r="G26" s="200">
        <v>13</v>
      </c>
      <c r="H26" s="191">
        <f t="shared" si="1"/>
        <v>50</v>
      </c>
      <c r="I26" s="191">
        <f t="shared" si="0"/>
        <v>50</v>
      </c>
      <c r="J26" s="191">
        <f t="shared" si="0"/>
        <v>65</v>
      </c>
      <c r="K26" s="191">
        <f t="shared" si="0"/>
        <v>65</v>
      </c>
      <c r="L26" s="176" t="str">
        <f t="shared" si="2"/>
        <v>N</v>
      </c>
      <c r="M26" s="176" t="str">
        <f t="shared" si="3"/>
        <v>N</v>
      </c>
      <c r="N26" s="176" t="str">
        <f t="shared" si="4"/>
        <v>Y</v>
      </c>
      <c r="O26" s="176" t="str">
        <f t="shared" si="5"/>
        <v>Y</v>
      </c>
    </row>
    <row r="27" ht="16.5" spans="1:15">
      <c r="A27" s="136">
        <v>17</v>
      </c>
      <c r="B27" s="170" t="s">
        <v>89</v>
      </c>
      <c r="C27" s="170" t="s">
        <v>90</v>
      </c>
      <c r="D27" s="169">
        <v>15</v>
      </c>
      <c r="E27" s="199">
        <v>17</v>
      </c>
      <c r="F27" s="200">
        <v>0</v>
      </c>
      <c r="G27" s="200">
        <v>0</v>
      </c>
      <c r="H27" s="191">
        <f t="shared" si="1"/>
        <v>75</v>
      </c>
      <c r="I27" s="191">
        <f t="shared" si="1"/>
        <v>85</v>
      </c>
      <c r="J27" s="191">
        <f t="shared" si="1"/>
        <v>0</v>
      </c>
      <c r="K27" s="191">
        <f t="shared" si="1"/>
        <v>0</v>
      </c>
      <c r="L27" s="176" t="str">
        <f t="shared" si="2"/>
        <v>Y</v>
      </c>
      <c r="M27" s="176" t="str">
        <f t="shared" si="3"/>
        <v>Y</v>
      </c>
      <c r="N27" s="176" t="str">
        <f t="shared" si="4"/>
        <v>N</v>
      </c>
      <c r="O27" s="176" t="str">
        <f t="shared" si="5"/>
        <v>N</v>
      </c>
    </row>
    <row r="28" ht="16.5" spans="1:15">
      <c r="A28" s="136">
        <v>18</v>
      </c>
      <c r="B28" s="170" t="s">
        <v>91</v>
      </c>
      <c r="C28" s="170" t="s">
        <v>92</v>
      </c>
      <c r="D28" s="169">
        <v>9</v>
      </c>
      <c r="E28" s="199">
        <v>10</v>
      </c>
      <c r="F28" s="200">
        <v>19</v>
      </c>
      <c r="G28" s="200">
        <v>19</v>
      </c>
      <c r="H28" s="191">
        <f t="shared" si="1"/>
        <v>45</v>
      </c>
      <c r="I28" s="191">
        <f t="shared" si="1"/>
        <v>50</v>
      </c>
      <c r="J28" s="191">
        <f t="shared" si="1"/>
        <v>95</v>
      </c>
      <c r="K28" s="191">
        <f t="shared" si="1"/>
        <v>95</v>
      </c>
      <c r="L28" s="176" t="str">
        <f t="shared" si="2"/>
        <v>N</v>
      </c>
      <c r="M28" s="176" t="str">
        <f t="shared" si="3"/>
        <v>N</v>
      </c>
      <c r="N28" s="176" t="str">
        <f t="shared" si="4"/>
        <v>Y</v>
      </c>
      <c r="O28" s="176" t="str">
        <f t="shared" si="5"/>
        <v>Y</v>
      </c>
    </row>
    <row r="29" ht="16.5" spans="1:15">
      <c r="A29" s="136">
        <v>19</v>
      </c>
      <c r="B29" s="170" t="s">
        <v>93</v>
      </c>
      <c r="C29" s="170" t="s">
        <v>94</v>
      </c>
      <c r="D29" s="169">
        <v>0</v>
      </c>
      <c r="E29" s="201">
        <v>12</v>
      </c>
      <c r="F29" s="200">
        <v>20</v>
      </c>
      <c r="G29" s="200">
        <v>20</v>
      </c>
      <c r="H29" s="191">
        <f t="shared" si="1"/>
        <v>0</v>
      </c>
      <c r="I29" s="191">
        <f t="shared" si="1"/>
        <v>60</v>
      </c>
      <c r="J29" s="191">
        <f t="shared" si="1"/>
        <v>100</v>
      </c>
      <c r="K29" s="191">
        <f t="shared" si="1"/>
        <v>100</v>
      </c>
      <c r="L29" s="176" t="str">
        <f t="shared" si="2"/>
        <v>N</v>
      </c>
      <c r="M29" s="176" t="str">
        <f t="shared" si="3"/>
        <v>Y</v>
      </c>
      <c r="N29" s="176" t="str">
        <f t="shared" si="4"/>
        <v>Y</v>
      </c>
      <c r="O29" s="176" t="str">
        <f t="shared" si="5"/>
        <v>Y</v>
      </c>
    </row>
    <row r="30" ht="16.5" spans="1:15">
      <c r="A30" s="136">
        <v>20</v>
      </c>
      <c r="B30" s="170" t="s">
        <v>95</v>
      </c>
      <c r="C30" s="170" t="s">
        <v>96</v>
      </c>
      <c r="D30" s="169">
        <v>18</v>
      </c>
      <c r="E30" s="199">
        <v>18</v>
      </c>
      <c r="F30" s="200">
        <v>0</v>
      </c>
      <c r="G30" s="200">
        <v>0</v>
      </c>
      <c r="H30" s="191">
        <f t="shared" si="1"/>
        <v>90</v>
      </c>
      <c r="I30" s="191">
        <f t="shared" si="1"/>
        <v>90</v>
      </c>
      <c r="J30" s="191">
        <f t="shared" si="1"/>
        <v>0</v>
      </c>
      <c r="K30" s="191">
        <f t="shared" si="1"/>
        <v>0</v>
      </c>
      <c r="L30" s="176" t="str">
        <f t="shared" si="2"/>
        <v>Y</v>
      </c>
      <c r="M30" s="176" t="str">
        <f t="shared" si="3"/>
        <v>Y</v>
      </c>
      <c r="N30" s="176" t="str">
        <f t="shared" si="4"/>
        <v>N</v>
      </c>
      <c r="O30" s="176" t="str">
        <f t="shared" si="5"/>
        <v>N</v>
      </c>
    </row>
    <row r="31" ht="16.5" spans="1:15">
      <c r="A31" s="136">
        <v>21</v>
      </c>
      <c r="B31" s="170" t="s">
        <v>97</v>
      </c>
      <c r="C31" s="170" t="s">
        <v>98</v>
      </c>
      <c r="D31" s="169">
        <v>16</v>
      </c>
      <c r="E31" s="199">
        <v>13</v>
      </c>
      <c r="F31" s="200">
        <v>0</v>
      </c>
      <c r="G31" s="200">
        <v>0</v>
      </c>
      <c r="H31" s="191">
        <f t="shared" si="1"/>
        <v>80</v>
      </c>
      <c r="I31" s="191">
        <f t="shared" si="1"/>
        <v>65</v>
      </c>
      <c r="J31" s="191">
        <f t="shared" si="1"/>
        <v>0</v>
      </c>
      <c r="K31" s="191">
        <f t="shared" si="1"/>
        <v>0</v>
      </c>
      <c r="L31" s="176" t="str">
        <f t="shared" si="2"/>
        <v>Y</v>
      </c>
      <c r="M31" s="176" t="str">
        <f t="shared" si="3"/>
        <v>Y</v>
      </c>
      <c r="N31" s="176" t="str">
        <f t="shared" si="4"/>
        <v>N</v>
      </c>
      <c r="O31" s="176" t="str">
        <f t="shared" si="5"/>
        <v>N</v>
      </c>
    </row>
    <row r="32" ht="16.5" spans="1:15">
      <c r="A32" s="136">
        <v>22</v>
      </c>
      <c r="B32" s="170" t="s">
        <v>99</v>
      </c>
      <c r="C32" s="170" t="s">
        <v>100</v>
      </c>
      <c r="D32" s="169">
        <v>19</v>
      </c>
      <c r="E32" s="199">
        <v>18</v>
      </c>
      <c r="F32" s="200">
        <v>0</v>
      </c>
      <c r="G32" s="200">
        <v>0</v>
      </c>
      <c r="H32" s="191">
        <f t="shared" si="1"/>
        <v>95</v>
      </c>
      <c r="I32" s="191">
        <f t="shared" si="1"/>
        <v>90</v>
      </c>
      <c r="J32" s="191">
        <f t="shared" si="1"/>
        <v>0</v>
      </c>
      <c r="K32" s="191">
        <f t="shared" si="1"/>
        <v>0</v>
      </c>
      <c r="L32" s="176" t="str">
        <f t="shared" si="2"/>
        <v>Y</v>
      </c>
      <c r="M32" s="176" t="str">
        <f t="shared" si="3"/>
        <v>Y</v>
      </c>
      <c r="N32" s="176" t="str">
        <f t="shared" si="4"/>
        <v>N</v>
      </c>
      <c r="O32" s="176" t="str">
        <f t="shared" si="5"/>
        <v>N</v>
      </c>
    </row>
    <row r="33" ht="16.5" spans="1:15">
      <c r="A33" s="136">
        <v>23</v>
      </c>
      <c r="B33" s="170" t="s">
        <v>101</v>
      </c>
      <c r="C33" s="170" t="s">
        <v>102</v>
      </c>
      <c r="D33" s="169">
        <v>8</v>
      </c>
      <c r="E33" s="199">
        <v>12</v>
      </c>
      <c r="F33" s="200">
        <v>20</v>
      </c>
      <c r="G33" s="200">
        <v>20</v>
      </c>
      <c r="H33" s="191">
        <f t="shared" si="1"/>
        <v>40</v>
      </c>
      <c r="I33" s="191">
        <f t="shared" si="1"/>
        <v>60</v>
      </c>
      <c r="J33" s="191">
        <f t="shared" si="1"/>
        <v>100</v>
      </c>
      <c r="K33" s="191">
        <f t="shared" si="1"/>
        <v>100</v>
      </c>
      <c r="L33" s="176" t="str">
        <f t="shared" si="2"/>
        <v>N</v>
      </c>
      <c r="M33" s="176" t="str">
        <f t="shared" si="3"/>
        <v>Y</v>
      </c>
      <c r="N33" s="176" t="str">
        <f t="shared" si="4"/>
        <v>Y</v>
      </c>
      <c r="O33" s="176" t="str">
        <f t="shared" si="5"/>
        <v>Y</v>
      </c>
    </row>
    <row r="34" ht="16.5" spans="1:15">
      <c r="A34" s="136">
        <v>24</v>
      </c>
      <c r="B34" s="170" t="s">
        <v>103</v>
      </c>
      <c r="C34" s="170" t="s">
        <v>104</v>
      </c>
      <c r="D34" s="169">
        <v>12</v>
      </c>
      <c r="E34" s="201">
        <v>17</v>
      </c>
      <c r="F34" s="200">
        <v>0</v>
      </c>
      <c r="G34" s="200">
        <v>0</v>
      </c>
      <c r="H34" s="191">
        <f t="shared" si="1"/>
        <v>60</v>
      </c>
      <c r="I34" s="191">
        <f t="shared" si="1"/>
        <v>85</v>
      </c>
      <c r="J34" s="191">
        <f t="shared" si="1"/>
        <v>0</v>
      </c>
      <c r="K34" s="191">
        <f t="shared" si="1"/>
        <v>0</v>
      </c>
      <c r="L34" s="176" t="str">
        <f t="shared" si="2"/>
        <v>Y</v>
      </c>
      <c r="M34" s="176" t="str">
        <f t="shared" si="3"/>
        <v>Y</v>
      </c>
      <c r="N34" s="176" t="str">
        <f t="shared" si="4"/>
        <v>N</v>
      </c>
      <c r="O34" s="176" t="str">
        <f t="shared" si="5"/>
        <v>N</v>
      </c>
    </row>
    <row r="35" ht="16.5" spans="1:15">
      <c r="A35" s="136">
        <v>25</v>
      </c>
      <c r="B35" s="170" t="s">
        <v>105</v>
      </c>
      <c r="C35" s="170" t="s">
        <v>106</v>
      </c>
      <c r="D35" s="169">
        <v>18</v>
      </c>
      <c r="E35" s="199">
        <v>19</v>
      </c>
      <c r="F35" s="169">
        <v>0</v>
      </c>
      <c r="G35" s="169">
        <v>0</v>
      </c>
      <c r="H35" s="191">
        <f t="shared" si="1"/>
        <v>90</v>
      </c>
      <c r="I35" s="191">
        <f t="shared" si="1"/>
        <v>95</v>
      </c>
      <c r="J35" s="191">
        <f t="shared" si="1"/>
        <v>0</v>
      </c>
      <c r="K35" s="191">
        <f t="shared" si="1"/>
        <v>0</v>
      </c>
      <c r="L35" s="176" t="str">
        <f t="shared" si="2"/>
        <v>Y</v>
      </c>
      <c r="M35" s="176" t="str">
        <f t="shared" si="3"/>
        <v>Y</v>
      </c>
      <c r="N35" s="176" t="str">
        <f t="shared" si="4"/>
        <v>N</v>
      </c>
      <c r="O35" s="176" t="str">
        <f t="shared" si="5"/>
        <v>N</v>
      </c>
    </row>
    <row r="36" ht="16.5" spans="1:15">
      <c r="A36" s="136">
        <v>26</v>
      </c>
      <c r="B36" s="170" t="s">
        <v>107</v>
      </c>
      <c r="C36" s="170" t="s">
        <v>108</v>
      </c>
      <c r="D36" s="169">
        <v>6</v>
      </c>
      <c r="E36" s="199">
        <v>18</v>
      </c>
      <c r="F36" s="169">
        <v>0</v>
      </c>
      <c r="G36" s="169">
        <v>0</v>
      </c>
      <c r="H36" s="191">
        <f t="shared" si="1"/>
        <v>30</v>
      </c>
      <c r="I36" s="191">
        <f t="shared" si="1"/>
        <v>90</v>
      </c>
      <c r="J36" s="191">
        <f t="shared" si="1"/>
        <v>0</v>
      </c>
      <c r="K36" s="191">
        <f t="shared" si="1"/>
        <v>0</v>
      </c>
      <c r="L36" s="176" t="str">
        <f t="shared" si="2"/>
        <v>N</v>
      </c>
      <c r="M36" s="176" t="str">
        <f t="shared" si="3"/>
        <v>Y</v>
      </c>
      <c r="N36" s="176" t="str">
        <f t="shared" si="4"/>
        <v>N</v>
      </c>
      <c r="O36" s="176" t="str">
        <f t="shared" si="5"/>
        <v>N</v>
      </c>
    </row>
    <row r="37" ht="16.5" spans="1:15">
      <c r="A37" s="136">
        <v>27</v>
      </c>
      <c r="B37" s="170" t="s">
        <v>109</v>
      </c>
      <c r="C37" s="170" t="s">
        <v>110</v>
      </c>
      <c r="D37" s="169">
        <v>12</v>
      </c>
      <c r="E37" s="199">
        <v>13</v>
      </c>
      <c r="F37" s="169">
        <v>0</v>
      </c>
      <c r="G37" s="169">
        <v>0</v>
      </c>
      <c r="H37" s="191">
        <f t="shared" si="1"/>
        <v>60</v>
      </c>
      <c r="I37" s="191">
        <f t="shared" si="1"/>
        <v>65</v>
      </c>
      <c r="J37" s="191">
        <f t="shared" si="1"/>
        <v>0</v>
      </c>
      <c r="K37" s="191">
        <f t="shared" si="1"/>
        <v>0</v>
      </c>
      <c r="L37" s="176" t="str">
        <f t="shared" si="2"/>
        <v>Y</v>
      </c>
      <c r="M37" s="176" t="str">
        <f t="shared" si="3"/>
        <v>Y</v>
      </c>
      <c r="N37" s="176" t="str">
        <f t="shared" si="4"/>
        <v>N</v>
      </c>
      <c r="O37" s="176" t="str">
        <f t="shared" si="5"/>
        <v>N</v>
      </c>
    </row>
    <row r="38" ht="16.5" spans="1:15">
      <c r="A38" s="136">
        <v>28</v>
      </c>
      <c r="B38" s="170" t="s">
        <v>111</v>
      </c>
      <c r="C38" s="170" t="s">
        <v>112</v>
      </c>
      <c r="D38" s="202">
        <v>14</v>
      </c>
      <c r="E38" s="203">
        <v>14</v>
      </c>
      <c r="F38" s="169">
        <v>0</v>
      </c>
      <c r="G38" s="169">
        <v>0</v>
      </c>
      <c r="H38" s="191">
        <f t="shared" si="1"/>
        <v>70</v>
      </c>
      <c r="I38" s="191">
        <f t="shared" si="1"/>
        <v>70</v>
      </c>
      <c r="J38" s="191">
        <f t="shared" si="1"/>
        <v>0</v>
      </c>
      <c r="K38" s="191">
        <f t="shared" si="1"/>
        <v>0</v>
      </c>
      <c r="L38" s="176" t="str">
        <f t="shared" si="2"/>
        <v>Y</v>
      </c>
      <c r="M38" s="176" t="str">
        <f t="shared" si="3"/>
        <v>Y</v>
      </c>
      <c r="N38" s="176" t="str">
        <f t="shared" si="4"/>
        <v>N</v>
      </c>
      <c r="O38" s="176" t="str">
        <f t="shared" si="5"/>
        <v>N</v>
      </c>
    </row>
    <row r="39" ht="16.5" spans="1:15">
      <c r="A39" s="136">
        <v>29</v>
      </c>
      <c r="B39" s="170" t="s">
        <v>113</v>
      </c>
      <c r="C39" s="170" t="s">
        <v>114</v>
      </c>
      <c r="D39" s="169">
        <v>12</v>
      </c>
      <c r="E39" s="199">
        <v>0</v>
      </c>
      <c r="F39" s="169">
        <v>4</v>
      </c>
      <c r="G39" s="169">
        <v>4</v>
      </c>
      <c r="H39" s="191">
        <f t="shared" si="1"/>
        <v>60</v>
      </c>
      <c r="I39" s="191">
        <f t="shared" si="1"/>
        <v>0</v>
      </c>
      <c r="J39" s="191">
        <f t="shared" si="1"/>
        <v>20</v>
      </c>
      <c r="K39" s="191">
        <f t="shared" si="1"/>
        <v>20</v>
      </c>
      <c r="L39" s="176" t="str">
        <f t="shared" si="2"/>
        <v>Y</v>
      </c>
      <c r="M39" s="176" t="str">
        <f t="shared" si="3"/>
        <v>N</v>
      </c>
      <c r="N39" s="176" t="str">
        <f t="shared" si="4"/>
        <v>N</v>
      </c>
      <c r="O39" s="176" t="str">
        <f t="shared" si="5"/>
        <v>N</v>
      </c>
    </row>
    <row r="40" ht="16.5" spans="1:15">
      <c r="A40" s="136">
        <v>30</v>
      </c>
      <c r="B40" s="168" t="s">
        <v>115</v>
      </c>
      <c r="C40" s="168" t="s">
        <v>116</v>
      </c>
      <c r="D40" s="169">
        <v>12</v>
      </c>
      <c r="E40" s="201">
        <v>14</v>
      </c>
      <c r="F40" s="204">
        <v>20</v>
      </c>
      <c r="G40" s="204">
        <v>20</v>
      </c>
      <c r="H40" s="191">
        <f t="shared" si="1"/>
        <v>60</v>
      </c>
      <c r="I40" s="191">
        <f t="shared" si="1"/>
        <v>70</v>
      </c>
      <c r="J40" s="191">
        <f t="shared" si="1"/>
        <v>100</v>
      </c>
      <c r="K40" s="191">
        <f t="shared" si="1"/>
        <v>100</v>
      </c>
      <c r="L40" s="176" t="str">
        <f t="shared" si="2"/>
        <v>Y</v>
      </c>
      <c r="M40" s="176" t="str">
        <f t="shared" si="3"/>
        <v>Y</v>
      </c>
      <c r="N40" s="176" t="str">
        <f t="shared" si="4"/>
        <v>Y</v>
      </c>
      <c r="O40" s="176" t="str">
        <f t="shared" si="5"/>
        <v>Y</v>
      </c>
    </row>
    <row r="41" ht="16.5" spans="1:15">
      <c r="A41" s="136">
        <v>31</v>
      </c>
      <c r="B41" s="170" t="s">
        <v>117</v>
      </c>
      <c r="C41" s="170" t="s">
        <v>118</v>
      </c>
      <c r="D41" s="169">
        <v>10</v>
      </c>
      <c r="E41" s="199">
        <v>12</v>
      </c>
      <c r="F41" s="169">
        <v>18</v>
      </c>
      <c r="G41" s="169">
        <v>18</v>
      </c>
      <c r="H41" s="191">
        <f t="shared" si="1"/>
        <v>50</v>
      </c>
      <c r="I41" s="191">
        <f t="shared" si="1"/>
        <v>60</v>
      </c>
      <c r="J41" s="191">
        <f t="shared" si="1"/>
        <v>90</v>
      </c>
      <c r="K41" s="191">
        <f t="shared" si="1"/>
        <v>90</v>
      </c>
      <c r="L41" s="176" t="str">
        <f t="shared" si="2"/>
        <v>N</v>
      </c>
      <c r="M41" s="176" t="str">
        <f t="shared" si="3"/>
        <v>Y</v>
      </c>
      <c r="N41" s="176" t="str">
        <f t="shared" si="4"/>
        <v>Y</v>
      </c>
      <c r="O41" s="176" t="str">
        <f t="shared" si="5"/>
        <v>Y</v>
      </c>
    </row>
    <row r="42" ht="16.5" spans="1:15">
      <c r="A42" s="136">
        <v>32</v>
      </c>
      <c r="B42" s="170" t="s">
        <v>119</v>
      </c>
      <c r="C42" s="170" t="s">
        <v>120</v>
      </c>
      <c r="D42" s="202">
        <v>15</v>
      </c>
      <c r="E42" s="203">
        <v>0</v>
      </c>
      <c r="F42" s="169">
        <v>16</v>
      </c>
      <c r="G42" s="169">
        <v>16</v>
      </c>
      <c r="H42" s="191">
        <f t="shared" si="1"/>
        <v>75</v>
      </c>
      <c r="I42" s="191">
        <f t="shared" si="1"/>
        <v>0</v>
      </c>
      <c r="J42" s="191">
        <f t="shared" si="1"/>
        <v>80</v>
      </c>
      <c r="K42" s="191">
        <f t="shared" si="1"/>
        <v>80</v>
      </c>
      <c r="L42" s="176" t="str">
        <f t="shared" si="2"/>
        <v>Y</v>
      </c>
      <c r="M42" s="176" t="str">
        <f t="shared" si="3"/>
        <v>N</v>
      </c>
      <c r="N42" s="176" t="str">
        <f t="shared" si="4"/>
        <v>Y</v>
      </c>
      <c r="O42" s="176" t="str">
        <f t="shared" si="5"/>
        <v>Y</v>
      </c>
    </row>
    <row r="43" ht="16.5" spans="1:15">
      <c r="A43" s="136">
        <v>33</v>
      </c>
      <c r="B43" s="170" t="s">
        <v>121</v>
      </c>
      <c r="C43" s="170" t="s">
        <v>122</v>
      </c>
      <c r="D43" s="169">
        <v>15</v>
      </c>
      <c r="E43" s="199">
        <v>14</v>
      </c>
      <c r="F43" s="169">
        <v>12</v>
      </c>
      <c r="G43" s="169">
        <v>12</v>
      </c>
      <c r="H43" s="191">
        <f t="shared" si="1"/>
        <v>75</v>
      </c>
      <c r="I43" s="191">
        <f t="shared" si="1"/>
        <v>70</v>
      </c>
      <c r="J43" s="191">
        <f t="shared" si="1"/>
        <v>60</v>
      </c>
      <c r="K43" s="191">
        <f t="shared" si="1"/>
        <v>60</v>
      </c>
      <c r="L43" s="176" t="str">
        <f t="shared" si="2"/>
        <v>Y</v>
      </c>
      <c r="M43" s="176" t="str">
        <f t="shared" si="3"/>
        <v>Y</v>
      </c>
      <c r="N43" s="176" t="str">
        <f t="shared" si="4"/>
        <v>Y</v>
      </c>
      <c r="O43" s="176" t="str">
        <f t="shared" si="5"/>
        <v>Y</v>
      </c>
    </row>
    <row r="44" ht="16.5" spans="1:15">
      <c r="A44" s="136">
        <v>34</v>
      </c>
      <c r="B44" s="170" t="s">
        <v>123</v>
      </c>
      <c r="C44" s="170" t="s">
        <v>124</v>
      </c>
      <c r="D44" s="169">
        <v>0</v>
      </c>
      <c r="E44" s="199">
        <v>20</v>
      </c>
      <c r="F44" s="169">
        <v>20</v>
      </c>
      <c r="G44" s="169">
        <v>20</v>
      </c>
      <c r="H44" s="191">
        <f t="shared" si="1"/>
        <v>0</v>
      </c>
      <c r="I44" s="191">
        <f t="shared" si="1"/>
        <v>100</v>
      </c>
      <c r="J44" s="191">
        <f t="shared" si="1"/>
        <v>100</v>
      </c>
      <c r="K44" s="191">
        <f t="shared" si="1"/>
        <v>100</v>
      </c>
      <c r="L44" s="176" t="str">
        <f t="shared" si="2"/>
        <v>N</v>
      </c>
      <c r="M44" s="176" t="str">
        <f t="shared" si="3"/>
        <v>Y</v>
      </c>
      <c r="N44" s="176" t="str">
        <f t="shared" si="4"/>
        <v>Y</v>
      </c>
      <c r="O44" s="176" t="str">
        <f t="shared" si="5"/>
        <v>Y</v>
      </c>
    </row>
    <row r="45" ht="16.5" spans="1:15">
      <c r="A45" s="136">
        <v>35</v>
      </c>
      <c r="B45" s="170" t="s">
        <v>125</v>
      </c>
      <c r="C45" s="170" t="s">
        <v>126</v>
      </c>
      <c r="D45" s="169">
        <v>7</v>
      </c>
      <c r="E45" s="199">
        <v>12</v>
      </c>
      <c r="F45" s="169">
        <v>4</v>
      </c>
      <c r="G45" s="169">
        <v>4</v>
      </c>
      <c r="H45" s="191">
        <f t="shared" si="1"/>
        <v>35</v>
      </c>
      <c r="I45" s="191">
        <f t="shared" si="1"/>
        <v>60</v>
      </c>
      <c r="J45" s="191">
        <f t="shared" si="1"/>
        <v>20</v>
      </c>
      <c r="K45" s="191">
        <f t="shared" si="1"/>
        <v>20</v>
      </c>
      <c r="L45" s="176" t="str">
        <f t="shared" si="2"/>
        <v>N</v>
      </c>
      <c r="M45" s="176" t="str">
        <f t="shared" si="3"/>
        <v>Y</v>
      </c>
      <c r="N45" s="176" t="str">
        <f t="shared" si="4"/>
        <v>N</v>
      </c>
      <c r="O45" s="176" t="str">
        <f t="shared" si="5"/>
        <v>N</v>
      </c>
    </row>
    <row r="46" ht="16.5" spans="1:15">
      <c r="A46" s="136">
        <v>36</v>
      </c>
      <c r="B46" s="170" t="s">
        <v>127</v>
      </c>
      <c r="C46" s="170" t="s">
        <v>128</v>
      </c>
      <c r="D46" s="169">
        <v>8</v>
      </c>
      <c r="E46" s="199">
        <v>0</v>
      </c>
      <c r="F46" s="169">
        <v>10</v>
      </c>
      <c r="G46" s="169">
        <v>10</v>
      </c>
      <c r="H46" s="191">
        <f t="shared" si="1"/>
        <v>40</v>
      </c>
      <c r="I46" s="191">
        <f t="shared" si="1"/>
        <v>0</v>
      </c>
      <c r="J46" s="191">
        <f t="shared" si="1"/>
        <v>50</v>
      </c>
      <c r="K46" s="191">
        <f t="shared" si="1"/>
        <v>50</v>
      </c>
      <c r="L46" s="176" t="str">
        <f t="shared" si="2"/>
        <v>N</v>
      </c>
      <c r="M46" s="176" t="str">
        <f t="shared" si="3"/>
        <v>N</v>
      </c>
      <c r="N46" s="176" t="str">
        <f t="shared" si="4"/>
        <v>N</v>
      </c>
      <c r="O46" s="176" t="str">
        <f t="shared" si="5"/>
        <v>N</v>
      </c>
    </row>
    <row r="47" ht="16.5" spans="1:15">
      <c r="A47" s="136">
        <v>37</v>
      </c>
      <c r="B47" s="170" t="s">
        <v>129</v>
      </c>
      <c r="C47" s="170" t="s">
        <v>130</v>
      </c>
      <c r="D47" s="169">
        <v>2</v>
      </c>
      <c r="E47" s="199">
        <v>13</v>
      </c>
      <c r="F47" s="204">
        <v>0</v>
      </c>
      <c r="G47" s="204">
        <v>0</v>
      </c>
      <c r="H47" s="191">
        <f t="shared" si="1"/>
        <v>10</v>
      </c>
      <c r="I47" s="191">
        <f t="shared" si="1"/>
        <v>65</v>
      </c>
      <c r="J47" s="191">
        <f t="shared" si="1"/>
        <v>0</v>
      </c>
      <c r="K47" s="191">
        <f t="shared" si="1"/>
        <v>0</v>
      </c>
      <c r="L47" s="176" t="str">
        <f t="shared" si="2"/>
        <v>N</v>
      </c>
      <c r="M47" s="176" t="str">
        <f t="shared" si="3"/>
        <v>Y</v>
      </c>
      <c r="N47" s="176" t="str">
        <f t="shared" si="4"/>
        <v>N</v>
      </c>
      <c r="O47" s="176" t="str">
        <f t="shared" si="5"/>
        <v>N</v>
      </c>
    </row>
    <row r="48" ht="16.5" spans="1:15">
      <c r="A48" s="136">
        <v>38</v>
      </c>
      <c r="B48" s="170" t="s">
        <v>131</v>
      </c>
      <c r="C48" s="170" t="s">
        <v>132</v>
      </c>
      <c r="D48" s="169">
        <v>18</v>
      </c>
      <c r="E48" s="201">
        <v>19</v>
      </c>
      <c r="F48" s="176">
        <v>0</v>
      </c>
      <c r="G48" s="176">
        <v>0</v>
      </c>
      <c r="H48" s="191">
        <f t="shared" si="1"/>
        <v>90</v>
      </c>
      <c r="I48" s="191">
        <f t="shared" si="1"/>
        <v>95</v>
      </c>
      <c r="J48" s="191">
        <f t="shared" si="1"/>
        <v>0</v>
      </c>
      <c r="K48" s="191">
        <f t="shared" si="1"/>
        <v>0</v>
      </c>
      <c r="L48" s="176" t="str">
        <f t="shared" si="2"/>
        <v>Y</v>
      </c>
      <c r="M48" s="176" t="str">
        <f t="shared" si="3"/>
        <v>Y</v>
      </c>
      <c r="N48" s="176" t="str">
        <f t="shared" si="4"/>
        <v>N</v>
      </c>
      <c r="O48" s="176" t="str">
        <f t="shared" si="5"/>
        <v>N</v>
      </c>
    </row>
    <row r="49" ht="16.5" spans="1:15">
      <c r="A49" s="136">
        <v>39</v>
      </c>
      <c r="B49" s="170" t="s">
        <v>133</v>
      </c>
      <c r="C49" s="170" t="s">
        <v>134</v>
      </c>
      <c r="D49" s="169">
        <v>12</v>
      </c>
      <c r="E49" s="199">
        <v>0</v>
      </c>
      <c r="F49" s="169">
        <v>15</v>
      </c>
      <c r="G49" s="169">
        <v>15</v>
      </c>
      <c r="H49" s="191">
        <f t="shared" si="1"/>
        <v>60</v>
      </c>
      <c r="I49" s="191">
        <f t="shared" si="1"/>
        <v>0</v>
      </c>
      <c r="J49" s="191">
        <f t="shared" si="1"/>
        <v>75</v>
      </c>
      <c r="K49" s="191">
        <f t="shared" si="1"/>
        <v>75</v>
      </c>
      <c r="L49" s="176" t="str">
        <f t="shared" si="2"/>
        <v>Y</v>
      </c>
      <c r="M49" s="176" t="str">
        <f t="shared" si="3"/>
        <v>N</v>
      </c>
      <c r="N49" s="176" t="str">
        <f t="shared" si="4"/>
        <v>Y</v>
      </c>
      <c r="O49" s="176" t="str">
        <f t="shared" si="5"/>
        <v>Y</v>
      </c>
    </row>
    <row r="50" ht="16.5" spans="1:15">
      <c r="A50" s="136">
        <v>41</v>
      </c>
      <c r="B50" s="170" t="s">
        <v>135</v>
      </c>
      <c r="C50" s="170" t="s">
        <v>136</v>
      </c>
      <c r="D50" s="169">
        <v>10</v>
      </c>
      <c r="E50" s="199">
        <v>3</v>
      </c>
      <c r="F50" s="169">
        <v>14</v>
      </c>
      <c r="G50" s="169">
        <v>14</v>
      </c>
      <c r="H50" s="191">
        <f t="shared" si="1"/>
        <v>50</v>
      </c>
      <c r="I50" s="191">
        <f t="shared" si="1"/>
        <v>15</v>
      </c>
      <c r="J50" s="191">
        <f t="shared" si="1"/>
        <v>70</v>
      </c>
      <c r="K50" s="191">
        <f t="shared" si="1"/>
        <v>70</v>
      </c>
      <c r="L50" s="176" t="str">
        <f t="shared" si="2"/>
        <v>N</v>
      </c>
      <c r="M50" s="176" t="str">
        <f t="shared" si="3"/>
        <v>N</v>
      </c>
      <c r="N50" s="176" t="str">
        <f t="shared" si="4"/>
        <v>Y</v>
      </c>
      <c r="O50" s="176" t="str">
        <f t="shared" si="5"/>
        <v>Y</v>
      </c>
    </row>
    <row r="51" ht="16.5" spans="1:15">
      <c r="A51" s="136">
        <v>42</v>
      </c>
      <c r="B51" s="170" t="s">
        <v>137</v>
      </c>
      <c r="C51" s="170" t="s">
        <v>138</v>
      </c>
      <c r="D51" s="169">
        <v>13</v>
      </c>
      <c r="E51" s="199">
        <v>12</v>
      </c>
      <c r="F51" s="176">
        <v>10</v>
      </c>
      <c r="G51" s="176">
        <v>10</v>
      </c>
      <c r="H51" s="191">
        <f t="shared" si="1"/>
        <v>65</v>
      </c>
      <c r="I51" s="191">
        <f t="shared" si="1"/>
        <v>60</v>
      </c>
      <c r="J51" s="191">
        <f t="shared" si="1"/>
        <v>50</v>
      </c>
      <c r="K51" s="191">
        <f t="shared" si="1"/>
        <v>50</v>
      </c>
      <c r="L51" s="176" t="str">
        <f t="shared" si="2"/>
        <v>Y</v>
      </c>
      <c r="M51" s="176" t="str">
        <f t="shared" si="3"/>
        <v>Y</v>
      </c>
      <c r="N51" s="176" t="str">
        <f t="shared" si="4"/>
        <v>N</v>
      </c>
      <c r="O51" s="176" t="str">
        <f t="shared" si="5"/>
        <v>N</v>
      </c>
    </row>
    <row r="52" ht="16.5" spans="1:15">
      <c r="A52" s="136">
        <v>43</v>
      </c>
      <c r="B52" s="170" t="s">
        <v>139</v>
      </c>
      <c r="C52" s="170" t="s">
        <v>140</v>
      </c>
      <c r="D52" s="169">
        <v>16</v>
      </c>
      <c r="E52" s="199">
        <v>20</v>
      </c>
      <c r="F52" s="169">
        <v>0</v>
      </c>
      <c r="G52" s="169">
        <v>0</v>
      </c>
      <c r="H52" s="191">
        <f t="shared" si="1"/>
        <v>80</v>
      </c>
      <c r="I52" s="191">
        <f t="shared" si="1"/>
        <v>100</v>
      </c>
      <c r="J52" s="191">
        <f t="shared" si="1"/>
        <v>0</v>
      </c>
      <c r="K52" s="191">
        <f t="shared" si="1"/>
        <v>0</v>
      </c>
      <c r="L52" s="176" t="str">
        <f t="shared" si="2"/>
        <v>Y</v>
      </c>
      <c r="M52" s="176" t="str">
        <f t="shared" si="3"/>
        <v>Y</v>
      </c>
      <c r="N52" s="176" t="str">
        <f t="shared" si="4"/>
        <v>N</v>
      </c>
      <c r="O52" s="176" t="str">
        <f t="shared" si="5"/>
        <v>N</v>
      </c>
    </row>
    <row r="53" ht="16.5" spans="1:15">
      <c r="A53" s="136">
        <v>44</v>
      </c>
      <c r="B53" s="170" t="s">
        <v>141</v>
      </c>
      <c r="C53" s="170" t="s">
        <v>142</v>
      </c>
      <c r="D53" s="169">
        <v>12</v>
      </c>
      <c r="E53" s="201">
        <v>14</v>
      </c>
      <c r="F53" s="169">
        <v>10</v>
      </c>
      <c r="G53" s="169">
        <v>10</v>
      </c>
      <c r="H53" s="191">
        <f t="shared" si="1"/>
        <v>60</v>
      </c>
      <c r="I53" s="191">
        <f t="shared" si="1"/>
        <v>70</v>
      </c>
      <c r="J53" s="191">
        <f t="shared" si="1"/>
        <v>50</v>
      </c>
      <c r="K53" s="191">
        <f t="shared" si="1"/>
        <v>50</v>
      </c>
      <c r="L53" s="176" t="str">
        <f t="shared" si="2"/>
        <v>Y</v>
      </c>
      <c r="M53" s="176" t="str">
        <f t="shared" si="3"/>
        <v>Y</v>
      </c>
      <c r="N53" s="176" t="str">
        <f t="shared" si="4"/>
        <v>N</v>
      </c>
      <c r="O53" s="176" t="str">
        <f t="shared" si="5"/>
        <v>N</v>
      </c>
    </row>
    <row r="54" ht="16.5" spans="1:15">
      <c r="A54" s="136">
        <v>45</v>
      </c>
      <c r="B54" s="170" t="s">
        <v>143</v>
      </c>
      <c r="C54" s="170" t="s">
        <v>144</v>
      </c>
      <c r="D54" s="202">
        <v>10</v>
      </c>
      <c r="E54" s="203">
        <v>5</v>
      </c>
      <c r="F54" s="204">
        <v>13</v>
      </c>
      <c r="G54" s="204">
        <v>13</v>
      </c>
      <c r="H54" s="191">
        <f t="shared" si="1"/>
        <v>50</v>
      </c>
      <c r="I54" s="191">
        <f t="shared" si="1"/>
        <v>25</v>
      </c>
      <c r="J54" s="191">
        <f t="shared" si="1"/>
        <v>65</v>
      </c>
      <c r="K54" s="191">
        <f t="shared" si="1"/>
        <v>65</v>
      </c>
      <c r="L54" s="176" t="str">
        <f t="shared" si="2"/>
        <v>N</v>
      </c>
      <c r="M54" s="176" t="str">
        <f t="shared" si="3"/>
        <v>N</v>
      </c>
      <c r="N54" s="176" t="str">
        <f t="shared" si="4"/>
        <v>Y</v>
      </c>
      <c r="O54" s="176" t="str">
        <f t="shared" si="5"/>
        <v>Y</v>
      </c>
    </row>
    <row r="55" ht="16.5" spans="1:15">
      <c r="A55" s="136">
        <v>46</v>
      </c>
      <c r="B55" s="170" t="s">
        <v>145</v>
      </c>
      <c r="C55" s="170" t="s">
        <v>146</v>
      </c>
      <c r="D55" s="169">
        <v>16</v>
      </c>
      <c r="E55" s="199">
        <v>16</v>
      </c>
      <c r="F55" s="169">
        <v>0</v>
      </c>
      <c r="G55" s="169">
        <v>0</v>
      </c>
      <c r="H55" s="191">
        <f t="shared" si="1"/>
        <v>80</v>
      </c>
      <c r="I55" s="191">
        <f t="shared" si="1"/>
        <v>80</v>
      </c>
      <c r="J55" s="191">
        <f t="shared" si="1"/>
        <v>0</v>
      </c>
      <c r="K55" s="191">
        <f t="shared" si="1"/>
        <v>0</v>
      </c>
      <c r="L55" s="176" t="str">
        <f t="shared" si="2"/>
        <v>Y</v>
      </c>
      <c r="M55" s="176" t="str">
        <f t="shared" si="3"/>
        <v>Y</v>
      </c>
      <c r="N55" s="176" t="str">
        <f t="shared" si="4"/>
        <v>N</v>
      </c>
      <c r="O55" s="176" t="str">
        <f t="shared" si="5"/>
        <v>N</v>
      </c>
    </row>
    <row r="56" s="119" customFormat="1" ht="16.5" spans="1:15">
      <c r="A56" s="136">
        <v>47</v>
      </c>
      <c r="B56" s="170" t="s">
        <v>147</v>
      </c>
      <c r="C56" s="170" t="s">
        <v>148</v>
      </c>
      <c r="D56" s="169">
        <v>17</v>
      </c>
      <c r="E56" s="201">
        <v>0</v>
      </c>
      <c r="F56" s="169">
        <v>20</v>
      </c>
      <c r="G56" s="169">
        <v>20</v>
      </c>
      <c r="H56" s="191">
        <f t="shared" si="1"/>
        <v>85</v>
      </c>
      <c r="I56" s="191">
        <f t="shared" si="1"/>
        <v>0</v>
      </c>
      <c r="J56" s="191">
        <f t="shared" si="1"/>
        <v>100</v>
      </c>
      <c r="K56" s="191">
        <f t="shared" si="1"/>
        <v>100</v>
      </c>
      <c r="L56" s="176" t="str">
        <f t="shared" si="2"/>
        <v>Y</v>
      </c>
      <c r="M56" s="176" t="str">
        <f t="shared" si="3"/>
        <v>N</v>
      </c>
      <c r="N56" s="176" t="str">
        <f t="shared" si="4"/>
        <v>Y</v>
      </c>
      <c r="O56" s="176" t="str">
        <f t="shared" si="5"/>
        <v>Y</v>
      </c>
    </row>
    <row r="57" s="119" customFormat="1" ht="16.5" spans="1:15">
      <c r="A57" s="136">
        <v>48</v>
      </c>
      <c r="B57" s="170" t="s">
        <v>149</v>
      </c>
      <c r="C57" s="170" t="s">
        <v>150</v>
      </c>
      <c r="D57" s="169">
        <v>4</v>
      </c>
      <c r="E57" s="199">
        <v>10</v>
      </c>
      <c r="F57" s="169">
        <v>0</v>
      </c>
      <c r="G57" s="169">
        <v>0</v>
      </c>
      <c r="H57" s="191">
        <f t="shared" si="1"/>
        <v>20</v>
      </c>
      <c r="I57" s="191">
        <f t="shared" si="1"/>
        <v>50</v>
      </c>
      <c r="J57" s="191">
        <f t="shared" si="1"/>
        <v>0</v>
      </c>
      <c r="K57" s="191">
        <f t="shared" si="1"/>
        <v>0</v>
      </c>
      <c r="L57" s="176" t="str">
        <f t="shared" si="2"/>
        <v>N</v>
      </c>
      <c r="M57" s="176" t="str">
        <f t="shared" si="3"/>
        <v>N</v>
      </c>
      <c r="N57" s="176" t="str">
        <f t="shared" si="4"/>
        <v>N</v>
      </c>
      <c r="O57" s="176" t="str">
        <f t="shared" si="5"/>
        <v>N</v>
      </c>
    </row>
    <row r="58" s="119" customFormat="1" ht="16.5" spans="1:15">
      <c r="A58" s="136">
        <v>49</v>
      </c>
      <c r="B58" s="170" t="s">
        <v>151</v>
      </c>
      <c r="C58" s="170" t="s">
        <v>152</v>
      </c>
      <c r="D58" s="169">
        <v>13</v>
      </c>
      <c r="E58" s="199">
        <v>12</v>
      </c>
      <c r="F58" s="169">
        <v>18</v>
      </c>
      <c r="G58" s="169">
        <v>18</v>
      </c>
      <c r="H58" s="191">
        <f t="shared" si="1"/>
        <v>65</v>
      </c>
      <c r="I58" s="191">
        <f t="shared" si="1"/>
        <v>60</v>
      </c>
      <c r="J58" s="191">
        <f t="shared" si="1"/>
        <v>90</v>
      </c>
      <c r="K58" s="191">
        <f t="shared" si="1"/>
        <v>90</v>
      </c>
      <c r="L58" s="176" t="str">
        <f t="shared" si="2"/>
        <v>Y</v>
      </c>
      <c r="M58" s="176" t="str">
        <f t="shared" si="3"/>
        <v>Y</v>
      </c>
      <c r="N58" s="176" t="str">
        <f t="shared" si="4"/>
        <v>Y</v>
      </c>
      <c r="O58" s="176" t="str">
        <f t="shared" si="5"/>
        <v>Y</v>
      </c>
    </row>
    <row r="59" s="119" customFormat="1" ht="16.5" spans="1:15">
      <c r="A59" s="136">
        <v>50</v>
      </c>
      <c r="B59" s="170" t="s">
        <v>153</v>
      </c>
      <c r="C59" s="170" t="s">
        <v>154</v>
      </c>
      <c r="D59" s="169">
        <v>7</v>
      </c>
      <c r="E59" s="199">
        <v>12</v>
      </c>
      <c r="F59" s="204">
        <v>8</v>
      </c>
      <c r="G59" s="204">
        <v>8</v>
      </c>
      <c r="H59" s="191">
        <f t="shared" si="1"/>
        <v>35</v>
      </c>
      <c r="I59" s="191">
        <f t="shared" si="1"/>
        <v>60</v>
      </c>
      <c r="J59" s="191">
        <f t="shared" si="1"/>
        <v>40</v>
      </c>
      <c r="K59" s="191">
        <f t="shared" si="1"/>
        <v>40</v>
      </c>
      <c r="L59" s="176" t="str">
        <f t="shared" si="2"/>
        <v>N</v>
      </c>
      <c r="M59" s="176" t="str">
        <f t="shared" si="3"/>
        <v>Y</v>
      </c>
      <c r="N59" s="176" t="str">
        <f t="shared" si="4"/>
        <v>N</v>
      </c>
      <c r="O59" s="176" t="str">
        <f t="shared" si="5"/>
        <v>N</v>
      </c>
    </row>
    <row r="60" s="119" customFormat="1" ht="16.5" spans="1:15">
      <c r="A60" s="136">
        <v>51</v>
      </c>
      <c r="B60" s="170" t="s">
        <v>155</v>
      </c>
      <c r="C60" s="170" t="s">
        <v>156</v>
      </c>
      <c r="D60" s="169">
        <v>2</v>
      </c>
      <c r="E60" s="169">
        <v>12</v>
      </c>
      <c r="F60" s="169">
        <v>11</v>
      </c>
      <c r="G60" s="169">
        <v>11</v>
      </c>
      <c r="H60" s="191">
        <f t="shared" si="1"/>
        <v>10</v>
      </c>
      <c r="I60" s="191">
        <f t="shared" si="1"/>
        <v>60</v>
      </c>
      <c r="J60" s="191">
        <f t="shared" si="1"/>
        <v>55</v>
      </c>
      <c r="K60" s="191">
        <f t="shared" si="1"/>
        <v>55</v>
      </c>
      <c r="L60" s="176" t="str">
        <f t="shared" si="2"/>
        <v>N</v>
      </c>
      <c r="M60" s="176" t="str">
        <f t="shared" si="3"/>
        <v>Y</v>
      </c>
      <c r="N60" s="176" t="str">
        <f t="shared" si="4"/>
        <v>N</v>
      </c>
      <c r="O60" s="176" t="str">
        <f t="shared" si="5"/>
        <v>N</v>
      </c>
    </row>
    <row r="61" ht="16.5" spans="1:15">
      <c r="A61" s="120">
        <v>52</v>
      </c>
      <c r="B61" s="170" t="s">
        <v>157</v>
      </c>
      <c r="C61" s="170" t="s">
        <v>158</v>
      </c>
      <c r="D61" s="169">
        <v>0</v>
      </c>
      <c r="E61" s="169">
        <v>20</v>
      </c>
      <c r="F61" s="169">
        <v>17</v>
      </c>
      <c r="G61" s="169">
        <v>17</v>
      </c>
      <c r="H61" s="191">
        <f t="shared" si="1"/>
        <v>0</v>
      </c>
      <c r="I61" s="191">
        <f t="shared" si="1"/>
        <v>100</v>
      </c>
      <c r="J61" s="191">
        <f t="shared" si="1"/>
        <v>85</v>
      </c>
      <c r="K61" s="191">
        <f t="shared" si="1"/>
        <v>85</v>
      </c>
      <c r="L61" s="176" t="str">
        <f t="shared" si="2"/>
        <v>N</v>
      </c>
      <c r="M61" s="176" t="str">
        <f t="shared" si="3"/>
        <v>Y</v>
      </c>
      <c r="N61" s="176" t="str">
        <f t="shared" si="4"/>
        <v>Y</v>
      </c>
      <c r="O61" s="176" t="str">
        <f t="shared" si="5"/>
        <v>Y</v>
      </c>
    </row>
    <row r="62" ht="16.5" spans="1:15">
      <c r="A62" s="120">
        <v>53</v>
      </c>
      <c r="B62" s="170" t="s">
        <v>159</v>
      </c>
      <c r="C62" s="170" t="s">
        <v>160</v>
      </c>
      <c r="D62" s="169">
        <v>17</v>
      </c>
      <c r="E62" s="169">
        <v>16</v>
      </c>
      <c r="F62" s="169">
        <v>0</v>
      </c>
      <c r="G62" s="169">
        <v>0</v>
      </c>
      <c r="H62" s="191">
        <f t="shared" si="1"/>
        <v>85</v>
      </c>
      <c r="I62" s="191">
        <f t="shared" si="1"/>
        <v>80</v>
      </c>
      <c r="J62" s="191">
        <f t="shared" si="1"/>
        <v>0</v>
      </c>
      <c r="K62" s="191">
        <f t="shared" si="1"/>
        <v>0</v>
      </c>
      <c r="L62" s="176" t="str">
        <f t="shared" si="2"/>
        <v>Y</v>
      </c>
      <c r="M62" s="176" t="str">
        <f t="shared" si="3"/>
        <v>Y</v>
      </c>
      <c r="N62" s="176" t="str">
        <f t="shared" si="4"/>
        <v>N</v>
      </c>
      <c r="O62" s="176" t="str">
        <f t="shared" si="5"/>
        <v>N</v>
      </c>
    </row>
    <row r="63" ht="16.5" spans="1:15">
      <c r="A63" s="120">
        <v>54</v>
      </c>
      <c r="B63" s="170" t="s">
        <v>161</v>
      </c>
      <c r="C63" s="170" t="s">
        <v>162</v>
      </c>
      <c r="D63" s="169">
        <v>14</v>
      </c>
      <c r="E63" s="169">
        <v>19</v>
      </c>
      <c r="F63" s="169">
        <v>0</v>
      </c>
      <c r="G63" s="169">
        <v>0</v>
      </c>
      <c r="H63" s="191">
        <f t="shared" si="1"/>
        <v>70</v>
      </c>
      <c r="I63" s="191">
        <f t="shared" si="1"/>
        <v>95</v>
      </c>
      <c r="J63" s="191">
        <f t="shared" si="1"/>
        <v>0</v>
      </c>
      <c r="K63" s="191">
        <f t="shared" si="1"/>
        <v>0</v>
      </c>
      <c r="L63" s="176" t="str">
        <f t="shared" si="2"/>
        <v>Y</v>
      </c>
      <c r="M63" s="176" t="str">
        <f t="shared" si="3"/>
        <v>Y</v>
      </c>
      <c r="N63" s="176" t="str">
        <f t="shared" si="4"/>
        <v>N</v>
      </c>
      <c r="O63" s="176" t="str">
        <f t="shared" si="5"/>
        <v>N</v>
      </c>
    </row>
    <row r="64" ht="16.5" spans="1:15">
      <c r="A64" s="120">
        <v>55</v>
      </c>
      <c r="B64" s="170" t="s">
        <v>163</v>
      </c>
      <c r="C64" s="170" t="s">
        <v>164</v>
      </c>
      <c r="D64" s="169">
        <v>18</v>
      </c>
      <c r="E64" s="169">
        <v>17</v>
      </c>
      <c r="F64" s="169">
        <v>0</v>
      </c>
      <c r="G64" s="169">
        <v>0</v>
      </c>
      <c r="H64" s="191">
        <f t="shared" si="1"/>
        <v>90</v>
      </c>
      <c r="I64" s="191">
        <f t="shared" si="1"/>
        <v>85</v>
      </c>
      <c r="J64" s="191">
        <f t="shared" si="1"/>
        <v>0</v>
      </c>
      <c r="K64" s="191">
        <f t="shared" si="1"/>
        <v>0</v>
      </c>
      <c r="L64" s="176" t="str">
        <f t="shared" si="2"/>
        <v>Y</v>
      </c>
      <c r="M64" s="176" t="str">
        <f t="shared" si="3"/>
        <v>Y</v>
      </c>
      <c r="N64" s="176" t="str">
        <f t="shared" si="4"/>
        <v>N</v>
      </c>
      <c r="O64" s="176" t="str">
        <f t="shared" si="5"/>
        <v>N</v>
      </c>
    </row>
    <row r="65" ht="16.5" spans="1:15">
      <c r="A65" s="120">
        <v>56</v>
      </c>
      <c r="B65" s="170" t="s">
        <v>165</v>
      </c>
      <c r="C65" s="170" t="s">
        <v>166</v>
      </c>
      <c r="D65" s="169">
        <v>3</v>
      </c>
      <c r="E65" s="169">
        <v>12</v>
      </c>
      <c r="F65" s="169">
        <v>8</v>
      </c>
      <c r="G65" s="169">
        <v>8</v>
      </c>
      <c r="H65" s="191">
        <f t="shared" si="1"/>
        <v>15</v>
      </c>
      <c r="I65" s="191">
        <f t="shared" si="1"/>
        <v>60</v>
      </c>
      <c r="J65" s="191">
        <f t="shared" si="1"/>
        <v>40</v>
      </c>
      <c r="K65" s="191">
        <f t="shared" si="1"/>
        <v>40</v>
      </c>
      <c r="L65" s="176" t="str">
        <f t="shared" si="2"/>
        <v>N</v>
      </c>
      <c r="M65" s="176" t="str">
        <f t="shared" si="3"/>
        <v>Y</v>
      </c>
      <c r="N65" s="176" t="str">
        <f t="shared" si="4"/>
        <v>N</v>
      </c>
      <c r="O65" s="176" t="str">
        <f t="shared" si="5"/>
        <v>N</v>
      </c>
    </row>
    <row r="66" ht="16.5" spans="1:15">
      <c r="A66" s="120">
        <v>57</v>
      </c>
      <c r="B66" s="170" t="s">
        <v>167</v>
      </c>
      <c r="C66" s="170" t="s">
        <v>168</v>
      </c>
      <c r="D66" s="169">
        <v>18</v>
      </c>
      <c r="E66" s="169">
        <v>18</v>
      </c>
      <c r="F66" s="169">
        <v>0</v>
      </c>
      <c r="G66" s="169">
        <v>0</v>
      </c>
      <c r="H66" s="191">
        <f t="shared" si="1"/>
        <v>90</v>
      </c>
      <c r="I66" s="191">
        <f t="shared" si="1"/>
        <v>90</v>
      </c>
      <c r="J66" s="191">
        <f t="shared" si="1"/>
        <v>0</v>
      </c>
      <c r="K66" s="191">
        <f t="shared" si="1"/>
        <v>0</v>
      </c>
      <c r="L66" s="176" t="str">
        <f t="shared" si="2"/>
        <v>Y</v>
      </c>
      <c r="M66" s="176" t="str">
        <f t="shared" si="3"/>
        <v>Y</v>
      </c>
      <c r="N66" s="176" t="str">
        <f t="shared" si="4"/>
        <v>N</v>
      </c>
      <c r="O66" s="176" t="str">
        <f t="shared" si="5"/>
        <v>N</v>
      </c>
    </row>
    <row r="67" ht="16.5" spans="1:15">
      <c r="A67" s="120">
        <v>58</v>
      </c>
      <c r="B67" s="168" t="s">
        <v>169</v>
      </c>
      <c r="C67" s="177" t="s">
        <v>170</v>
      </c>
      <c r="D67" s="169">
        <v>13</v>
      </c>
      <c r="E67" s="169">
        <v>16</v>
      </c>
      <c r="F67" s="169">
        <v>20</v>
      </c>
      <c r="G67" s="169">
        <v>20</v>
      </c>
      <c r="H67" s="191">
        <f t="shared" si="1"/>
        <v>65</v>
      </c>
      <c r="I67" s="191">
        <f t="shared" si="1"/>
        <v>80</v>
      </c>
      <c r="J67" s="191">
        <f t="shared" si="1"/>
        <v>100</v>
      </c>
      <c r="K67" s="191">
        <f t="shared" si="1"/>
        <v>100</v>
      </c>
      <c r="L67" s="176" t="str">
        <f t="shared" si="2"/>
        <v>Y</v>
      </c>
      <c r="M67" s="176" t="str">
        <f t="shared" si="3"/>
        <v>Y</v>
      </c>
      <c r="N67" s="176" t="str">
        <f t="shared" si="4"/>
        <v>Y</v>
      </c>
      <c r="O67" s="176" t="str">
        <f t="shared" si="5"/>
        <v>Y</v>
      </c>
    </row>
    <row r="68" ht="16.5" spans="1:15">
      <c r="A68" s="120">
        <v>59</v>
      </c>
      <c r="B68" s="170" t="s">
        <v>171</v>
      </c>
      <c r="C68" s="178" t="s">
        <v>172</v>
      </c>
      <c r="D68" s="169">
        <v>13</v>
      </c>
      <c r="E68" s="169">
        <v>14</v>
      </c>
      <c r="F68" s="169">
        <v>20</v>
      </c>
      <c r="G68" s="169">
        <v>20</v>
      </c>
      <c r="H68" s="191">
        <f t="shared" si="1"/>
        <v>65</v>
      </c>
      <c r="I68" s="191">
        <f t="shared" si="1"/>
        <v>70</v>
      </c>
      <c r="J68" s="191">
        <f t="shared" si="1"/>
        <v>100</v>
      </c>
      <c r="K68" s="191">
        <f t="shared" si="1"/>
        <v>100</v>
      </c>
      <c r="L68" s="176" t="str">
        <f t="shared" si="2"/>
        <v>Y</v>
      </c>
      <c r="M68" s="176" t="str">
        <f t="shared" si="3"/>
        <v>Y</v>
      </c>
      <c r="N68" s="176" t="str">
        <f t="shared" si="4"/>
        <v>Y</v>
      </c>
      <c r="O68" s="176" t="str">
        <f t="shared" si="5"/>
        <v>Y</v>
      </c>
    </row>
    <row r="69" ht="16.5" spans="1:15">
      <c r="A69" s="179">
        <v>60</v>
      </c>
      <c r="B69" s="170" t="s">
        <v>173</v>
      </c>
      <c r="C69" s="178" t="s">
        <v>174</v>
      </c>
      <c r="D69" s="169">
        <v>14</v>
      </c>
      <c r="E69" s="169">
        <v>12</v>
      </c>
      <c r="F69" s="169">
        <v>10</v>
      </c>
      <c r="G69" s="169">
        <v>10</v>
      </c>
      <c r="H69" s="191">
        <f t="shared" si="1"/>
        <v>70</v>
      </c>
      <c r="I69" s="191">
        <f t="shared" si="1"/>
        <v>60</v>
      </c>
      <c r="J69" s="191">
        <f t="shared" si="1"/>
        <v>50</v>
      </c>
      <c r="K69" s="191">
        <f t="shared" si="1"/>
        <v>50</v>
      </c>
      <c r="L69" s="176" t="str">
        <f t="shared" si="2"/>
        <v>Y</v>
      </c>
      <c r="M69" s="176" t="str">
        <f t="shared" si="3"/>
        <v>Y</v>
      </c>
      <c r="N69" s="176" t="str">
        <f t="shared" si="4"/>
        <v>N</v>
      </c>
      <c r="O69" s="176" t="str">
        <f t="shared" si="5"/>
        <v>N</v>
      </c>
    </row>
    <row r="70" ht="16.5" spans="1:15">
      <c r="A70" s="179">
        <v>61</v>
      </c>
      <c r="B70" s="170" t="s">
        <v>175</v>
      </c>
      <c r="C70" s="180" t="s">
        <v>176</v>
      </c>
      <c r="D70" s="169">
        <v>6</v>
      </c>
      <c r="E70" s="169">
        <v>15</v>
      </c>
      <c r="F70" s="169">
        <v>8</v>
      </c>
      <c r="G70" s="169">
        <v>8</v>
      </c>
      <c r="H70" s="191">
        <f t="shared" si="1"/>
        <v>30</v>
      </c>
      <c r="I70" s="191">
        <f t="shared" si="1"/>
        <v>75</v>
      </c>
      <c r="J70" s="191">
        <f t="shared" si="1"/>
        <v>40</v>
      </c>
      <c r="K70" s="191">
        <f t="shared" si="1"/>
        <v>40</v>
      </c>
      <c r="L70" s="176" t="str">
        <f t="shared" si="2"/>
        <v>N</v>
      </c>
      <c r="M70" s="176" t="str">
        <f t="shared" si="3"/>
        <v>Y</v>
      </c>
      <c r="N70" s="176" t="str">
        <f t="shared" si="4"/>
        <v>N</v>
      </c>
      <c r="O70" s="176" t="str">
        <f t="shared" si="5"/>
        <v>N</v>
      </c>
    </row>
    <row r="71" ht="16.5" spans="1:15">
      <c r="A71" s="179">
        <v>62</v>
      </c>
      <c r="B71" s="170" t="s">
        <v>177</v>
      </c>
      <c r="C71" s="180" t="s">
        <v>178</v>
      </c>
      <c r="D71" s="206">
        <v>0</v>
      </c>
      <c r="E71" s="206">
        <v>0</v>
      </c>
      <c r="F71" s="200">
        <v>0</v>
      </c>
      <c r="G71" s="200">
        <v>0</v>
      </c>
      <c r="H71" s="191">
        <f t="shared" si="1"/>
        <v>0</v>
      </c>
      <c r="I71" s="191">
        <f t="shared" si="1"/>
        <v>0</v>
      </c>
      <c r="J71" s="191">
        <f t="shared" si="1"/>
        <v>0</v>
      </c>
      <c r="K71" s="191">
        <f t="shared" si="1"/>
        <v>0</v>
      </c>
      <c r="L71" s="176" t="str">
        <f t="shared" si="2"/>
        <v>N</v>
      </c>
      <c r="M71" s="176" t="str">
        <f t="shared" si="3"/>
        <v>N</v>
      </c>
      <c r="N71" s="176" t="str">
        <f t="shared" si="4"/>
        <v>N</v>
      </c>
      <c r="O71" s="176" t="str">
        <f t="shared" si="5"/>
        <v>N</v>
      </c>
    </row>
    <row r="72" ht="16.5" spans="1:15">
      <c r="A72" s="179">
        <v>63</v>
      </c>
      <c r="B72" s="170" t="s">
        <v>179</v>
      </c>
      <c r="C72" s="180" t="s">
        <v>180</v>
      </c>
      <c r="D72" s="207">
        <v>13</v>
      </c>
      <c r="E72" s="207">
        <v>10</v>
      </c>
      <c r="F72" s="200">
        <v>5</v>
      </c>
      <c r="G72" s="200">
        <v>5</v>
      </c>
      <c r="H72" s="191">
        <f t="shared" si="1"/>
        <v>65</v>
      </c>
      <c r="I72" s="191">
        <f t="shared" si="1"/>
        <v>50</v>
      </c>
      <c r="J72" s="191">
        <f t="shared" si="1"/>
        <v>25</v>
      </c>
      <c r="K72" s="191">
        <f t="shared" si="1"/>
        <v>25</v>
      </c>
      <c r="L72" s="176" t="str">
        <f t="shared" si="2"/>
        <v>Y</v>
      </c>
      <c r="M72" s="176" t="str">
        <f t="shared" si="3"/>
        <v>N</v>
      </c>
      <c r="N72" s="176" t="str">
        <f t="shared" ref="N72:N116" si="6">IF(J72&gt;=60,"Y","N")</f>
        <v>N</v>
      </c>
      <c r="O72" s="176" t="str">
        <f t="shared" si="5"/>
        <v>N</v>
      </c>
    </row>
    <row r="73" ht="16.5" spans="1:15">
      <c r="A73" s="179">
        <v>64</v>
      </c>
      <c r="B73" s="170" t="s">
        <v>181</v>
      </c>
      <c r="C73" s="180" t="s">
        <v>182</v>
      </c>
      <c r="D73" s="207">
        <v>17</v>
      </c>
      <c r="E73" s="207">
        <v>19</v>
      </c>
      <c r="F73" s="200">
        <v>0</v>
      </c>
      <c r="G73" s="200">
        <v>0</v>
      </c>
      <c r="H73" s="191">
        <f t="shared" si="1"/>
        <v>85</v>
      </c>
      <c r="I73" s="191">
        <f t="shared" si="1"/>
        <v>95</v>
      </c>
      <c r="J73" s="191">
        <f t="shared" si="1"/>
        <v>0</v>
      </c>
      <c r="K73" s="191">
        <f t="shared" si="1"/>
        <v>0</v>
      </c>
      <c r="L73" s="176" t="str">
        <f t="shared" si="2"/>
        <v>Y</v>
      </c>
      <c r="M73" s="176" t="str">
        <f t="shared" si="3"/>
        <v>Y</v>
      </c>
      <c r="N73" s="176" t="str">
        <f t="shared" si="6"/>
        <v>N</v>
      </c>
      <c r="O73" s="176" t="str">
        <f t="shared" si="5"/>
        <v>N</v>
      </c>
    </row>
    <row r="74" ht="16.5" spans="1:15">
      <c r="A74" s="179">
        <v>65</v>
      </c>
      <c r="B74" s="170" t="s">
        <v>183</v>
      </c>
      <c r="C74" s="180" t="s">
        <v>184</v>
      </c>
      <c r="D74" s="207">
        <v>12</v>
      </c>
      <c r="E74" s="207">
        <v>5</v>
      </c>
      <c r="F74" s="200">
        <v>11</v>
      </c>
      <c r="G74" s="200">
        <v>11</v>
      </c>
      <c r="H74" s="191">
        <f t="shared" si="1"/>
        <v>60</v>
      </c>
      <c r="I74" s="191">
        <f t="shared" si="1"/>
        <v>25</v>
      </c>
      <c r="J74" s="191">
        <f t="shared" si="1"/>
        <v>55</v>
      </c>
      <c r="K74" s="191">
        <f t="shared" si="1"/>
        <v>55</v>
      </c>
      <c r="L74" s="176" t="str">
        <f t="shared" si="2"/>
        <v>Y</v>
      </c>
      <c r="M74" s="176" t="str">
        <f t="shared" si="3"/>
        <v>N</v>
      </c>
      <c r="N74" s="176" t="str">
        <f t="shared" si="6"/>
        <v>N</v>
      </c>
      <c r="O74" s="176" t="str">
        <f t="shared" si="5"/>
        <v>N</v>
      </c>
    </row>
    <row r="75" ht="16.5" spans="1:15">
      <c r="A75" s="179">
        <v>66</v>
      </c>
      <c r="B75" s="170" t="s">
        <v>185</v>
      </c>
      <c r="C75" s="180" t="s">
        <v>186</v>
      </c>
      <c r="D75" s="207">
        <v>14</v>
      </c>
      <c r="E75" s="207">
        <v>13</v>
      </c>
      <c r="F75" s="200">
        <v>15</v>
      </c>
      <c r="G75" s="200">
        <v>15</v>
      </c>
      <c r="H75" s="191">
        <f t="shared" si="1"/>
        <v>70</v>
      </c>
      <c r="I75" s="191">
        <f t="shared" si="1"/>
        <v>65</v>
      </c>
      <c r="J75" s="191">
        <f t="shared" si="1"/>
        <v>75</v>
      </c>
      <c r="K75" s="191">
        <f t="shared" si="1"/>
        <v>75</v>
      </c>
      <c r="L75" s="176" t="str">
        <f t="shared" si="2"/>
        <v>Y</v>
      </c>
      <c r="M75" s="176" t="str">
        <f t="shared" si="3"/>
        <v>Y</v>
      </c>
      <c r="N75" s="176" t="str">
        <f t="shared" si="6"/>
        <v>Y</v>
      </c>
      <c r="O75" s="176" t="str">
        <f t="shared" si="5"/>
        <v>Y</v>
      </c>
    </row>
    <row r="76" ht="16.5" spans="1:15">
      <c r="A76" s="179">
        <v>67</v>
      </c>
      <c r="B76" s="170" t="s">
        <v>187</v>
      </c>
      <c r="C76" s="180" t="s">
        <v>188</v>
      </c>
      <c r="D76" s="207">
        <v>15</v>
      </c>
      <c r="E76" s="207">
        <v>12</v>
      </c>
      <c r="F76" s="200">
        <v>9</v>
      </c>
      <c r="G76" s="200">
        <v>9</v>
      </c>
      <c r="H76" s="191">
        <f t="shared" ref="H76:K116" si="7">D76/0.2</f>
        <v>75</v>
      </c>
      <c r="I76" s="191">
        <f t="shared" si="7"/>
        <v>60</v>
      </c>
      <c r="J76" s="191">
        <f t="shared" si="7"/>
        <v>45</v>
      </c>
      <c r="K76" s="191">
        <f t="shared" si="7"/>
        <v>45</v>
      </c>
      <c r="L76" s="176" t="str">
        <f t="shared" ref="L76:M116" si="8">IF(H76&gt;=60,"Y","N")</f>
        <v>Y</v>
      </c>
      <c r="M76" s="176" t="str">
        <f t="shared" si="8"/>
        <v>Y</v>
      </c>
      <c r="N76" s="176" t="str">
        <f t="shared" si="6"/>
        <v>N</v>
      </c>
      <c r="O76" s="176" t="str">
        <f t="shared" ref="O76:O116" si="9">IF(K76&gt;=60,"Y","N")</f>
        <v>N</v>
      </c>
    </row>
    <row r="77" ht="16.5" spans="1:15">
      <c r="A77" s="179">
        <v>68</v>
      </c>
      <c r="B77" s="170" t="s">
        <v>189</v>
      </c>
      <c r="C77" s="180" t="s">
        <v>190</v>
      </c>
      <c r="D77" s="207">
        <v>2</v>
      </c>
      <c r="E77" s="206">
        <v>0</v>
      </c>
      <c r="F77" s="200">
        <v>0</v>
      </c>
      <c r="G77" s="200">
        <v>0</v>
      </c>
      <c r="H77" s="191">
        <f t="shared" si="7"/>
        <v>10</v>
      </c>
      <c r="I77" s="191">
        <f t="shared" si="7"/>
        <v>0</v>
      </c>
      <c r="J77" s="191">
        <f t="shared" si="7"/>
        <v>0</v>
      </c>
      <c r="K77" s="191">
        <f t="shared" si="7"/>
        <v>0</v>
      </c>
      <c r="L77" s="176" t="str">
        <f t="shared" si="8"/>
        <v>N</v>
      </c>
      <c r="M77" s="176" t="str">
        <f t="shared" si="8"/>
        <v>N</v>
      </c>
      <c r="N77" s="176" t="str">
        <f t="shared" si="6"/>
        <v>N</v>
      </c>
      <c r="O77" s="176" t="str">
        <f t="shared" si="9"/>
        <v>N</v>
      </c>
    </row>
    <row r="78" ht="16.5" spans="1:15">
      <c r="A78" s="179">
        <v>69</v>
      </c>
      <c r="B78" s="170" t="s">
        <v>191</v>
      </c>
      <c r="C78" s="180" t="s">
        <v>192</v>
      </c>
      <c r="D78" s="207">
        <v>14</v>
      </c>
      <c r="E78" s="207">
        <v>3</v>
      </c>
      <c r="F78" s="200">
        <v>13</v>
      </c>
      <c r="G78" s="200">
        <v>13</v>
      </c>
      <c r="H78" s="191">
        <f t="shared" si="7"/>
        <v>70</v>
      </c>
      <c r="I78" s="191">
        <f t="shared" si="7"/>
        <v>15</v>
      </c>
      <c r="J78" s="191">
        <f t="shared" si="7"/>
        <v>65</v>
      </c>
      <c r="K78" s="191">
        <f t="shared" si="7"/>
        <v>65</v>
      </c>
      <c r="L78" s="176" t="str">
        <f t="shared" si="8"/>
        <v>Y</v>
      </c>
      <c r="M78" s="176" t="str">
        <f t="shared" si="8"/>
        <v>N</v>
      </c>
      <c r="N78" s="176" t="str">
        <f t="shared" si="6"/>
        <v>Y</v>
      </c>
      <c r="O78" s="176" t="str">
        <f t="shared" si="9"/>
        <v>Y</v>
      </c>
    </row>
    <row r="79" ht="16.5" spans="1:15">
      <c r="A79" s="179">
        <v>70</v>
      </c>
      <c r="B79" s="170" t="s">
        <v>193</v>
      </c>
      <c r="C79" s="180" t="s">
        <v>194</v>
      </c>
      <c r="D79" s="207">
        <v>15</v>
      </c>
      <c r="E79" s="207">
        <v>3</v>
      </c>
      <c r="F79" s="200">
        <v>11</v>
      </c>
      <c r="G79" s="200">
        <v>11</v>
      </c>
      <c r="H79" s="191">
        <f t="shared" si="7"/>
        <v>75</v>
      </c>
      <c r="I79" s="191">
        <f t="shared" si="7"/>
        <v>15</v>
      </c>
      <c r="J79" s="191">
        <f t="shared" si="7"/>
        <v>55</v>
      </c>
      <c r="K79" s="191">
        <f t="shared" si="7"/>
        <v>55</v>
      </c>
      <c r="L79" s="176" t="str">
        <f t="shared" si="8"/>
        <v>Y</v>
      </c>
      <c r="M79" s="176" t="str">
        <f t="shared" si="8"/>
        <v>N</v>
      </c>
      <c r="N79" s="176" t="str">
        <f t="shared" si="6"/>
        <v>N</v>
      </c>
      <c r="O79" s="176" t="str">
        <f t="shared" si="9"/>
        <v>N</v>
      </c>
    </row>
    <row r="80" ht="16.5" spans="1:15">
      <c r="A80" s="179">
        <v>71</v>
      </c>
      <c r="B80" s="170" t="s">
        <v>195</v>
      </c>
      <c r="C80" s="180" t="s">
        <v>196</v>
      </c>
      <c r="D80" s="207">
        <v>14</v>
      </c>
      <c r="E80" s="207">
        <v>12</v>
      </c>
      <c r="F80" s="200">
        <v>20</v>
      </c>
      <c r="G80" s="200">
        <v>20</v>
      </c>
      <c r="H80" s="191">
        <f t="shared" si="7"/>
        <v>70</v>
      </c>
      <c r="I80" s="191">
        <f t="shared" si="7"/>
        <v>60</v>
      </c>
      <c r="J80" s="191">
        <f t="shared" si="7"/>
        <v>100</v>
      </c>
      <c r="K80" s="191">
        <f t="shared" si="7"/>
        <v>100</v>
      </c>
      <c r="L80" s="176" t="str">
        <f t="shared" si="8"/>
        <v>Y</v>
      </c>
      <c r="M80" s="176" t="str">
        <f t="shared" si="8"/>
        <v>Y</v>
      </c>
      <c r="N80" s="176" t="str">
        <f t="shared" si="6"/>
        <v>Y</v>
      </c>
      <c r="O80" s="176" t="str">
        <f t="shared" si="9"/>
        <v>Y</v>
      </c>
    </row>
    <row r="81" ht="16.5" spans="1:15">
      <c r="A81" s="179">
        <v>72</v>
      </c>
      <c r="B81" s="170" t="s">
        <v>197</v>
      </c>
      <c r="C81" s="180" t="s">
        <v>198</v>
      </c>
      <c r="D81" s="207">
        <v>9</v>
      </c>
      <c r="E81" s="207">
        <v>11</v>
      </c>
      <c r="F81" s="200">
        <v>15</v>
      </c>
      <c r="G81" s="200">
        <v>15</v>
      </c>
      <c r="H81" s="191">
        <f t="shared" si="7"/>
        <v>45</v>
      </c>
      <c r="I81" s="191">
        <f t="shared" si="7"/>
        <v>55</v>
      </c>
      <c r="J81" s="191">
        <f t="shared" si="7"/>
        <v>75</v>
      </c>
      <c r="K81" s="191">
        <f t="shared" si="7"/>
        <v>75</v>
      </c>
      <c r="L81" s="176" t="str">
        <f t="shared" si="8"/>
        <v>N</v>
      </c>
      <c r="M81" s="176" t="str">
        <f t="shared" si="8"/>
        <v>N</v>
      </c>
      <c r="N81" s="176" t="str">
        <f t="shared" si="6"/>
        <v>Y</v>
      </c>
      <c r="O81" s="176" t="str">
        <f t="shared" si="9"/>
        <v>Y</v>
      </c>
    </row>
    <row r="82" ht="16.5" spans="1:15">
      <c r="A82" s="179">
        <v>73</v>
      </c>
      <c r="B82" s="170" t="s">
        <v>199</v>
      </c>
      <c r="C82" s="180" t="s">
        <v>200</v>
      </c>
      <c r="D82" s="206">
        <v>0</v>
      </c>
      <c r="E82" s="207">
        <v>16</v>
      </c>
      <c r="F82" s="200">
        <v>18</v>
      </c>
      <c r="G82" s="200">
        <v>18</v>
      </c>
      <c r="H82" s="191">
        <f t="shared" si="7"/>
        <v>0</v>
      </c>
      <c r="I82" s="191">
        <f t="shared" si="7"/>
        <v>80</v>
      </c>
      <c r="J82" s="191">
        <f t="shared" si="7"/>
        <v>90</v>
      </c>
      <c r="K82" s="191">
        <f t="shared" si="7"/>
        <v>90</v>
      </c>
      <c r="L82" s="176" t="str">
        <f t="shared" si="8"/>
        <v>N</v>
      </c>
      <c r="M82" s="176" t="str">
        <f t="shared" si="8"/>
        <v>Y</v>
      </c>
      <c r="N82" s="176" t="str">
        <f t="shared" si="6"/>
        <v>Y</v>
      </c>
      <c r="O82" s="176" t="str">
        <f t="shared" si="9"/>
        <v>Y</v>
      </c>
    </row>
    <row r="83" ht="16.5" spans="1:15">
      <c r="A83" s="179">
        <v>74</v>
      </c>
      <c r="B83" s="170" t="s">
        <v>201</v>
      </c>
      <c r="C83" s="180" t="s">
        <v>202</v>
      </c>
      <c r="D83" s="207">
        <v>10</v>
      </c>
      <c r="E83" s="207">
        <v>5</v>
      </c>
      <c r="F83" s="200">
        <v>13</v>
      </c>
      <c r="G83" s="200">
        <v>13</v>
      </c>
      <c r="H83" s="191">
        <f t="shared" si="7"/>
        <v>50</v>
      </c>
      <c r="I83" s="191">
        <f t="shared" si="7"/>
        <v>25</v>
      </c>
      <c r="J83" s="191">
        <f t="shared" si="7"/>
        <v>65</v>
      </c>
      <c r="K83" s="191">
        <f t="shared" si="7"/>
        <v>65</v>
      </c>
      <c r="L83" s="176" t="str">
        <f t="shared" si="8"/>
        <v>N</v>
      </c>
      <c r="M83" s="176" t="str">
        <f t="shared" si="8"/>
        <v>N</v>
      </c>
      <c r="N83" s="176" t="str">
        <f t="shared" si="6"/>
        <v>Y</v>
      </c>
      <c r="O83" s="176" t="str">
        <f t="shared" si="9"/>
        <v>Y</v>
      </c>
    </row>
    <row r="84" ht="16.5" spans="1:15">
      <c r="A84" s="179">
        <v>75</v>
      </c>
      <c r="B84" s="170" t="s">
        <v>203</v>
      </c>
      <c r="C84" s="180" t="s">
        <v>204</v>
      </c>
      <c r="D84" s="207">
        <v>20</v>
      </c>
      <c r="E84" s="207">
        <v>20</v>
      </c>
      <c r="F84" s="200">
        <v>0</v>
      </c>
      <c r="G84" s="200">
        <v>0</v>
      </c>
      <c r="H84" s="191">
        <f t="shared" si="7"/>
        <v>100</v>
      </c>
      <c r="I84" s="191">
        <f t="shared" si="7"/>
        <v>100</v>
      </c>
      <c r="J84" s="191">
        <f t="shared" si="7"/>
        <v>0</v>
      </c>
      <c r="K84" s="191">
        <f t="shared" si="7"/>
        <v>0</v>
      </c>
      <c r="L84" s="176" t="str">
        <f t="shared" si="8"/>
        <v>Y</v>
      </c>
      <c r="M84" s="176" t="str">
        <f t="shared" si="8"/>
        <v>Y</v>
      </c>
      <c r="N84" s="176" t="str">
        <f t="shared" si="6"/>
        <v>N</v>
      </c>
      <c r="O84" s="176" t="str">
        <f t="shared" si="9"/>
        <v>N</v>
      </c>
    </row>
    <row r="85" ht="16.5" spans="1:15">
      <c r="A85" s="179">
        <v>76</v>
      </c>
      <c r="B85" s="170" t="s">
        <v>205</v>
      </c>
      <c r="C85" s="180" t="s">
        <v>206</v>
      </c>
      <c r="D85" s="207">
        <v>10</v>
      </c>
      <c r="E85" s="207">
        <v>16</v>
      </c>
      <c r="F85" s="200">
        <v>0</v>
      </c>
      <c r="G85" s="200">
        <v>0</v>
      </c>
      <c r="H85" s="191">
        <f t="shared" si="7"/>
        <v>50</v>
      </c>
      <c r="I85" s="191">
        <f t="shared" si="7"/>
        <v>80</v>
      </c>
      <c r="J85" s="191">
        <f t="shared" si="7"/>
        <v>0</v>
      </c>
      <c r="K85" s="191">
        <f t="shared" si="7"/>
        <v>0</v>
      </c>
      <c r="L85" s="176" t="str">
        <f t="shared" si="8"/>
        <v>N</v>
      </c>
      <c r="M85" s="176" t="str">
        <f t="shared" si="8"/>
        <v>Y</v>
      </c>
      <c r="N85" s="176" t="str">
        <f t="shared" si="6"/>
        <v>N</v>
      </c>
      <c r="O85" s="176" t="str">
        <f t="shared" si="9"/>
        <v>N</v>
      </c>
    </row>
    <row r="86" ht="16.5" spans="1:15">
      <c r="A86" s="179">
        <v>77</v>
      </c>
      <c r="B86" s="170" t="s">
        <v>207</v>
      </c>
      <c r="C86" s="180" t="s">
        <v>208</v>
      </c>
      <c r="D86" s="207">
        <v>16</v>
      </c>
      <c r="E86" s="207">
        <v>16</v>
      </c>
      <c r="F86" s="200">
        <v>14</v>
      </c>
      <c r="G86" s="200">
        <v>14</v>
      </c>
      <c r="H86" s="191">
        <f t="shared" si="7"/>
        <v>80</v>
      </c>
      <c r="I86" s="191">
        <f t="shared" si="7"/>
        <v>80</v>
      </c>
      <c r="J86" s="191">
        <f t="shared" si="7"/>
        <v>70</v>
      </c>
      <c r="K86" s="191">
        <f t="shared" si="7"/>
        <v>70</v>
      </c>
      <c r="L86" s="176" t="str">
        <f t="shared" si="8"/>
        <v>Y</v>
      </c>
      <c r="M86" s="176" t="str">
        <f t="shared" si="8"/>
        <v>Y</v>
      </c>
      <c r="N86" s="176" t="str">
        <f t="shared" si="6"/>
        <v>Y</v>
      </c>
      <c r="O86" s="176" t="str">
        <f t="shared" si="9"/>
        <v>Y</v>
      </c>
    </row>
    <row r="87" ht="16.5" spans="1:15">
      <c r="A87" s="179">
        <v>78</v>
      </c>
      <c r="B87" s="170" t="s">
        <v>209</v>
      </c>
      <c r="C87" s="180" t="s">
        <v>210</v>
      </c>
      <c r="D87" s="207">
        <v>13</v>
      </c>
      <c r="E87" s="207">
        <v>13</v>
      </c>
      <c r="F87" s="200">
        <v>0</v>
      </c>
      <c r="G87" s="200">
        <v>0</v>
      </c>
      <c r="H87" s="191">
        <f t="shared" si="7"/>
        <v>65</v>
      </c>
      <c r="I87" s="191">
        <f t="shared" si="7"/>
        <v>65</v>
      </c>
      <c r="J87" s="191">
        <f t="shared" si="7"/>
        <v>0</v>
      </c>
      <c r="K87" s="191">
        <f t="shared" si="7"/>
        <v>0</v>
      </c>
      <c r="L87" s="176" t="str">
        <f t="shared" si="8"/>
        <v>Y</v>
      </c>
      <c r="M87" s="176" t="str">
        <f t="shared" si="8"/>
        <v>Y</v>
      </c>
      <c r="N87" s="176" t="str">
        <f t="shared" si="6"/>
        <v>N</v>
      </c>
      <c r="O87" s="176" t="str">
        <f t="shared" si="9"/>
        <v>N</v>
      </c>
    </row>
    <row r="88" ht="16.5" spans="1:15">
      <c r="A88" s="179">
        <v>79</v>
      </c>
      <c r="B88" s="170" t="s">
        <v>211</v>
      </c>
      <c r="C88" s="180" t="s">
        <v>212</v>
      </c>
      <c r="D88" s="207">
        <v>15</v>
      </c>
      <c r="E88" s="207">
        <v>14</v>
      </c>
      <c r="F88" s="200">
        <v>7</v>
      </c>
      <c r="G88" s="200">
        <v>7</v>
      </c>
      <c r="H88" s="191">
        <f t="shared" si="7"/>
        <v>75</v>
      </c>
      <c r="I88" s="191">
        <f t="shared" si="7"/>
        <v>70</v>
      </c>
      <c r="J88" s="191">
        <f t="shared" si="7"/>
        <v>35</v>
      </c>
      <c r="K88" s="191">
        <f t="shared" si="7"/>
        <v>35</v>
      </c>
      <c r="L88" s="176" t="str">
        <f t="shared" si="8"/>
        <v>Y</v>
      </c>
      <c r="M88" s="176" t="str">
        <f t="shared" si="8"/>
        <v>Y</v>
      </c>
      <c r="N88" s="176" t="str">
        <f t="shared" si="6"/>
        <v>N</v>
      </c>
      <c r="O88" s="176" t="str">
        <f t="shared" si="9"/>
        <v>N</v>
      </c>
    </row>
    <row r="89" ht="16.5" spans="1:15">
      <c r="A89" s="179">
        <v>80</v>
      </c>
      <c r="B89" s="170" t="s">
        <v>213</v>
      </c>
      <c r="C89" s="180" t="s">
        <v>214</v>
      </c>
      <c r="D89" s="207">
        <v>16</v>
      </c>
      <c r="E89" s="207">
        <v>20</v>
      </c>
      <c r="F89" s="200">
        <v>20</v>
      </c>
      <c r="G89" s="200">
        <v>20</v>
      </c>
      <c r="H89" s="191">
        <f t="shared" si="7"/>
        <v>80</v>
      </c>
      <c r="I89" s="191">
        <f t="shared" si="7"/>
        <v>100</v>
      </c>
      <c r="J89" s="191">
        <f t="shared" si="7"/>
        <v>100</v>
      </c>
      <c r="K89" s="191">
        <f t="shared" si="7"/>
        <v>100</v>
      </c>
      <c r="L89" s="176" t="str">
        <f t="shared" si="8"/>
        <v>Y</v>
      </c>
      <c r="M89" s="176" t="str">
        <f t="shared" si="8"/>
        <v>Y</v>
      </c>
      <c r="N89" s="176" t="str">
        <f t="shared" si="6"/>
        <v>Y</v>
      </c>
      <c r="O89" s="176" t="str">
        <f t="shared" si="9"/>
        <v>Y</v>
      </c>
    </row>
    <row r="90" ht="16.5" spans="1:15">
      <c r="A90" s="179">
        <v>81</v>
      </c>
      <c r="B90" s="170" t="s">
        <v>215</v>
      </c>
      <c r="C90" s="180" t="s">
        <v>216</v>
      </c>
      <c r="D90" s="207">
        <v>18</v>
      </c>
      <c r="E90" s="207">
        <v>19</v>
      </c>
      <c r="F90" s="200">
        <v>0</v>
      </c>
      <c r="G90" s="200">
        <v>0</v>
      </c>
      <c r="H90" s="191">
        <f t="shared" si="7"/>
        <v>90</v>
      </c>
      <c r="I90" s="191">
        <f t="shared" si="7"/>
        <v>95</v>
      </c>
      <c r="J90" s="191">
        <f t="shared" si="7"/>
        <v>0</v>
      </c>
      <c r="K90" s="191">
        <f t="shared" si="7"/>
        <v>0</v>
      </c>
      <c r="L90" s="176" t="str">
        <f t="shared" si="8"/>
        <v>Y</v>
      </c>
      <c r="M90" s="176" t="str">
        <f t="shared" si="8"/>
        <v>Y</v>
      </c>
      <c r="N90" s="176" t="str">
        <f t="shared" si="6"/>
        <v>N</v>
      </c>
      <c r="O90" s="176" t="str">
        <f t="shared" si="9"/>
        <v>N</v>
      </c>
    </row>
    <row r="91" ht="16.5" spans="1:15">
      <c r="A91" s="179">
        <v>82</v>
      </c>
      <c r="B91" s="170" t="s">
        <v>217</v>
      </c>
      <c r="C91" s="180" t="s">
        <v>218</v>
      </c>
      <c r="D91" s="207">
        <v>15</v>
      </c>
      <c r="E91" s="207">
        <v>19</v>
      </c>
      <c r="F91" s="200">
        <v>0</v>
      </c>
      <c r="G91" s="200">
        <v>0</v>
      </c>
      <c r="H91" s="191">
        <f t="shared" si="7"/>
        <v>75</v>
      </c>
      <c r="I91" s="191">
        <f t="shared" si="7"/>
        <v>95</v>
      </c>
      <c r="J91" s="191">
        <f t="shared" si="7"/>
        <v>0</v>
      </c>
      <c r="K91" s="191">
        <f t="shared" si="7"/>
        <v>0</v>
      </c>
      <c r="L91" s="176" t="str">
        <f t="shared" si="8"/>
        <v>Y</v>
      </c>
      <c r="M91" s="176" t="str">
        <f t="shared" si="8"/>
        <v>Y</v>
      </c>
      <c r="N91" s="176" t="str">
        <f t="shared" si="6"/>
        <v>N</v>
      </c>
      <c r="O91" s="176" t="str">
        <f t="shared" si="9"/>
        <v>N</v>
      </c>
    </row>
    <row r="92" ht="16.5" spans="1:15">
      <c r="A92" s="179">
        <v>83</v>
      </c>
      <c r="B92" s="168" t="s">
        <v>219</v>
      </c>
      <c r="C92" s="181" t="s">
        <v>220</v>
      </c>
      <c r="D92" s="207">
        <v>16</v>
      </c>
      <c r="E92" s="207">
        <v>8</v>
      </c>
      <c r="F92" s="200">
        <v>0</v>
      </c>
      <c r="G92" s="200">
        <v>0</v>
      </c>
      <c r="H92" s="191">
        <f t="shared" si="7"/>
        <v>80</v>
      </c>
      <c r="I92" s="191">
        <f t="shared" si="7"/>
        <v>40</v>
      </c>
      <c r="J92" s="191">
        <f t="shared" si="7"/>
        <v>0</v>
      </c>
      <c r="K92" s="191">
        <f t="shared" si="7"/>
        <v>0</v>
      </c>
      <c r="L92" s="176" t="str">
        <f t="shared" si="8"/>
        <v>Y</v>
      </c>
      <c r="M92" s="176" t="str">
        <f t="shared" si="8"/>
        <v>N</v>
      </c>
      <c r="N92" s="176" t="str">
        <f t="shared" si="6"/>
        <v>N</v>
      </c>
      <c r="O92" s="176" t="str">
        <f t="shared" si="9"/>
        <v>N</v>
      </c>
    </row>
    <row r="93" ht="16.5" spans="1:15">
      <c r="A93" s="179">
        <v>84</v>
      </c>
      <c r="B93" s="170" t="s">
        <v>221</v>
      </c>
      <c r="C93" s="180" t="s">
        <v>222</v>
      </c>
      <c r="D93" s="206">
        <v>0</v>
      </c>
      <c r="E93" s="207">
        <v>4</v>
      </c>
      <c r="F93" s="200">
        <v>6</v>
      </c>
      <c r="G93" s="200">
        <v>6</v>
      </c>
      <c r="H93" s="191">
        <f t="shared" si="7"/>
        <v>0</v>
      </c>
      <c r="I93" s="191">
        <f t="shared" si="7"/>
        <v>20</v>
      </c>
      <c r="J93" s="191">
        <f t="shared" si="7"/>
        <v>30</v>
      </c>
      <c r="K93" s="191">
        <f t="shared" si="7"/>
        <v>30</v>
      </c>
      <c r="L93" s="176" t="str">
        <f t="shared" si="8"/>
        <v>N</v>
      </c>
      <c r="M93" s="176" t="str">
        <f t="shared" si="8"/>
        <v>N</v>
      </c>
      <c r="N93" s="176" t="str">
        <f t="shared" si="6"/>
        <v>N</v>
      </c>
      <c r="O93" s="176" t="str">
        <f t="shared" si="9"/>
        <v>N</v>
      </c>
    </row>
    <row r="94" ht="16.5" spans="1:15">
      <c r="A94" s="179">
        <v>85</v>
      </c>
      <c r="B94" s="170" t="s">
        <v>223</v>
      </c>
      <c r="C94" s="180" t="s">
        <v>224</v>
      </c>
      <c r="D94" s="207">
        <v>7</v>
      </c>
      <c r="E94" s="207">
        <v>10</v>
      </c>
      <c r="F94" s="200">
        <v>13</v>
      </c>
      <c r="G94" s="200">
        <v>13</v>
      </c>
      <c r="H94" s="191">
        <f t="shared" si="7"/>
        <v>35</v>
      </c>
      <c r="I94" s="191">
        <f t="shared" si="7"/>
        <v>50</v>
      </c>
      <c r="J94" s="191">
        <f t="shared" si="7"/>
        <v>65</v>
      </c>
      <c r="K94" s="191">
        <f t="shared" si="7"/>
        <v>65</v>
      </c>
      <c r="L94" s="176" t="str">
        <f t="shared" si="8"/>
        <v>N</v>
      </c>
      <c r="M94" s="176" t="str">
        <f t="shared" si="8"/>
        <v>N</v>
      </c>
      <c r="N94" s="176" t="str">
        <f t="shared" si="6"/>
        <v>Y</v>
      </c>
      <c r="O94" s="176" t="str">
        <f t="shared" si="9"/>
        <v>Y</v>
      </c>
    </row>
    <row r="95" ht="16.5" spans="1:15">
      <c r="A95" s="179">
        <v>86</v>
      </c>
      <c r="B95" s="170" t="s">
        <v>225</v>
      </c>
      <c r="C95" s="180" t="s">
        <v>226</v>
      </c>
      <c r="D95" s="206">
        <v>0</v>
      </c>
      <c r="E95" s="207">
        <v>13</v>
      </c>
      <c r="F95" s="200">
        <v>2</v>
      </c>
      <c r="G95" s="200">
        <v>2</v>
      </c>
      <c r="H95" s="191">
        <f t="shared" si="7"/>
        <v>0</v>
      </c>
      <c r="I95" s="191">
        <f t="shared" si="7"/>
        <v>65</v>
      </c>
      <c r="J95" s="191">
        <f t="shared" si="7"/>
        <v>10</v>
      </c>
      <c r="K95" s="191">
        <f t="shared" si="7"/>
        <v>10</v>
      </c>
      <c r="L95" s="176" t="str">
        <f t="shared" si="8"/>
        <v>N</v>
      </c>
      <c r="M95" s="176" t="str">
        <f t="shared" si="8"/>
        <v>Y</v>
      </c>
      <c r="N95" s="176" t="str">
        <f t="shared" si="6"/>
        <v>N</v>
      </c>
      <c r="O95" s="176" t="str">
        <f t="shared" si="9"/>
        <v>N</v>
      </c>
    </row>
    <row r="96" ht="16.5" spans="1:15">
      <c r="A96" s="179">
        <v>87</v>
      </c>
      <c r="B96" s="170" t="s">
        <v>227</v>
      </c>
      <c r="C96" s="180" t="s">
        <v>228</v>
      </c>
      <c r="D96" s="207">
        <v>4</v>
      </c>
      <c r="E96" s="207">
        <v>13</v>
      </c>
      <c r="F96" s="200">
        <v>10</v>
      </c>
      <c r="G96" s="200">
        <v>10</v>
      </c>
      <c r="H96" s="191">
        <f t="shared" si="7"/>
        <v>20</v>
      </c>
      <c r="I96" s="191">
        <f t="shared" si="7"/>
        <v>65</v>
      </c>
      <c r="J96" s="191">
        <f t="shared" si="7"/>
        <v>50</v>
      </c>
      <c r="K96" s="191">
        <f t="shared" si="7"/>
        <v>50</v>
      </c>
      <c r="L96" s="176" t="str">
        <f t="shared" si="8"/>
        <v>N</v>
      </c>
      <c r="M96" s="176" t="str">
        <f t="shared" si="8"/>
        <v>Y</v>
      </c>
      <c r="N96" s="176" t="str">
        <f t="shared" si="6"/>
        <v>N</v>
      </c>
      <c r="O96" s="176" t="str">
        <f t="shared" si="9"/>
        <v>N</v>
      </c>
    </row>
    <row r="97" ht="16.5" spans="1:15">
      <c r="A97" s="179">
        <v>88</v>
      </c>
      <c r="B97" s="170" t="s">
        <v>229</v>
      </c>
      <c r="C97" s="180" t="s">
        <v>230</v>
      </c>
      <c r="D97" s="207">
        <v>13</v>
      </c>
      <c r="E97" s="207">
        <v>19</v>
      </c>
      <c r="F97" s="200">
        <v>13</v>
      </c>
      <c r="G97" s="200">
        <v>13</v>
      </c>
      <c r="H97" s="191">
        <f t="shared" si="7"/>
        <v>65</v>
      </c>
      <c r="I97" s="191">
        <f t="shared" si="7"/>
        <v>95</v>
      </c>
      <c r="J97" s="191">
        <f t="shared" si="7"/>
        <v>65</v>
      </c>
      <c r="K97" s="191">
        <f t="shared" si="7"/>
        <v>65</v>
      </c>
      <c r="L97" s="176" t="str">
        <f t="shared" si="8"/>
        <v>Y</v>
      </c>
      <c r="M97" s="176" t="str">
        <f t="shared" si="8"/>
        <v>Y</v>
      </c>
      <c r="N97" s="176" t="str">
        <f t="shared" si="6"/>
        <v>Y</v>
      </c>
      <c r="O97" s="176" t="str">
        <f t="shared" si="9"/>
        <v>Y</v>
      </c>
    </row>
    <row r="98" ht="16.5" spans="1:15">
      <c r="A98" s="179">
        <v>89</v>
      </c>
      <c r="B98" s="170" t="s">
        <v>231</v>
      </c>
      <c r="C98" s="180" t="s">
        <v>232</v>
      </c>
      <c r="D98" s="206">
        <v>0</v>
      </c>
      <c r="E98" s="207">
        <v>11</v>
      </c>
      <c r="F98" s="200">
        <v>0</v>
      </c>
      <c r="G98" s="200">
        <v>0</v>
      </c>
      <c r="H98" s="191">
        <f t="shared" si="7"/>
        <v>0</v>
      </c>
      <c r="I98" s="191">
        <f t="shared" si="7"/>
        <v>55</v>
      </c>
      <c r="J98" s="191">
        <f t="shared" si="7"/>
        <v>0</v>
      </c>
      <c r="K98" s="191">
        <f t="shared" si="7"/>
        <v>0</v>
      </c>
      <c r="L98" s="176" t="str">
        <f t="shared" si="8"/>
        <v>N</v>
      </c>
      <c r="M98" s="176" t="str">
        <f t="shared" si="8"/>
        <v>N</v>
      </c>
      <c r="N98" s="176" t="str">
        <f t="shared" si="6"/>
        <v>N</v>
      </c>
      <c r="O98" s="176" t="str">
        <f t="shared" si="9"/>
        <v>N</v>
      </c>
    </row>
    <row r="99" ht="16.5" spans="1:15">
      <c r="A99" s="179">
        <v>90</v>
      </c>
      <c r="B99" s="170" t="s">
        <v>233</v>
      </c>
      <c r="C99" s="180" t="s">
        <v>234</v>
      </c>
      <c r="D99" s="207">
        <v>16</v>
      </c>
      <c r="E99" s="207">
        <v>16</v>
      </c>
      <c r="F99" s="200">
        <v>18</v>
      </c>
      <c r="G99" s="200">
        <v>18</v>
      </c>
      <c r="H99" s="191">
        <f t="shared" si="7"/>
        <v>80</v>
      </c>
      <c r="I99" s="191">
        <f t="shared" si="7"/>
        <v>80</v>
      </c>
      <c r="J99" s="191">
        <f t="shared" si="7"/>
        <v>90</v>
      </c>
      <c r="K99" s="191">
        <f t="shared" si="7"/>
        <v>90</v>
      </c>
      <c r="L99" s="176" t="str">
        <f t="shared" si="8"/>
        <v>Y</v>
      </c>
      <c r="M99" s="176" t="str">
        <f t="shared" si="8"/>
        <v>Y</v>
      </c>
      <c r="N99" s="176" t="str">
        <f t="shared" si="6"/>
        <v>Y</v>
      </c>
      <c r="O99" s="176" t="str">
        <f t="shared" si="9"/>
        <v>Y</v>
      </c>
    </row>
    <row r="100" ht="16.5" spans="1:15">
      <c r="A100" s="179">
        <v>91</v>
      </c>
      <c r="B100" s="170" t="s">
        <v>235</v>
      </c>
      <c r="C100" s="180" t="s">
        <v>236</v>
      </c>
      <c r="D100" s="207">
        <v>16</v>
      </c>
      <c r="E100" s="207">
        <v>20</v>
      </c>
      <c r="F100" s="200">
        <v>0</v>
      </c>
      <c r="G100" s="200">
        <v>0</v>
      </c>
      <c r="H100" s="191">
        <f t="shared" si="7"/>
        <v>80</v>
      </c>
      <c r="I100" s="191">
        <f t="shared" si="7"/>
        <v>100</v>
      </c>
      <c r="J100" s="191">
        <f t="shared" si="7"/>
        <v>0</v>
      </c>
      <c r="K100" s="191">
        <f t="shared" si="7"/>
        <v>0</v>
      </c>
      <c r="L100" s="176" t="str">
        <f t="shared" si="8"/>
        <v>Y</v>
      </c>
      <c r="M100" s="176" t="str">
        <f t="shared" si="8"/>
        <v>Y</v>
      </c>
      <c r="N100" s="176" t="str">
        <f t="shared" si="6"/>
        <v>N</v>
      </c>
      <c r="O100" s="176" t="str">
        <f t="shared" si="9"/>
        <v>N</v>
      </c>
    </row>
    <row r="101" ht="16.5" spans="1:15">
      <c r="A101" s="179">
        <v>92</v>
      </c>
      <c r="B101" s="170" t="s">
        <v>237</v>
      </c>
      <c r="C101" s="180" t="s">
        <v>238</v>
      </c>
      <c r="D101" s="207">
        <v>5</v>
      </c>
      <c r="E101" s="207">
        <v>0</v>
      </c>
      <c r="F101" s="200">
        <v>10</v>
      </c>
      <c r="G101" s="200">
        <v>10</v>
      </c>
      <c r="H101" s="191">
        <f t="shared" si="7"/>
        <v>25</v>
      </c>
      <c r="I101" s="191">
        <f t="shared" si="7"/>
        <v>0</v>
      </c>
      <c r="J101" s="191">
        <f t="shared" si="7"/>
        <v>50</v>
      </c>
      <c r="K101" s="191">
        <f t="shared" si="7"/>
        <v>50</v>
      </c>
      <c r="L101" s="176" t="str">
        <f t="shared" si="8"/>
        <v>N</v>
      </c>
      <c r="M101" s="176" t="str">
        <f t="shared" si="8"/>
        <v>N</v>
      </c>
      <c r="N101" s="176" t="str">
        <f t="shared" si="6"/>
        <v>N</v>
      </c>
      <c r="O101" s="176" t="str">
        <f t="shared" si="9"/>
        <v>N</v>
      </c>
    </row>
    <row r="102" ht="16.5" spans="1:15">
      <c r="A102" s="179">
        <v>93</v>
      </c>
      <c r="B102" s="170" t="s">
        <v>239</v>
      </c>
      <c r="C102" s="180" t="s">
        <v>240</v>
      </c>
      <c r="D102" s="207">
        <v>15</v>
      </c>
      <c r="E102" s="207">
        <v>20</v>
      </c>
      <c r="F102" s="200">
        <v>20</v>
      </c>
      <c r="G102" s="200">
        <v>20</v>
      </c>
      <c r="H102" s="191">
        <f t="shared" si="7"/>
        <v>75</v>
      </c>
      <c r="I102" s="191">
        <f t="shared" si="7"/>
        <v>100</v>
      </c>
      <c r="J102" s="191">
        <f t="shared" si="7"/>
        <v>100</v>
      </c>
      <c r="K102" s="191">
        <f t="shared" si="7"/>
        <v>100</v>
      </c>
      <c r="L102" s="176" t="str">
        <f t="shared" si="8"/>
        <v>Y</v>
      </c>
      <c r="M102" s="176" t="str">
        <f t="shared" si="8"/>
        <v>Y</v>
      </c>
      <c r="N102" s="176" t="str">
        <f t="shared" si="6"/>
        <v>Y</v>
      </c>
      <c r="O102" s="176" t="str">
        <f t="shared" si="9"/>
        <v>Y</v>
      </c>
    </row>
    <row r="103" ht="16.5" spans="1:15">
      <c r="A103" s="179">
        <v>94</v>
      </c>
      <c r="B103" s="170" t="s">
        <v>241</v>
      </c>
      <c r="C103" s="180" t="s">
        <v>242</v>
      </c>
      <c r="D103" s="207">
        <v>8</v>
      </c>
      <c r="E103" s="207">
        <v>7</v>
      </c>
      <c r="F103" s="200">
        <v>17</v>
      </c>
      <c r="G103" s="200">
        <v>17</v>
      </c>
      <c r="H103" s="191">
        <f t="shared" si="7"/>
        <v>40</v>
      </c>
      <c r="I103" s="191">
        <f t="shared" si="7"/>
        <v>35</v>
      </c>
      <c r="J103" s="191">
        <f t="shared" si="7"/>
        <v>85</v>
      </c>
      <c r="K103" s="191">
        <f t="shared" si="7"/>
        <v>85</v>
      </c>
      <c r="L103" s="176" t="str">
        <f t="shared" si="8"/>
        <v>N</v>
      </c>
      <c r="M103" s="176" t="str">
        <f t="shared" si="8"/>
        <v>N</v>
      </c>
      <c r="N103" s="176" t="str">
        <f t="shared" si="6"/>
        <v>Y</v>
      </c>
      <c r="O103" s="176" t="str">
        <f t="shared" si="9"/>
        <v>Y</v>
      </c>
    </row>
    <row r="104" ht="16.5" spans="1:15">
      <c r="A104" s="179">
        <v>95</v>
      </c>
      <c r="B104" s="170" t="s">
        <v>243</v>
      </c>
      <c r="C104" s="180" t="s">
        <v>244</v>
      </c>
      <c r="D104" s="207">
        <v>18</v>
      </c>
      <c r="E104" s="207">
        <v>20</v>
      </c>
      <c r="F104" s="200">
        <v>14</v>
      </c>
      <c r="G104" s="200">
        <v>14</v>
      </c>
      <c r="H104" s="191">
        <f t="shared" si="7"/>
        <v>90</v>
      </c>
      <c r="I104" s="191">
        <f t="shared" si="7"/>
        <v>100</v>
      </c>
      <c r="J104" s="191">
        <f t="shared" si="7"/>
        <v>70</v>
      </c>
      <c r="K104" s="191">
        <f t="shared" si="7"/>
        <v>70</v>
      </c>
      <c r="L104" s="176" t="str">
        <f t="shared" si="8"/>
        <v>Y</v>
      </c>
      <c r="M104" s="176" t="str">
        <f t="shared" si="8"/>
        <v>Y</v>
      </c>
      <c r="N104" s="176" t="str">
        <f t="shared" si="6"/>
        <v>Y</v>
      </c>
      <c r="O104" s="176" t="str">
        <f t="shared" si="9"/>
        <v>Y</v>
      </c>
    </row>
    <row r="105" ht="16.5" spans="1:15">
      <c r="A105" s="179">
        <v>96</v>
      </c>
      <c r="B105" s="170" t="s">
        <v>245</v>
      </c>
      <c r="C105" s="180" t="s">
        <v>246</v>
      </c>
      <c r="D105" s="207">
        <v>6</v>
      </c>
      <c r="E105" s="207">
        <v>16</v>
      </c>
      <c r="F105" s="200">
        <v>14</v>
      </c>
      <c r="G105" s="200">
        <v>14</v>
      </c>
      <c r="H105" s="191">
        <f t="shared" si="7"/>
        <v>30</v>
      </c>
      <c r="I105" s="191">
        <f t="shared" si="7"/>
        <v>80</v>
      </c>
      <c r="J105" s="191">
        <f t="shared" si="7"/>
        <v>70</v>
      </c>
      <c r="K105" s="191">
        <f t="shared" si="7"/>
        <v>70</v>
      </c>
      <c r="L105" s="176" t="str">
        <f t="shared" si="8"/>
        <v>N</v>
      </c>
      <c r="M105" s="176" t="str">
        <f t="shared" si="8"/>
        <v>Y</v>
      </c>
      <c r="N105" s="176" t="str">
        <f t="shared" si="6"/>
        <v>Y</v>
      </c>
      <c r="O105" s="176" t="str">
        <f t="shared" si="9"/>
        <v>Y</v>
      </c>
    </row>
    <row r="106" ht="16.5" spans="1:15">
      <c r="A106" s="179">
        <v>97</v>
      </c>
      <c r="B106" s="170" t="s">
        <v>247</v>
      </c>
      <c r="C106" s="180" t="s">
        <v>248</v>
      </c>
      <c r="D106" s="206">
        <v>0</v>
      </c>
      <c r="E106" s="207">
        <v>10</v>
      </c>
      <c r="F106" s="200">
        <v>18</v>
      </c>
      <c r="G106" s="200">
        <v>18</v>
      </c>
      <c r="H106" s="191">
        <f t="shared" si="7"/>
        <v>0</v>
      </c>
      <c r="I106" s="191">
        <f t="shared" si="7"/>
        <v>50</v>
      </c>
      <c r="J106" s="191">
        <f t="shared" si="7"/>
        <v>90</v>
      </c>
      <c r="K106" s="191">
        <f t="shared" si="7"/>
        <v>90</v>
      </c>
      <c r="L106" s="176" t="str">
        <f t="shared" si="8"/>
        <v>N</v>
      </c>
      <c r="M106" s="176" t="str">
        <f t="shared" si="8"/>
        <v>N</v>
      </c>
      <c r="N106" s="176" t="str">
        <f t="shared" si="6"/>
        <v>Y</v>
      </c>
      <c r="O106" s="176" t="str">
        <f t="shared" si="9"/>
        <v>Y</v>
      </c>
    </row>
    <row r="107" ht="16.5" spans="1:15">
      <c r="A107" s="179">
        <v>98</v>
      </c>
      <c r="B107" s="170" t="s">
        <v>249</v>
      </c>
      <c r="C107" s="180" t="s">
        <v>250</v>
      </c>
      <c r="D107" s="207">
        <v>18</v>
      </c>
      <c r="E107" s="207">
        <v>20</v>
      </c>
      <c r="F107" s="200">
        <v>0</v>
      </c>
      <c r="G107" s="200">
        <v>0</v>
      </c>
      <c r="H107" s="191">
        <f t="shared" si="7"/>
        <v>90</v>
      </c>
      <c r="I107" s="191">
        <f t="shared" si="7"/>
        <v>100</v>
      </c>
      <c r="J107" s="191">
        <f t="shared" si="7"/>
        <v>0</v>
      </c>
      <c r="K107" s="191">
        <f t="shared" si="7"/>
        <v>0</v>
      </c>
      <c r="L107" s="176" t="str">
        <f t="shared" si="8"/>
        <v>Y</v>
      </c>
      <c r="M107" s="176" t="str">
        <f t="shared" si="8"/>
        <v>Y</v>
      </c>
      <c r="N107" s="176" t="str">
        <f t="shared" si="6"/>
        <v>N</v>
      </c>
      <c r="O107" s="176" t="str">
        <f t="shared" si="9"/>
        <v>N</v>
      </c>
    </row>
    <row r="108" ht="16.5" spans="1:15">
      <c r="A108" s="179">
        <v>99</v>
      </c>
      <c r="B108" s="170" t="s">
        <v>251</v>
      </c>
      <c r="C108" s="180" t="s">
        <v>252</v>
      </c>
      <c r="D108" s="207">
        <v>12</v>
      </c>
      <c r="E108" s="207">
        <v>12</v>
      </c>
      <c r="F108" s="200">
        <v>0</v>
      </c>
      <c r="G108" s="200">
        <v>0</v>
      </c>
      <c r="H108" s="191">
        <f t="shared" si="7"/>
        <v>60</v>
      </c>
      <c r="I108" s="191">
        <f t="shared" si="7"/>
        <v>60</v>
      </c>
      <c r="J108" s="191">
        <f t="shared" si="7"/>
        <v>0</v>
      </c>
      <c r="K108" s="191">
        <f t="shared" si="7"/>
        <v>0</v>
      </c>
      <c r="L108" s="176" t="str">
        <f t="shared" si="8"/>
        <v>Y</v>
      </c>
      <c r="M108" s="176" t="str">
        <f t="shared" si="8"/>
        <v>Y</v>
      </c>
      <c r="N108" s="176" t="str">
        <f t="shared" si="6"/>
        <v>N</v>
      </c>
      <c r="O108" s="176" t="str">
        <f t="shared" si="9"/>
        <v>N</v>
      </c>
    </row>
    <row r="109" ht="16.5" spans="1:15">
      <c r="A109" s="179">
        <v>100</v>
      </c>
      <c r="B109" s="170" t="s">
        <v>253</v>
      </c>
      <c r="C109" s="180" t="s">
        <v>254</v>
      </c>
      <c r="D109" s="207">
        <v>8</v>
      </c>
      <c r="E109" s="207">
        <v>17</v>
      </c>
      <c r="F109" s="200">
        <v>18</v>
      </c>
      <c r="G109" s="200">
        <v>18</v>
      </c>
      <c r="H109" s="191">
        <f t="shared" si="7"/>
        <v>40</v>
      </c>
      <c r="I109" s="191">
        <f t="shared" si="7"/>
        <v>85</v>
      </c>
      <c r="J109" s="191">
        <f t="shared" si="7"/>
        <v>90</v>
      </c>
      <c r="K109" s="191">
        <f t="shared" si="7"/>
        <v>90</v>
      </c>
      <c r="L109" s="176" t="str">
        <f t="shared" si="8"/>
        <v>N</v>
      </c>
      <c r="M109" s="176" t="str">
        <f t="shared" si="8"/>
        <v>Y</v>
      </c>
      <c r="N109" s="176" t="str">
        <f t="shared" si="6"/>
        <v>Y</v>
      </c>
      <c r="O109" s="176" t="str">
        <f t="shared" si="9"/>
        <v>Y</v>
      </c>
    </row>
    <row r="110" ht="16.5" spans="1:15">
      <c r="A110" s="179">
        <v>101</v>
      </c>
      <c r="B110" s="170" t="s">
        <v>255</v>
      </c>
      <c r="C110" s="180" t="s">
        <v>256</v>
      </c>
      <c r="D110" s="207">
        <v>19</v>
      </c>
      <c r="E110" s="207">
        <v>20</v>
      </c>
      <c r="F110" s="200">
        <v>0</v>
      </c>
      <c r="G110" s="200">
        <v>0</v>
      </c>
      <c r="H110" s="191">
        <f t="shared" si="7"/>
        <v>95</v>
      </c>
      <c r="I110" s="191">
        <f t="shared" si="7"/>
        <v>100</v>
      </c>
      <c r="J110" s="191">
        <f t="shared" si="7"/>
        <v>0</v>
      </c>
      <c r="K110" s="191">
        <f t="shared" si="7"/>
        <v>0</v>
      </c>
      <c r="L110" s="176" t="str">
        <f t="shared" si="8"/>
        <v>Y</v>
      </c>
      <c r="M110" s="176" t="str">
        <f t="shared" si="8"/>
        <v>Y</v>
      </c>
      <c r="N110" s="176" t="str">
        <f t="shared" si="6"/>
        <v>N</v>
      </c>
      <c r="O110" s="176" t="str">
        <f t="shared" si="9"/>
        <v>N</v>
      </c>
    </row>
    <row r="111" ht="16.5" spans="1:15">
      <c r="A111" s="179">
        <v>102</v>
      </c>
      <c r="B111" s="170" t="s">
        <v>257</v>
      </c>
      <c r="C111" s="180" t="s">
        <v>258</v>
      </c>
      <c r="D111" s="206">
        <v>0</v>
      </c>
      <c r="E111" s="207">
        <v>16</v>
      </c>
      <c r="F111" s="200">
        <v>15</v>
      </c>
      <c r="G111" s="200">
        <v>15</v>
      </c>
      <c r="H111" s="191">
        <f t="shared" si="7"/>
        <v>0</v>
      </c>
      <c r="I111" s="191">
        <f t="shared" si="7"/>
        <v>80</v>
      </c>
      <c r="J111" s="191">
        <f t="shared" si="7"/>
        <v>75</v>
      </c>
      <c r="K111" s="191">
        <f t="shared" si="7"/>
        <v>75</v>
      </c>
      <c r="L111" s="176" t="str">
        <f t="shared" si="8"/>
        <v>N</v>
      </c>
      <c r="M111" s="176" t="str">
        <f t="shared" si="8"/>
        <v>Y</v>
      </c>
      <c r="N111" s="176" t="str">
        <f t="shared" si="6"/>
        <v>Y</v>
      </c>
      <c r="O111" s="176" t="str">
        <f t="shared" si="9"/>
        <v>Y</v>
      </c>
    </row>
    <row r="112" ht="16.5" spans="1:15">
      <c r="A112" s="179">
        <v>103</v>
      </c>
      <c r="B112" s="170" t="s">
        <v>259</v>
      </c>
      <c r="C112" s="180" t="s">
        <v>260</v>
      </c>
      <c r="D112" s="207">
        <v>14</v>
      </c>
      <c r="E112" s="207">
        <v>13</v>
      </c>
      <c r="F112" s="200">
        <v>1</v>
      </c>
      <c r="G112" s="200">
        <v>1</v>
      </c>
      <c r="H112" s="191">
        <f t="shared" si="7"/>
        <v>70</v>
      </c>
      <c r="I112" s="191">
        <f t="shared" si="7"/>
        <v>65</v>
      </c>
      <c r="J112" s="191">
        <f t="shared" si="7"/>
        <v>5</v>
      </c>
      <c r="K112" s="191">
        <f t="shared" si="7"/>
        <v>5</v>
      </c>
      <c r="L112" s="176" t="str">
        <f t="shared" si="8"/>
        <v>Y</v>
      </c>
      <c r="M112" s="176" t="str">
        <f t="shared" si="8"/>
        <v>Y</v>
      </c>
      <c r="N112" s="176" t="str">
        <f t="shared" si="6"/>
        <v>N</v>
      </c>
      <c r="O112" s="176" t="str">
        <f t="shared" si="9"/>
        <v>N</v>
      </c>
    </row>
    <row r="113" ht="16.5" spans="1:15">
      <c r="A113" s="179">
        <v>104</v>
      </c>
      <c r="B113" s="170" t="s">
        <v>261</v>
      </c>
      <c r="C113" s="180" t="s">
        <v>262</v>
      </c>
      <c r="D113" s="207">
        <v>12</v>
      </c>
      <c r="E113" s="207">
        <v>19</v>
      </c>
      <c r="F113" s="200">
        <v>1</v>
      </c>
      <c r="G113" s="200">
        <v>1</v>
      </c>
      <c r="H113" s="191">
        <f t="shared" si="7"/>
        <v>60</v>
      </c>
      <c r="I113" s="191">
        <f t="shared" si="7"/>
        <v>95</v>
      </c>
      <c r="J113" s="191">
        <f t="shared" si="7"/>
        <v>5</v>
      </c>
      <c r="K113" s="191">
        <f t="shared" si="7"/>
        <v>5</v>
      </c>
      <c r="L113" s="176" t="str">
        <f t="shared" si="8"/>
        <v>Y</v>
      </c>
      <c r="M113" s="176" t="str">
        <f t="shared" si="8"/>
        <v>Y</v>
      </c>
      <c r="N113" s="176" t="str">
        <f t="shared" si="6"/>
        <v>N</v>
      </c>
      <c r="O113" s="176" t="str">
        <f t="shared" si="9"/>
        <v>N</v>
      </c>
    </row>
    <row r="114" ht="16.5" spans="1:15">
      <c r="A114" s="179">
        <v>105</v>
      </c>
      <c r="B114" s="170" t="s">
        <v>263</v>
      </c>
      <c r="C114" s="182" t="s">
        <v>264</v>
      </c>
      <c r="D114" s="206">
        <v>0</v>
      </c>
      <c r="E114" s="207">
        <v>10</v>
      </c>
      <c r="F114" s="200">
        <v>13</v>
      </c>
      <c r="G114" s="200">
        <v>13</v>
      </c>
      <c r="H114" s="191">
        <f t="shared" si="7"/>
        <v>0</v>
      </c>
      <c r="I114" s="191">
        <f t="shared" si="7"/>
        <v>50</v>
      </c>
      <c r="J114" s="191">
        <f t="shared" si="7"/>
        <v>65</v>
      </c>
      <c r="K114" s="191">
        <f t="shared" si="7"/>
        <v>65</v>
      </c>
      <c r="L114" s="176" t="str">
        <f t="shared" si="8"/>
        <v>N</v>
      </c>
      <c r="M114" s="176" t="str">
        <f t="shared" si="8"/>
        <v>N</v>
      </c>
      <c r="N114" s="176" t="str">
        <f t="shared" si="6"/>
        <v>Y</v>
      </c>
      <c r="O114" s="176" t="str">
        <f t="shared" si="9"/>
        <v>Y</v>
      </c>
    </row>
    <row r="115" ht="16.5" spans="1:15">
      <c r="A115" s="179">
        <v>106</v>
      </c>
      <c r="B115" s="170" t="s">
        <v>265</v>
      </c>
      <c r="C115" s="182" t="s">
        <v>266</v>
      </c>
      <c r="D115" s="206">
        <v>0</v>
      </c>
      <c r="E115" s="207">
        <v>13</v>
      </c>
      <c r="F115" s="200">
        <v>11</v>
      </c>
      <c r="G115" s="200">
        <v>11</v>
      </c>
      <c r="H115" s="191">
        <f t="shared" si="7"/>
        <v>0</v>
      </c>
      <c r="I115" s="191">
        <f t="shared" si="7"/>
        <v>65</v>
      </c>
      <c r="J115" s="191">
        <f t="shared" si="7"/>
        <v>55</v>
      </c>
      <c r="K115" s="191">
        <f t="shared" si="7"/>
        <v>55</v>
      </c>
      <c r="L115" s="176" t="str">
        <f t="shared" si="8"/>
        <v>N</v>
      </c>
      <c r="M115" s="176" t="str">
        <f t="shared" si="8"/>
        <v>Y</v>
      </c>
      <c r="N115" s="176" t="str">
        <f t="shared" si="6"/>
        <v>N</v>
      </c>
      <c r="O115" s="176" t="str">
        <f t="shared" si="9"/>
        <v>N</v>
      </c>
    </row>
    <row r="116" ht="16.5" spans="1:15">
      <c r="A116" s="179">
        <v>107</v>
      </c>
      <c r="B116" s="170" t="s">
        <v>267</v>
      </c>
      <c r="C116" s="182" t="s">
        <v>268</v>
      </c>
      <c r="D116" s="207">
        <v>13</v>
      </c>
      <c r="E116" s="207">
        <v>0</v>
      </c>
      <c r="F116" s="200">
        <v>10</v>
      </c>
      <c r="G116" s="200">
        <v>10</v>
      </c>
      <c r="H116" s="191">
        <f t="shared" si="7"/>
        <v>65</v>
      </c>
      <c r="I116" s="191">
        <f t="shared" si="7"/>
        <v>0</v>
      </c>
      <c r="J116" s="191">
        <f t="shared" si="7"/>
        <v>50</v>
      </c>
      <c r="K116" s="191">
        <f t="shared" si="7"/>
        <v>50</v>
      </c>
      <c r="L116" s="176" t="str">
        <f t="shared" si="8"/>
        <v>Y</v>
      </c>
      <c r="M116" s="176" t="str">
        <f t="shared" si="8"/>
        <v>N</v>
      </c>
      <c r="N116" s="176" t="str">
        <f t="shared" si="6"/>
        <v>N</v>
      </c>
      <c r="O116" s="176" t="str">
        <f t="shared" si="9"/>
        <v>N</v>
      </c>
    </row>
    <row r="124" spans="11:15">
      <c r="K124" s="183" t="s">
        <v>280</v>
      </c>
      <c r="L124" s="120">
        <f>COUNTIF(L11:L116,"=Y")</f>
        <v>62</v>
      </c>
      <c r="M124" s="120">
        <f t="shared" ref="M124:O124" si="10">COUNTIF(M11:M116,"=Y")</f>
        <v>76</v>
      </c>
      <c r="N124" s="120">
        <f t="shared" si="10"/>
        <v>44</v>
      </c>
      <c r="O124" s="120">
        <f t="shared" si="10"/>
        <v>44</v>
      </c>
    </row>
    <row r="125" spans="11:15">
      <c r="K125" s="120" t="s">
        <v>281</v>
      </c>
      <c r="L125" s="184">
        <f>(L124/107)*100</f>
        <v>57.9439252336449</v>
      </c>
      <c r="M125" s="184">
        <f t="shared" ref="M125:O125" si="11">(M124/107)*100</f>
        <v>71.0280373831776</v>
      </c>
      <c r="N125" s="184">
        <f t="shared" si="11"/>
        <v>41.1214953271028</v>
      </c>
      <c r="O125" s="184">
        <f t="shared" si="11"/>
        <v>41.1214953271028</v>
      </c>
    </row>
    <row r="126" spans="12:14">
      <c r="L126" s="184"/>
      <c r="M126" s="184"/>
      <c r="N126" s="184"/>
    </row>
    <row r="127" spans="12:15">
      <c r="L127" s="120" t="s">
        <v>37</v>
      </c>
      <c r="M127" s="121" t="s">
        <v>40</v>
      </c>
      <c r="N127" s="121" t="s">
        <v>41</v>
      </c>
      <c r="O127" s="121" t="s">
        <v>42</v>
      </c>
    </row>
    <row r="128" ht="31.5" spans="11:15">
      <c r="K128" s="145" t="s">
        <v>282</v>
      </c>
      <c r="L128" s="146">
        <v>58</v>
      </c>
      <c r="M128" s="146">
        <v>71</v>
      </c>
      <c r="N128" s="146">
        <v>41</v>
      </c>
      <c r="O128" s="146">
        <v>41</v>
      </c>
    </row>
  </sheetData>
  <mergeCells count="12">
    <mergeCell ref="B1:G1"/>
    <mergeCell ref="B2:G2"/>
    <mergeCell ref="D3:G3"/>
    <mergeCell ref="B4:G4"/>
    <mergeCell ref="L4:O4"/>
    <mergeCell ref="A5:A8"/>
    <mergeCell ref="B5:B8"/>
    <mergeCell ref="C5:C8"/>
    <mergeCell ref="F5:F6"/>
    <mergeCell ref="G5:G6"/>
    <mergeCell ref="H5:K6"/>
    <mergeCell ref="L5:O6"/>
  </mergeCells>
  <pageMargins left="0.7" right="0.7" top="0.75" bottom="0.75" header="0.3" footer="0.3"/>
  <pageSetup paperSize="9" orientation="portrait"/>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O1964"/>
  <sheetViews>
    <sheetView zoomScale="70" zoomScaleNormal="70" topLeftCell="A88" workbookViewId="0">
      <selection activeCell="A11" sqref="A11:C116"/>
    </sheetView>
  </sheetViews>
  <sheetFormatPr defaultColWidth="17.1428571428571" defaultRowHeight="15.75"/>
  <cols>
    <col min="1" max="1" width="7.71428571428571" style="120" customWidth="1"/>
    <col min="2" max="2" width="32.4285714285714" style="121" customWidth="1"/>
    <col min="3" max="3" width="20.1428571428571" style="156" customWidth="1"/>
    <col min="4" max="4" width="10.1428571428571" style="120" customWidth="1"/>
    <col min="5" max="5" width="11.1428571428571" style="120" customWidth="1"/>
    <col min="6" max="6" width="12.2857142857143" style="156" customWidth="1"/>
    <col min="7" max="7" width="12" style="120" customWidth="1"/>
    <col min="8" max="12" width="17.1428571428571" style="120" customWidth="1"/>
    <col min="13" max="16" width="17.1428571428571" style="121" customWidth="1"/>
    <col min="17" max="16384" width="17.1428571428571" style="121"/>
  </cols>
  <sheetData>
    <row r="1" ht="30" spans="2:7">
      <c r="B1" s="122" t="s">
        <v>43</v>
      </c>
      <c r="C1" s="122"/>
      <c r="D1" s="122"/>
      <c r="E1" s="122"/>
      <c r="F1" s="122"/>
      <c r="G1" s="122"/>
    </row>
    <row r="2" ht="20.25" spans="2:7">
      <c r="B2" s="123" t="s">
        <v>44</v>
      </c>
      <c r="C2" s="123"/>
      <c r="D2" s="123"/>
      <c r="E2" s="123"/>
      <c r="F2" s="123"/>
      <c r="G2" s="123"/>
    </row>
    <row r="3" ht="33.75" customHeight="1" spans="2:7">
      <c r="B3" s="123"/>
      <c r="C3" s="123"/>
      <c r="D3" s="123" t="s">
        <v>22</v>
      </c>
      <c r="E3" s="158"/>
      <c r="F3" s="158"/>
      <c r="G3" s="158"/>
    </row>
    <row r="4" ht="20.25" spans="2:15">
      <c r="B4" s="124" t="s">
        <v>270</v>
      </c>
      <c r="C4" s="124"/>
      <c r="D4" s="124"/>
      <c r="E4" s="124"/>
      <c r="F4" s="124"/>
      <c r="G4" s="124"/>
      <c r="L4" s="172" t="s">
        <v>283</v>
      </c>
      <c r="M4" s="172"/>
      <c r="N4" s="172"/>
      <c r="O4" s="172"/>
    </row>
    <row r="5" customHeight="1" spans="1:15">
      <c r="A5" s="125" t="s">
        <v>47</v>
      </c>
      <c r="B5" s="125" t="s">
        <v>48</v>
      </c>
      <c r="C5" s="160" t="s">
        <v>49</v>
      </c>
      <c r="D5" s="126"/>
      <c r="E5" s="127"/>
      <c r="F5" s="126"/>
      <c r="G5" s="127"/>
      <c r="H5" s="185" t="s">
        <v>284</v>
      </c>
      <c r="I5" s="173"/>
      <c r="J5" s="173"/>
      <c r="K5" s="173"/>
      <c r="L5" s="120" t="s">
        <v>273</v>
      </c>
      <c r="M5" s="120"/>
      <c r="N5" s="120"/>
      <c r="O5" s="120"/>
    </row>
    <row r="6" customHeight="1" spans="1:15">
      <c r="A6" s="129"/>
      <c r="B6" s="129"/>
      <c r="C6" s="162"/>
      <c r="D6" s="130"/>
      <c r="E6" s="131"/>
      <c r="F6" s="130"/>
      <c r="G6" s="131"/>
      <c r="H6" s="186"/>
      <c r="I6" s="174"/>
      <c r="J6" s="174"/>
      <c r="K6" s="174"/>
      <c r="L6" s="175"/>
      <c r="M6" s="175"/>
      <c r="N6" s="175"/>
      <c r="O6" s="175"/>
    </row>
    <row r="7" customHeight="1" spans="1:15">
      <c r="A7" s="129"/>
      <c r="B7" s="129"/>
      <c r="C7" s="162"/>
      <c r="D7" s="163" t="s">
        <v>275</v>
      </c>
      <c r="E7" s="163" t="s">
        <v>276</v>
      </c>
      <c r="F7" s="163" t="s">
        <v>276</v>
      </c>
      <c r="G7" s="163" t="s">
        <v>277</v>
      </c>
      <c r="H7" s="163" t="s">
        <v>275</v>
      </c>
      <c r="I7" s="163" t="s">
        <v>276</v>
      </c>
      <c r="J7" s="163" t="s">
        <v>276</v>
      </c>
      <c r="K7" s="163" t="s">
        <v>277</v>
      </c>
      <c r="L7" s="163" t="s">
        <v>275</v>
      </c>
      <c r="M7" s="163" t="s">
        <v>276</v>
      </c>
      <c r="N7" s="163" t="s">
        <v>276</v>
      </c>
      <c r="O7" s="163" t="s">
        <v>285</v>
      </c>
    </row>
    <row r="8" spans="1:15">
      <c r="A8" s="135"/>
      <c r="B8" s="135"/>
      <c r="C8" s="164"/>
      <c r="D8" s="187" t="s">
        <v>278</v>
      </c>
      <c r="E8" s="188" t="s">
        <v>279</v>
      </c>
      <c r="F8" s="189" t="s">
        <v>54</v>
      </c>
      <c r="G8" s="190" t="s">
        <v>42</v>
      </c>
      <c r="H8" s="187" t="s">
        <v>278</v>
      </c>
      <c r="I8" s="188" t="s">
        <v>279</v>
      </c>
      <c r="J8" s="189" t="s">
        <v>54</v>
      </c>
      <c r="K8" s="190" t="s">
        <v>42</v>
      </c>
      <c r="L8" s="187" t="s">
        <v>278</v>
      </c>
      <c r="M8" s="188" t="s">
        <v>279</v>
      </c>
      <c r="N8" s="189" t="s">
        <v>54</v>
      </c>
      <c r="O8" s="190" t="s">
        <v>42</v>
      </c>
    </row>
    <row r="9" spans="1:7">
      <c r="A9" s="135"/>
      <c r="B9" s="135"/>
      <c r="C9" s="164"/>
      <c r="D9" s="165">
        <v>5</v>
      </c>
      <c r="E9" s="167">
        <v>5</v>
      </c>
      <c r="F9" s="165">
        <v>5</v>
      </c>
      <c r="G9" s="167">
        <v>5</v>
      </c>
    </row>
    <row r="10" ht="16.5" spans="1:7">
      <c r="A10" s="135"/>
      <c r="B10" s="135"/>
      <c r="C10" s="164"/>
      <c r="D10" s="165"/>
      <c r="E10" s="167"/>
      <c r="F10" s="165"/>
      <c r="G10" s="167"/>
    </row>
    <row r="11" ht="16.5" spans="1:15">
      <c r="A11" s="136">
        <v>1</v>
      </c>
      <c r="B11" s="168" t="s">
        <v>56</v>
      </c>
      <c r="C11" s="168" t="s">
        <v>57</v>
      </c>
      <c r="D11" s="169">
        <v>5</v>
      </c>
      <c r="E11" s="169">
        <v>5</v>
      </c>
      <c r="F11" s="169">
        <v>5</v>
      </c>
      <c r="G11" s="169">
        <v>5</v>
      </c>
      <c r="H11" s="191">
        <f t="shared" ref="H11:H42" si="0">D11/0.05</f>
        <v>100</v>
      </c>
      <c r="I11" s="191">
        <f t="shared" ref="I11:I42" si="1">E11/0.05</f>
        <v>100</v>
      </c>
      <c r="J11" s="191">
        <f t="shared" ref="J11:J42" si="2">F11/0.05</f>
        <v>100</v>
      </c>
      <c r="K11" s="191">
        <f t="shared" ref="K11:K42" si="3">G11/0.05</f>
        <v>100</v>
      </c>
      <c r="L11" s="176" t="s">
        <v>286</v>
      </c>
      <c r="M11" s="176" t="s">
        <v>286</v>
      </c>
      <c r="N11" s="176" t="s">
        <v>286</v>
      </c>
      <c r="O11" s="176" t="s">
        <v>286</v>
      </c>
    </row>
    <row r="12" ht="16.5" spans="1:15">
      <c r="A12" s="136">
        <v>2</v>
      </c>
      <c r="B12" s="170" t="s">
        <v>58</v>
      </c>
      <c r="C12" s="170" t="s">
        <v>59</v>
      </c>
      <c r="D12" s="169">
        <v>5</v>
      </c>
      <c r="E12" s="169">
        <v>5</v>
      </c>
      <c r="F12" s="169">
        <v>5</v>
      </c>
      <c r="G12" s="169">
        <v>5</v>
      </c>
      <c r="H12" s="191">
        <f t="shared" si="0"/>
        <v>100</v>
      </c>
      <c r="I12" s="191">
        <f t="shared" si="1"/>
        <v>100</v>
      </c>
      <c r="J12" s="191">
        <f t="shared" si="2"/>
        <v>100</v>
      </c>
      <c r="K12" s="191">
        <f t="shared" si="3"/>
        <v>100</v>
      </c>
      <c r="L12" s="176" t="s">
        <v>286</v>
      </c>
      <c r="M12" s="176" t="s">
        <v>286</v>
      </c>
      <c r="N12" s="176" t="s">
        <v>286</v>
      </c>
      <c r="O12" s="176" t="s">
        <v>286</v>
      </c>
    </row>
    <row r="13" ht="16.5" spans="1:15">
      <c r="A13" s="136">
        <v>3</v>
      </c>
      <c r="B13" s="170" t="s">
        <v>61</v>
      </c>
      <c r="C13" s="170" t="s">
        <v>62</v>
      </c>
      <c r="D13" s="169">
        <v>5</v>
      </c>
      <c r="E13" s="169">
        <v>5</v>
      </c>
      <c r="F13" s="169">
        <v>5</v>
      </c>
      <c r="G13" s="169">
        <v>5</v>
      </c>
      <c r="H13" s="191">
        <f t="shared" si="0"/>
        <v>100</v>
      </c>
      <c r="I13" s="191">
        <f t="shared" si="1"/>
        <v>100</v>
      </c>
      <c r="J13" s="191">
        <f t="shared" si="2"/>
        <v>100</v>
      </c>
      <c r="K13" s="191">
        <f t="shared" si="3"/>
        <v>100</v>
      </c>
      <c r="L13" s="176" t="s">
        <v>286</v>
      </c>
      <c r="M13" s="176" t="s">
        <v>286</v>
      </c>
      <c r="N13" s="176" t="s">
        <v>286</v>
      </c>
      <c r="O13" s="176" t="s">
        <v>286</v>
      </c>
    </row>
    <row r="14" ht="16.5" spans="1:15">
      <c r="A14" s="136">
        <v>4</v>
      </c>
      <c r="B14" s="170" t="s">
        <v>63</v>
      </c>
      <c r="C14" s="170" t="s">
        <v>64</v>
      </c>
      <c r="D14" s="169">
        <v>5</v>
      </c>
      <c r="E14" s="169">
        <v>5</v>
      </c>
      <c r="F14" s="169">
        <v>5</v>
      </c>
      <c r="G14" s="169">
        <v>5</v>
      </c>
      <c r="H14" s="191">
        <f t="shared" si="0"/>
        <v>100</v>
      </c>
      <c r="I14" s="191">
        <f t="shared" si="1"/>
        <v>100</v>
      </c>
      <c r="J14" s="191">
        <f t="shared" si="2"/>
        <v>100</v>
      </c>
      <c r="K14" s="191">
        <f t="shared" si="3"/>
        <v>100</v>
      </c>
      <c r="L14" s="176" t="s">
        <v>286</v>
      </c>
      <c r="M14" s="176" t="s">
        <v>286</v>
      </c>
      <c r="N14" s="176" t="s">
        <v>286</v>
      </c>
      <c r="O14" s="176" t="s">
        <v>286</v>
      </c>
    </row>
    <row r="15" ht="16.5" spans="1:15">
      <c r="A15" s="136">
        <v>5</v>
      </c>
      <c r="B15" s="170" t="s">
        <v>65</v>
      </c>
      <c r="C15" s="170" t="s">
        <v>66</v>
      </c>
      <c r="D15" s="169">
        <v>5</v>
      </c>
      <c r="E15" s="169">
        <v>5</v>
      </c>
      <c r="F15" s="169">
        <v>5</v>
      </c>
      <c r="G15" s="169">
        <v>5</v>
      </c>
      <c r="H15" s="191">
        <f t="shared" si="0"/>
        <v>100</v>
      </c>
      <c r="I15" s="191">
        <f t="shared" si="1"/>
        <v>100</v>
      </c>
      <c r="J15" s="191">
        <f t="shared" si="2"/>
        <v>100</v>
      </c>
      <c r="K15" s="191">
        <f t="shared" si="3"/>
        <v>100</v>
      </c>
      <c r="L15" s="176" t="s">
        <v>286</v>
      </c>
      <c r="M15" s="176" t="s">
        <v>286</v>
      </c>
      <c r="N15" s="176" t="s">
        <v>286</v>
      </c>
      <c r="O15" s="176" t="s">
        <v>286</v>
      </c>
    </row>
    <row r="16" ht="16.5" spans="1:15">
      <c r="A16" s="136">
        <v>6</v>
      </c>
      <c r="B16" s="170" t="s">
        <v>67</v>
      </c>
      <c r="C16" s="170" t="s">
        <v>68</v>
      </c>
      <c r="D16" s="169">
        <v>5</v>
      </c>
      <c r="E16" s="169">
        <v>5</v>
      </c>
      <c r="F16" s="169">
        <v>5</v>
      </c>
      <c r="G16" s="169">
        <v>5</v>
      </c>
      <c r="H16" s="191">
        <f t="shared" si="0"/>
        <v>100</v>
      </c>
      <c r="I16" s="191">
        <f t="shared" si="1"/>
        <v>100</v>
      </c>
      <c r="J16" s="191">
        <f t="shared" si="2"/>
        <v>100</v>
      </c>
      <c r="K16" s="191">
        <f t="shared" si="3"/>
        <v>100</v>
      </c>
      <c r="L16" s="176" t="s">
        <v>286</v>
      </c>
      <c r="M16" s="176" t="s">
        <v>286</v>
      </c>
      <c r="N16" s="176" t="s">
        <v>286</v>
      </c>
      <c r="O16" s="176" t="s">
        <v>286</v>
      </c>
    </row>
    <row r="17" ht="16.5" spans="1:15">
      <c r="A17" s="136">
        <v>7</v>
      </c>
      <c r="B17" s="170" t="s">
        <v>69</v>
      </c>
      <c r="C17" s="170" t="s">
        <v>70</v>
      </c>
      <c r="D17" s="169">
        <v>5</v>
      </c>
      <c r="E17" s="169">
        <v>5</v>
      </c>
      <c r="F17" s="169">
        <v>5</v>
      </c>
      <c r="G17" s="169">
        <v>5</v>
      </c>
      <c r="H17" s="191">
        <f t="shared" si="0"/>
        <v>100</v>
      </c>
      <c r="I17" s="191">
        <f t="shared" si="1"/>
        <v>100</v>
      </c>
      <c r="J17" s="191">
        <f t="shared" si="2"/>
        <v>100</v>
      </c>
      <c r="K17" s="191">
        <f t="shared" si="3"/>
        <v>100</v>
      </c>
      <c r="L17" s="176" t="s">
        <v>286</v>
      </c>
      <c r="M17" s="176" t="s">
        <v>286</v>
      </c>
      <c r="N17" s="176" t="s">
        <v>286</v>
      </c>
      <c r="O17" s="176" t="s">
        <v>286</v>
      </c>
    </row>
    <row r="18" ht="16.5" spans="1:15">
      <c r="A18" s="136">
        <v>8</v>
      </c>
      <c r="B18" s="170" t="s">
        <v>71</v>
      </c>
      <c r="C18" s="170" t="s">
        <v>72</v>
      </c>
      <c r="D18" s="169">
        <v>5</v>
      </c>
      <c r="E18" s="169">
        <v>5</v>
      </c>
      <c r="F18" s="169">
        <v>5</v>
      </c>
      <c r="G18" s="169">
        <v>5</v>
      </c>
      <c r="H18" s="191">
        <f t="shared" si="0"/>
        <v>100</v>
      </c>
      <c r="I18" s="191">
        <f t="shared" si="1"/>
        <v>100</v>
      </c>
      <c r="J18" s="191">
        <f t="shared" si="2"/>
        <v>100</v>
      </c>
      <c r="K18" s="191">
        <f t="shared" si="3"/>
        <v>100</v>
      </c>
      <c r="L18" s="176" t="s">
        <v>286</v>
      </c>
      <c r="M18" s="176" t="s">
        <v>286</v>
      </c>
      <c r="N18" s="176" t="s">
        <v>286</v>
      </c>
      <c r="O18" s="176" t="s">
        <v>286</v>
      </c>
    </row>
    <row r="19" ht="16.5" spans="1:15">
      <c r="A19" s="136">
        <v>9</v>
      </c>
      <c r="B19" s="170" t="s">
        <v>73</v>
      </c>
      <c r="C19" s="170" t="s">
        <v>74</v>
      </c>
      <c r="D19" s="169">
        <v>5</v>
      </c>
      <c r="E19" s="169">
        <v>5</v>
      </c>
      <c r="F19" s="169">
        <v>5</v>
      </c>
      <c r="G19" s="169">
        <v>5</v>
      </c>
      <c r="H19" s="191">
        <f t="shared" si="0"/>
        <v>100</v>
      </c>
      <c r="I19" s="191">
        <f t="shared" si="1"/>
        <v>100</v>
      </c>
      <c r="J19" s="191">
        <f t="shared" si="2"/>
        <v>100</v>
      </c>
      <c r="K19" s="191">
        <f t="shared" si="3"/>
        <v>100</v>
      </c>
      <c r="L19" s="176" t="s">
        <v>286</v>
      </c>
      <c r="M19" s="176" t="s">
        <v>286</v>
      </c>
      <c r="N19" s="176" t="s">
        <v>286</v>
      </c>
      <c r="O19" s="176" t="s">
        <v>286</v>
      </c>
    </row>
    <row r="20" ht="16.5" spans="1:15">
      <c r="A20" s="136">
        <v>10</v>
      </c>
      <c r="B20" s="170" t="s">
        <v>75</v>
      </c>
      <c r="C20" s="170" t="s">
        <v>76</v>
      </c>
      <c r="D20" s="169">
        <v>5</v>
      </c>
      <c r="E20" s="169">
        <v>5</v>
      </c>
      <c r="F20" s="169">
        <v>5</v>
      </c>
      <c r="G20" s="169">
        <v>5</v>
      </c>
      <c r="H20" s="191">
        <f t="shared" si="0"/>
        <v>100</v>
      </c>
      <c r="I20" s="191">
        <f t="shared" si="1"/>
        <v>100</v>
      </c>
      <c r="J20" s="191">
        <f t="shared" si="2"/>
        <v>100</v>
      </c>
      <c r="K20" s="191">
        <f t="shared" si="3"/>
        <v>100</v>
      </c>
      <c r="L20" s="176" t="s">
        <v>286</v>
      </c>
      <c r="M20" s="176" t="s">
        <v>286</v>
      </c>
      <c r="N20" s="176" t="s">
        <v>286</v>
      </c>
      <c r="O20" s="176" t="s">
        <v>286</v>
      </c>
    </row>
    <row r="21" ht="16.5" spans="1:15">
      <c r="A21" s="136">
        <v>11</v>
      </c>
      <c r="B21" s="170" t="s">
        <v>77</v>
      </c>
      <c r="C21" s="170" t="s">
        <v>78</v>
      </c>
      <c r="D21" s="169">
        <v>5</v>
      </c>
      <c r="E21" s="169">
        <v>5</v>
      </c>
      <c r="F21" s="169">
        <v>5</v>
      </c>
      <c r="G21" s="169">
        <v>5</v>
      </c>
      <c r="H21" s="191">
        <f t="shared" si="0"/>
        <v>100</v>
      </c>
      <c r="I21" s="191">
        <f t="shared" si="1"/>
        <v>100</v>
      </c>
      <c r="J21" s="191">
        <f t="shared" si="2"/>
        <v>100</v>
      </c>
      <c r="K21" s="191">
        <f t="shared" si="3"/>
        <v>100</v>
      </c>
      <c r="L21" s="176" t="s">
        <v>286</v>
      </c>
      <c r="M21" s="176" t="s">
        <v>286</v>
      </c>
      <c r="N21" s="176" t="s">
        <v>286</v>
      </c>
      <c r="O21" s="176" t="s">
        <v>286</v>
      </c>
    </row>
    <row r="22" ht="16.5" spans="1:15">
      <c r="A22" s="136">
        <v>12</v>
      </c>
      <c r="B22" s="170" t="s">
        <v>79</v>
      </c>
      <c r="C22" s="170" t="s">
        <v>80</v>
      </c>
      <c r="D22" s="169">
        <v>5</v>
      </c>
      <c r="E22" s="169">
        <v>5</v>
      </c>
      <c r="F22" s="169">
        <v>5</v>
      </c>
      <c r="G22" s="169">
        <v>5</v>
      </c>
      <c r="H22" s="191">
        <f t="shared" si="0"/>
        <v>100</v>
      </c>
      <c r="I22" s="191">
        <f t="shared" si="1"/>
        <v>100</v>
      </c>
      <c r="J22" s="191">
        <f t="shared" si="2"/>
        <v>100</v>
      </c>
      <c r="K22" s="191">
        <f t="shared" si="3"/>
        <v>100</v>
      </c>
      <c r="L22" s="176" t="s">
        <v>286</v>
      </c>
      <c r="M22" s="176" t="s">
        <v>286</v>
      </c>
      <c r="N22" s="176" t="s">
        <v>286</v>
      </c>
      <c r="O22" s="176" t="s">
        <v>286</v>
      </c>
    </row>
    <row r="23" ht="16.5" spans="1:15">
      <c r="A23" s="136">
        <v>13</v>
      </c>
      <c r="B23" s="170" t="s">
        <v>81</v>
      </c>
      <c r="C23" s="170" t="s">
        <v>82</v>
      </c>
      <c r="D23" s="169">
        <v>5</v>
      </c>
      <c r="E23" s="169">
        <v>5</v>
      </c>
      <c r="F23" s="169">
        <v>5</v>
      </c>
      <c r="G23" s="169">
        <v>5</v>
      </c>
      <c r="H23" s="191">
        <f t="shared" si="0"/>
        <v>100</v>
      </c>
      <c r="I23" s="191">
        <f t="shared" si="1"/>
        <v>100</v>
      </c>
      <c r="J23" s="191">
        <f t="shared" si="2"/>
        <v>100</v>
      </c>
      <c r="K23" s="191">
        <f t="shared" si="3"/>
        <v>100</v>
      </c>
      <c r="L23" s="176" t="s">
        <v>286</v>
      </c>
      <c r="M23" s="176" t="s">
        <v>286</v>
      </c>
      <c r="N23" s="176" t="s">
        <v>286</v>
      </c>
      <c r="O23" s="176" t="s">
        <v>286</v>
      </c>
    </row>
    <row r="24" ht="16.5" spans="1:15">
      <c r="A24" s="136">
        <v>14</v>
      </c>
      <c r="B24" s="170" t="s">
        <v>83</v>
      </c>
      <c r="C24" s="170" t="s">
        <v>84</v>
      </c>
      <c r="D24" s="169">
        <v>5</v>
      </c>
      <c r="E24" s="169">
        <v>5</v>
      </c>
      <c r="F24" s="169">
        <v>5</v>
      </c>
      <c r="G24" s="169">
        <v>5</v>
      </c>
      <c r="H24" s="191">
        <f t="shared" si="0"/>
        <v>100</v>
      </c>
      <c r="I24" s="191">
        <f t="shared" si="1"/>
        <v>100</v>
      </c>
      <c r="J24" s="191">
        <f t="shared" si="2"/>
        <v>100</v>
      </c>
      <c r="K24" s="191">
        <f t="shared" si="3"/>
        <v>100</v>
      </c>
      <c r="L24" s="176" t="s">
        <v>286</v>
      </c>
      <c r="M24" s="176" t="s">
        <v>286</v>
      </c>
      <c r="N24" s="176" t="s">
        <v>286</v>
      </c>
      <c r="O24" s="176" t="s">
        <v>286</v>
      </c>
    </row>
    <row r="25" ht="16.5" spans="1:15">
      <c r="A25" s="136">
        <v>15</v>
      </c>
      <c r="B25" s="170" t="s">
        <v>85</v>
      </c>
      <c r="C25" s="170" t="s">
        <v>86</v>
      </c>
      <c r="D25" s="169">
        <v>5</v>
      </c>
      <c r="E25" s="169">
        <v>5</v>
      </c>
      <c r="F25" s="169">
        <v>5</v>
      </c>
      <c r="G25" s="169">
        <v>5</v>
      </c>
      <c r="H25" s="191">
        <f t="shared" si="0"/>
        <v>100</v>
      </c>
      <c r="I25" s="191">
        <f t="shared" si="1"/>
        <v>100</v>
      </c>
      <c r="J25" s="191">
        <f t="shared" si="2"/>
        <v>100</v>
      </c>
      <c r="K25" s="191">
        <f t="shared" si="3"/>
        <v>100</v>
      </c>
      <c r="L25" s="176" t="s">
        <v>286</v>
      </c>
      <c r="M25" s="176" t="s">
        <v>286</v>
      </c>
      <c r="N25" s="176" t="s">
        <v>286</v>
      </c>
      <c r="O25" s="176" t="s">
        <v>286</v>
      </c>
    </row>
    <row r="26" ht="16.5" spans="1:15">
      <c r="A26" s="136">
        <v>16</v>
      </c>
      <c r="B26" s="170" t="s">
        <v>87</v>
      </c>
      <c r="C26" s="170" t="s">
        <v>88</v>
      </c>
      <c r="D26" s="169">
        <v>5</v>
      </c>
      <c r="E26" s="169">
        <v>5</v>
      </c>
      <c r="F26" s="169">
        <v>5</v>
      </c>
      <c r="G26" s="169">
        <v>5</v>
      </c>
      <c r="H26" s="191">
        <f t="shared" si="0"/>
        <v>100</v>
      </c>
      <c r="I26" s="191">
        <f t="shared" si="1"/>
        <v>100</v>
      </c>
      <c r="J26" s="191">
        <f t="shared" si="2"/>
        <v>100</v>
      </c>
      <c r="K26" s="191">
        <f t="shared" si="3"/>
        <v>100</v>
      </c>
      <c r="L26" s="176" t="s">
        <v>286</v>
      </c>
      <c r="M26" s="176" t="s">
        <v>286</v>
      </c>
      <c r="N26" s="176" t="s">
        <v>286</v>
      </c>
      <c r="O26" s="176" t="s">
        <v>286</v>
      </c>
    </row>
    <row r="27" ht="16.5" spans="1:15">
      <c r="A27" s="136">
        <v>17</v>
      </c>
      <c r="B27" s="170" t="s">
        <v>89</v>
      </c>
      <c r="C27" s="170" t="s">
        <v>90</v>
      </c>
      <c r="D27" s="169">
        <v>5</v>
      </c>
      <c r="E27" s="169">
        <v>5</v>
      </c>
      <c r="F27" s="169">
        <v>5</v>
      </c>
      <c r="G27" s="169">
        <v>5</v>
      </c>
      <c r="H27" s="191">
        <f t="shared" si="0"/>
        <v>100</v>
      </c>
      <c r="I27" s="191">
        <f t="shared" si="1"/>
        <v>100</v>
      </c>
      <c r="J27" s="191">
        <f t="shared" si="2"/>
        <v>100</v>
      </c>
      <c r="K27" s="191">
        <f t="shared" si="3"/>
        <v>100</v>
      </c>
      <c r="L27" s="176" t="s">
        <v>286</v>
      </c>
      <c r="M27" s="176" t="s">
        <v>286</v>
      </c>
      <c r="N27" s="176" t="s">
        <v>286</v>
      </c>
      <c r="O27" s="176" t="s">
        <v>286</v>
      </c>
    </row>
    <row r="28" ht="16.5" spans="1:15">
      <c r="A28" s="136">
        <v>18</v>
      </c>
      <c r="B28" s="170" t="s">
        <v>91</v>
      </c>
      <c r="C28" s="170" t="s">
        <v>92</v>
      </c>
      <c r="D28" s="169">
        <v>5</v>
      </c>
      <c r="E28" s="169">
        <v>5</v>
      </c>
      <c r="F28" s="169">
        <v>5</v>
      </c>
      <c r="G28" s="169">
        <v>5</v>
      </c>
      <c r="H28" s="191">
        <f t="shared" si="0"/>
        <v>100</v>
      </c>
      <c r="I28" s="191">
        <f t="shared" si="1"/>
        <v>100</v>
      </c>
      <c r="J28" s="191">
        <f t="shared" si="2"/>
        <v>100</v>
      </c>
      <c r="K28" s="191">
        <f t="shared" si="3"/>
        <v>100</v>
      </c>
      <c r="L28" s="176" t="s">
        <v>286</v>
      </c>
      <c r="M28" s="176" t="s">
        <v>286</v>
      </c>
      <c r="N28" s="176" t="s">
        <v>286</v>
      </c>
      <c r="O28" s="176" t="s">
        <v>286</v>
      </c>
    </row>
    <row r="29" ht="16.5" spans="1:15">
      <c r="A29" s="136">
        <v>19</v>
      </c>
      <c r="B29" s="170" t="s">
        <v>93</v>
      </c>
      <c r="C29" s="170" t="s">
        <v>94</v>
      </c>
      <c r="D29" s="169">
        <v>5</v>
      </c>
      <c r="E29" s="169">
        <v>5</v>
      </c>
      <c r="F29" s="169">
        <v>5</v>
      </c>
      <c r="G29" s="169">
        <v>5</v>
      </c>
      <c r="H29" s="191">
        <f t="shared" si="0"/>
        <v>100</v>
      </c>
      <c r="I29" s="191">
        <f t="shared" si="1"/>
        <v>100</v>
      </c>
      <c r="J29" s="191">
        <f t="shared" si="2"/>
        <v>100</v>
      </c>
      <c r="K29" s="191">
        <f t="shared" si="3"/>
        <v>100</v>
      </c>
      <c r="L29" s="176" t="s">
        <v>286</v>
      </c>
      <c r="M29" s="176" t="s">
        <v>286</v>
      </c>
      <c r="N29" s="176" t="s">
        <v>286</v>
      </c>
      <c r="O29" s="176" t="s">
        <v>286</v>
      </c>
    </row>
    <row r="30" ht="16.5" spans="1:15">
      <c r="A30" s="136">
        <v>20</v>
      </c>
      <c r="B30" s="170" t="s">
        <v>95</v>
      </c>
      <c r="C30" s="170" t="s">
        <v>96</v>
      </c>
      <c r="D30" s="169">
        <v>5</v>
      </c>
      <c r="E30" s="169">
        <v>5</v>
      </c>
      <c r="F30" s="169">
        <v>5</v>
      </c>
      <c r="G30" s="169">
        <v>5</v>
      </c>
      <c r="H30" s="191">
        <f t="shared" si="0"/>
        <v>100</v>
      </c>
      <c r="I30" s="191">
        <f t="shared" si="1"/>
        <v>100</v>
      </c>
      <c r="J30" s="191">
        <f t="shared" si="2"/>
        <v>100</v>
      </c>
      <c r="K30" s="191">
        <f t="shared" si="3"/>
        <v>100</v>
      </c>
      <c r="L30" s="176" t="s">
        <v>286</v>
      </c>
      <c r="M30" s="176" t="s">
        <v>286</v>
      </c>
      <c r="N30" s="176" t="s">
        <v>286</v>
      </c>
      <c r="O30" s="176" t="s">
        <v>286</v>
      </c>
    </row>
    <row r="31" ht="16.5" spans="1:15">
      <c r="A31" s="136">
        <v>21</v>
      </c>
      <c r="B31" s="170" t="s">
        <v>97</v>
      </c>
      <c r="C31" s="170" t="s">
        <v>98</v>
      </c>
      <c r="D31" s="169">
        <v>5</v>
      </c>
      <c r="E31" s="169">
        <v>5</v>
      </c>
      <c r="F31" s="169">
        <v>5</v>
      </c>
      <c r="G31" s="169">
        <v>5</v>
      </c>
      <c r="H31" s="191">
        <f t="shared" si="0"/>
        <v>100</v>
      </c>
      <c r="I31" s="191">
        <f t="shared" si="1"/>
        <v>100</v>
      </c>
      <c r="J31" s="191">
        <f t="shared" si="2"/>
        <v>100</v>
      </c>
      <c r="K31" s="191">
        <f t="shared" si="3"/>
        <v>100</v>
      </c>
      <c r="L31" s="176" t="s">
        <v>286</v>
      </c>
      <c r="M31" s="176" t="s">
        <v>286</v>
      </c>
      <c r="N31" s="176" t="s">
        <v>286</v>
      </c>
      <c r="O31" s="176" t="s">
        <v>286</v>
      </c>
    </row>
    <row r="32" ht="16.5" spans="1:15">
      <c r="A32" s="136">
        <v>22</v>
      </c>
      <c r="B32" s="170" t="s">
        <v>99</v>
      </c>
      <c r="C32" s="170" t="s">
        <v>100</v>
      </c>
      <c r="D32" s="169">
        <v>5</v>
      </c>
      <c r="E32" s="169">
        <v>5</v>
      </c>
      <c r="F32" s="169">
        <v>5</v>
      </c>
      <c r="G32" s="169">
        <v>5</v>
      </c>
      <c r="H32" s="191">
        <f t="shared" si="0"/>
        <v>100</v>
      </c>
      <c r="I32" s="191">
        <f t="shared" si="1"/>
        <v>100</v>
      </c>
      <c r="J32" s="191">
        <f t="shared" si="2"/>
        <v>100</v>
      </c>
      <c r="K32" s="191">
        <f t="shared" si="3"/>
        <v>100</v>
      </c>
      <c r="L32" s="176" t="s">
        <v>286</v>
      </c>
      <c r="M32" s="176" t="s">
        <v>286</v>
      </c>
      <c r="N32" s="176" t="s">
        <v>286</v>
      </c>
      <c r="O32" s="176" t="s">
        <v>286</v>
      </c>
    </row>
    <row r="33" ht="16.5" spans="1:15">
      <c r="A33" s="136">
        <v>23</v>
      </c>
      <c r="B33" s="170" t="s">
        <v>101</v>
      </c>
      <c r="C33" s="170" t="s">
        <v>102</v>
      </c>
      <c r="D33" s="169">
        <v>5</v>
      </c>
      <c r="E33" s="169">
        <v>5</v>
      </c>
      <c r="F33" s="169">
        <v>5</v>
      </c>
      <c r="G33" s="169">
        <v>5</v>
      </c>
      <c r="H33" s="191">
        <f t="shared" si="0"/>
        <v>100</v>
      </c>
      <c r="I33" s="191">
        <f t="shared" si="1"/>
        <v>100</v>
      </c>
      <c r="J33" s="191">
        <f t="shared" si="2"/>
        <v>100</v>
      </c>
      <c r="K33" s="191">
        <f t="shared" si="3"/>
        <v>100</v>
      </c>
      <c r="L33" s="176" t="s">
        <v>286</v>
      </c>
      <c r="M33" s="176" t="s">
        <v>286</v>
      </c>
      <c r="N33" s="176" t="s">
        <v>286</v>
      </c>
      <c r="O33" s="176" t="s">
        <v>286</v>
      </c>
    </row>
    <row r="34" ht="16.5" spans="1:15">
      <c r="A34" s="136">
        <v>24</v>
      </c>
      <c r="B34" s="170" t="s">
        <v>103</v>
      </c>
      <c r="C34" s="170" t="s">
        <v>104</v>
      </c>
      <c r="D34" s="169">
        <v>5</v>
      </c>
      <c r="E34" s="169">
        <v>5</v>
      </c>
      <c r="F34" s="169">
        <v>5</v>
      </c>
      <c r="G34" s="169">
        <v>5</v>
      </c>
      <c r="H34" s="191">
        <f t="shared" si="0"/>
        <v>100</v>
      </c>
      <c r="I34" s="191">
        <f t="shared" si="1"/>
        <v>100</v>
      </c>
      <c r="J34" s="191">
        <f t="shared" si="2"/>
        <v>100</v>
      </c>
      <c r="K34" s="191">
        <f t="shared" si="3"/>
        <v>100</v>
      </c>
      <c r="L34" s="176" t="s">
        <v>286</v>
      </c>
      <c r="M34" s="176" t="s">
        <v>286</v>
      </c>
      <c r="N34" s="176" t="s">
        <v>286</v>
      </c>
      <c r="O34" s="176" t="s">
        <v>286</v>
      </c>
    </row>
    <row r="35" ht="16.5" spans="1:15">
      <c r="A35" s="136">
        <v>25</v>
      </c>
      <c r="B35" s="170" t="s">
        <v>105</v>
      </c>
      <c r="C35" s="170" t="s">
        <v>106</v>
      </c>
      <c r="D35" s="169">
        <v>5</v>
      </c>
      <c r="E35" s="169">
        <v>5</v>
      </c>
      <c r="F35" s="169">
        <v>5</v>
      </c>
      <c r="G35" s="169">
        <v>5</v>
      </c>
      <c r="H35" s="191">
        <f t="shared" si="0"/>
        <v>100</v>
      </c>
      <c r="I35" s="191">
        <f t="shared" si="1"/>
        <v>100</v>
      </c>
      <c r="J35" s="191">
        <f t="shared" si="2"/>
        <v>100</v>
      </c>
      <c r="K35" s="191">
        <f t="shared" si="3"/>
        <v>100</v>
      </c>
      <c r="L35" s="176" t="s">
        <v>286</v>
      </c>
      <c r="M35" s="176" t="s">
        <v>286</v>
      </c>
      <c r="N35" s="176" t="s">
        <v>286</v>
      </c>
      <c r="O35" s="176" t="s">
        <v>286</v>
      </c>
    </row>
    <row r="36" ht="16.5" spans="1:15">
      <c r="A36" s="136">
        <v>26</v>
      </c>
      <c r="B36" s="170" t="s">
        <v>107</v>
      </c>
      <c r="C36" s="170" t="s">
        <v>108</v>
      </c>
      <c r="D36" s="169">
        <v>5</v>
      </c>
      <c r="E36" s="169">
        <v>5</v>
      </c>
      <c r="F36" s="169">
        <v>5</v>
      </c>
      <c r="G36" s="169">
        <v>5</v>
      </c>
      <c r="H36" s="191">
        <f t="shared" si="0"/>
        <v>100</v>
      </c>
      <c r="I36" s="191">
        <f t="shared" si="1"/>
        <v>100</v>
      </c>
      <c r="J36" s="191">
        <f t="shared" si="2"/>
        <v>100</v>
      </c>
      <c r="K36" s="191">
        <f t="shared" si="3"/>
        <v>100</v>
      </c>
      <c r="L36" s="176" t="s">
        <v>286</v>
      </c>
      <c r="M36" s="176" t="s">
        <v>286</v>
      </c>
      <c r="N36" s="176" t="s">
        <v>286</v>
      </c>
      <c r="O36" s="176" t="s">
        <v>286</v>
      </c>
    </row>
    <row r="37" ht="16.5" spans="1:15">
      <c r="A37" s="136">
        <v>27</v>
      </c>
      <c r="B37" s="170" t="s">
        <v>109</v>
      </c>
      <c r="C37" s="170" t="s">
        <v>110</v>
      </c>
      <c r="D37" s="169">
        <v>5</v>
      </c>
      <c r="E37" s="169">
        <v>5</v>
      </c>
      <c r="F37" s="169">
        <v>5</v>
      </c>
      <c r="G37" s="169">
        <v>5</v>
      </c>
      <c r="H37" s="191">
        <f t="shared" si="0"/>
        <v>100</v>
      </c>
      <c r="I37" s="191">
        <f t="shared" si="1"/>
        <v>100</v>
      </c>
      <c r="J37" s="191">
        <f t="shared" si="2"/>
        <v>100</v>
      </c>
      <c r="K37" s="191">
        <f t="shared" si="3"/>
        <v>100</v>
      </c>
      <c r="L37" s="176" t="s">
        <v>286</v>
      </c>
      <c r="M37" s="176" t="s">
        <v>286</v>
      </c>
      <c r="N37" s="176" t="s">
        <v>286</v>
      </c>
      <c r="O37" s="176" t="s">
        <v>286</v>
      </c>
    </row>
    <row r="38" ht="16.5" spans="1:15">
      <c r="A38" s="136">
        <v>28</v>
      </c>
      <c r="B38" s="170" t="s">
        <v>111</v>
      </c>
      <c r="C38" s="170" t="s">
        <v>112</v>
      </c>
      <c r="D38" s="169">
        <v>5</v>
      </c>
      <c r="E38" s="169">
        <v>5</v>
      </c>
      <c r="F38" s="169">
        <v>5</v>
      </c>
      <c r="G38" s="169">
        <v>5</v>
      </c>
      <c r="H38" s="191">
        <f t="shared" si="0"/>
        <v>100</v>
      </c>
      <c r="I38" s="191">
        <f t="shared" si="1"/>
        <v>100</v>
      </c>
      <c r="J38" s="191">
        <f t="shared" si="2"/>
        <v>100</v>
      </c>
      <c r="K38" s="191">
        <f t="shared" si="3"/>
        <v>100</v>
      </c>
      <c r="L38" s="176" t="s">
        <v>286</v>
      </c>
      <c r="M38" s="176" t="s">
        <v>286</v>
      </c>
      <c r="N38" s="176" t="s">
        <v>286</v>
      </c>
      <c r="O38" s="176" t="s">
        <v>286</v>
      </c>
    </row>
    <row r="39" ht="16.5" spans="1:15">
      <c r="A39" s="136">
        <v>29</v>
      </c>
      <c r="B39" s="170" t="s">
        <v>113</v>
      </c>
      <c r="C39" s="170" t="s">
        <v>114</v>
      </c>
      <c r="D39" s="169">
        <v>5</v>
      </c>
      <c r="E39" s="169">
        <v>5</v>
      </c>
      <c r="F39" s="169">
        <v>5</v>
      </c>
      <c r="G39" s="169">
        <v>5</v>
      </c>
      <c r="H39" s="191">
        <f t="shared" si="0"/>
        <v>100</v>
      </c>
      <c r="I39" s="191">
        <f t="shared" si="1"/>
        <v>100</v>
      </c>
      <c r="J39" s="191">
        <f t="shared" si="2"/>
        <v>100</v>
      </c>
      <c r="K39" s="191">
        <f t="shared" si="3"/>
        <v>100</v>
      </c>
      <c r="L39" s="176" t="s">
        <v>286</v>
      </c>
      <c r="M39" s="176" t="s">
        <v>286</v>
      </c>
      <c r="N39" s="176" t="s">
        <v>286</v>
      </c>
      <c r="O39" s="176" t="s">
        <v>286</v>
      </c>
    </row>
    <row r="40" ht="16.5" spans="1:15">
      <c r="A40" s="136">
        <v>30</v>
      </c>
      <c r="B40" s="168" t="s">
        <v>115</v>
      </c>
      <c r="C40" s="168" t="s">
        <v>116</v>
      </c>
      <c r="D40" s="169">
        <v>5</v>
      </c>
      <c r="E40" s="169">
        <v>5</v>
      </c>
      <c r="F40" s="169">
        <v>5</v>
      </c>
      <c r="G40" s="169">
        <v>5</v>
      </c>
      <c r="H40" s="191">
        <f t="shared" si="0"/>
        <v>100</v>
      </c>
      <c r="I40" s="191">
        <f t="shared" si="1"/>
        <v>100</v>
      </c>
      <c r="J40" s="191">
        <f t="shared" si="2"/>
        <v>100</v>
      </c>
      <c r="K40" s="191">
        <f t="shared" si="3"/>
        <v>100</v>
      </c>
      <c r="L40" s="176" t="s">
        <v>286</v>
      </c>
      <c r="M40" s="176" t="s">
        <v>286</v>
      </c>
      <c r="N40" s="176" t="s">
        <v>286</v>
      </c>
      <c r="O40" s="176" t="s">
        <v>286</v>
      </c>
    </row>
    <row r="41" ht="16.5" spans="1:15">
      <c r="A41" s="136">
        <v>31</v>
      </c>
      <c r="B41" s="170" t="s">
        <v>117</v>
      </c>
      <c r="C41" s="170" t="s">
        <v>118</v>
      </c>
      <c r="D41" s="169">
        <v>5</v>
      </c>
      <c r="E41" s="169">
        <v>5</v>
      </c>
      <c r="F41" s="169">
        <v>5</v>
      </c>
      <c r="G41" s="169">
        <v>5</v>
      </c>
      <c r="H41" s="191">
        <f t="shared" si="0"/>
        <v>100</v>
      </c>
      <c r="I41" s="191">
        <f t="shared" si="1"/>
        <v>100</v>
      </c>
      <c r="J41" s="191">
        <f t="shared" si="2"/>
        <v>100</v>
      </c>
      <c r="K41" s="191">
        <f t="shared" si="3"/>
        <v>100</v>
      </c>
      <c r="L41" s="176" t="s">
        <v>286</v>
      </c>
      <c r="M41" s="176" t="s">
        <v>286</v>
      </c>
      <c r="N41" s="176" t="s">
        <v>286</v>
      </c>
      <c r="O41" s="176" t="s">
        <v>286</v>
      </c>
    </row>
    <row r="42" ht="16.5" spans="1:15">
      <c r="A42" s="136">
        <v>32</v>
      </c>
      <c r="B42" s="170" t="s">
        <v>119</v>
      </c>
      <c r="C42" s="170" t="s">
        <v>120</v>
      </c>
      <c r="D42" s="169">
        <v>5</v>
      </c>
      <c r="E42" s="169">
        <v>5</v>
      </c>
      <c r="F42" s="169">
        <v>5</v>
      </c>
      <c r="G42" s="169">
        <v>5</v>
      </c>
      <c r="H42" s="191">
        <f t="shared" si="0"/>
        <v>100</v>
      </c>
      <c r="I42" s="191">
        <f t="shared" si="1"/>
        <v>100</v>
      </c>
      <c r="J42" s="191">
        <f t="shared" si="2"/>
        <v>100</v>
      </c>
      <c r="K42" s="191">
        <f t="shared" si="3"/>
        <v>100</v>
      </c>
      <c r="L42" s="176" t="s">
        <v>286</v>
      </c>
      <c r="M42" s="176" t="s">
        <v>286</v>
      </c>
      <c r="N42" s="176" t="s">
        <v>286</v>
      </c>
      <c r="O42" s="176" t="s">
        <v>286</v>
      </c>
    </row>
    <row r="43" ht="16.5" spans="1:15">
      <c r="A43" s="136">
        <v>33</v>
      </c>
      <c r="B43" s="170" t="s">
        <v>121</v>
      </c>
      <c r="C43" s="170" t="s">
        <v>122</v>
      </c>
      <c r="D43" s="169">
        <v>5</v>
      </c>
      <c r="E43" s="169">
        <v>5</v>
      </c>
      <c r="F43" s="169">
        <v>5</v>
      </c>
      <c r="G43" s="169">
        <v>5</v>
      </c>
      <c r="H43" s="191">
        <f t="shared" ref="H43:H60" si="4">D43/0.05</f>
        <v>100</v>
      </c>
      <c r="I43" s="191">
        <f t="shared" ref="I43:I60" si="5">E43/0.05</f>
        <v>100</v>
      </c>
      <c r="J43" s="191">
        <f t="shared" ref="J43:J60" si="6">F43/0.05</f>
        <v>100</v>
      </c>
      <c r="K43" s="191">
        <f t="shared" ref="K43:K60" si="7">G43/0.05</f>
        <v>100</v>
      </c>
      <c r="L43" s="176" t="s">
        <v>286</v>
      </c>
      <c r="M43" s="176" t="s">
        <v>286</v>
      </c>
      <c r="N43" s="176" t="s">
        <v>286</v>
      </c>
      <c r="O43" s="176" t="s">
        <v>286</v>
      </c>
    </row>
    <row r="44" ht="16.5" spans="1:15">
      <c r="A44" s="136">
        <v>34</v>
      </c>
      <c r="B44" s="170" t="s">
        <v>123</v>
      </c>
      <c r="C44" s="170" t="s">
        <v>124</v>
      </c>
      <c r="D44" s="169">
        <v>5</v>
      </c>
      <c r="E44" s="169">
        <v>5</v>
      </c>
      <c r="F44" s="169">
        <v>5</v>
      </c>
      <c r="G44" s="169">
        <v>5</v>
      </c>
      <c r="H44" s="191">
        <f t="shared" si="4"/>
        <v>100</v>
      </c>
      <c r="I44" s="191">
        <f t="shared" si="5"/>
        <v>100</v>
      </c>
      <c r="J44" s="191">
        <f t="shared" si="6"/>
        <v>100</v>
      </c>
      <c r="K44" s="191">
        <f t="shared" si="7"/>
        <v>100</v>
      </c>
      <c r="L44" s="176" t="s">
        <v>286</v>
      </c>
      <c r="M44" s="176" t="s">
        <v>286</v>
      </c>
      <c r="N44" s="176" t="s">
        <v>286</v>
      </c>
      <c r="O44" s="176" t="s">
        <v>286</v>
      </c>
    </row>
    <row r="45" ht="16.5" spans="1:15">
      <c r="A45" s="136">
        <v>35</v>
      </c>
      <c r="B45" s="170" t="s">
        <v>125</v>
      </c>
      <c r="C45" s="170" t="s">
        <v>126</v>
      </c>
      <c r="D45" s="169">
        <v>5</v>
      </c>
      <c r="E45" s="169">
        <v>5</v>
      </c>
      <c r="F45" s="169">
        <v>5</v>
      </c>
      <c r="G45" s="169">
        <v>5</v>
      </c>
      <c r="H45" s="191">
        <f t="shared" si="4"/>
        <v>100</v>
      </c>
      <c r="I45" s="191">
        <f t="shared" si="5"/>
        <v>100</v>
      </c>
      <c r="J45" s="191">
        <f t="shared" si="6"/>
        <v>100</v>
      </c>
      <c r="K45" s="191">
        <f t="shared" si="7"/>
        <v>100</v>
      </c>
      <c r="L45" s="176" t="s">
        <v>286</v>
      </c>
      <c r="M45" s="176" t="s">
        <v>286</v>
      </c>
      <c r="N45" s="176" t="s">
        <v>286</v>
      </c>
      <c r="O45" s="176" t="s">
        <v>286</v>
      </c>
    </row>
    <row r="46" ht="16.5" spans="1:15">
      <c r="A46" s="136">
        <v>36</v>
      </c>
      <c r="B46" s="170" t="s">
        <v>127</v>
      </c>
      <c r="C46" s="170" t="s">
        <v>128</v>
      </c>
      <c r="D46" s="169">
        <v>5</v>
      </c>
      <c r="E46" s="169">
        <v>5</v>
      </c>
      <c r="F46" s="169">
        <v>5</v>
      </c>
      <c r="G46" s="169">
        <v>5</v>
      </c>
      <c r="H46" s="191">
        <f t="shared" si="4"/>
        <v>100</v>
      </c>
      <c r="I46" s="191">
        <f t="shared" si="5"/>
        <v>100</v>
      </c>
      <c r="J46" s="191">
        <f t="shared" si="6"/>
        <v>100</v>
      </c>
      <c r="K46" s="191">
        <f t="shared" si="7"/>
        <v>100</v>
      </c>
      <c r="L46" s="176" t="s">
        <v>286</v>
      </c>
      <c r="M46" s="176" t="s">
        <v>286</v>
      </c>
      <c r="N46" s="176" t="s">
        <v>286</v>
      </c>
      <c r="O46" s="176" t="s">
        <v>286</v>
      </c>
    </row>
    <row r="47" ht="16.5" spans="1:15">
      <c r="A47" s="136">
        <v>37</v>
      </c>
      <c r="B47" s="170" t="s">
        <v>129</v>
      </c>
      <c r="C47" s="170" t="s">
        <v>130</v>
      </c>
      <c r="D47" s="169">
        <v>5</v>
      </c>
      <c r="E47" s="169">
        <v>5</v>
      </c>
      <c r="F47" s="169">
        <v>5</v>
      </c>
      <c r="G47" s="169">
        <v>5</v>
      </c>
      <c r="H47" s="191">
        <f t="shared" si="4"/>
        <v>100</v>
      </c>
      <c r="I47" s="191">
        <f t="shared" si="5"/>
        <v>100</v>
      </c>
      <c r="J47" s="191">
        <f t="shared" si="6"/>
        <v>100</v>
      </c>
      <c r="K47" s="191">
        <f t="shared" si="7"/>
        <v>100</v>
      </c>
      <c r="L47" s="176" t="s">
        <v>286</v>
      </c>
      <c r="M47" s="176" t="s">
        <v>286</v>
      </c>
      <c r="N47" s="176" t="s">
        <v>286</v>
      </c>
      <c r="O47" s="176" t="s">
        <v>286</v>
      </c>
    </row>
    <row r="48" ht="16.5" spans="1:15">
      <c r="A48" s="136">
        <v>38</v>
      </c>
      <c r="B48" s="170" t="s">
        <v>131</v>
      </c>
      <c r="C48" s="170" t="s">
        <v>132</v>
      </c>
      <c r="D48" s="169">
        <v>5</v>
      </c>
      <c r="E48" s="169">
        <v>5</v>
      </c>
      <c r="F48" s="169">
        <v>5</v>
      </c>
      <c r="G48" s="169">
        <v>5</v>
      </c>
      <c r="H48" s="191">
        <f t="shared" si="4"/>
        <v>100</v>
      </c>
      <c r="I48" s="191">
        <f t="shared" si="5"/>
        <v>100</v>
      </c>
      <c r="J48" s="191">
        <f t="shared" si="6"/>
        <v>100</v>
      </c>
      <c r="K48" s="191">
        <f t="shared" si="7"/>
        <v>100</v>
      </c>
      <c r="L48" s="176" t="s">
        <v>286</v>
      </c>
      <c r="M48" s="176" t="s">
        <v>286</v>
      </c>
      <c r="N48" s="176" t="s">
        <v>286</v>
      </c>
      <c r="O48" s="176" t="s">
        <v>286</v>
      </c>
    </row>
    <row r="49" ht="16.5" spans="1:15">
      <c r="A49" s="136">
        <v>39</v>
      </c>
      <c r="B49" s="170" t="s">
        <v>133</v>
      </c>
      <c r="C49" s="170" t="s">
        <v>134</v>
      </c>
      <c r="D49" s="169">
        <v>5</v>
      </c>
      <c r="E49" s="169">
        <v>5</v>
      </c>
      <c r="F49" s="169">
        <v>5</v>
      </c>
      <c r="G49" s="169">
        <v>5</v>
      </c>
      <c r="H49" s="191">
        <f t="shared" si="4"/>
        <v>100</v>
      </c>
      <c r="I49" s="191">
        <f t="shared" si="5"/>
        <v>100</v>
      </c>
      <c r="J49" s="191">
        <f t="shared" si="6"/>
        <v>100</v>
      </c>
      <c r="K49" s="191">
        <f t="shared" si="7"/>
        <v>100</v>
      </c>
      <c r="L49" s="176" t="s">
        <v>286</v>
      </c>
      <c r="M49" s="176" t="s">
        <v>286</v>
      </c>
      <c r="N49" s="176" t="s">
        <v>286</v>
      </c>
      <c r="O49" s="176" t="s">
        <v>286</v>
      </c>
    </row>
    <row r="50" ht="16.5" spans="1:15">
      <c r="A50" s="136">
        <v>41</v>
      </c>
      <c r="B50" s="170" t="s">
        <v>135</v>
      </c>
      <c r="C50" s="170" t="s">
        <v>136</v>
      </c>
      <c r="D50" s="169">
        <v>5</v>
      </c>
      <c r="E50" s="169">
        <v>5</v>
      </c>
      <c r="F50" s="169">
        <v>5</v>
      </c>
      <c r="G50" s="169">
        <v>5</v>
      </c>
      <c r="H50" s="191">
        <f t="shared" si="4"/>
        <v>100</v>
      </c>
      <c r="I50" s="191">
        <f t="shared" si="5"/>
        <v>100</v>
      </c>
      <c r="J50" s="191">
        <f t="shared" si="6"/>
        <v>100</v>
      </c>
      <c r="K50" s="191">
        <f t="shared" si="7"/>
        <v>100</v>
      </c>
      <c r="L50" s="176" t="s">
        <v>286</v>
      </c>
      <c r="M50" s="176" t="s">
        <v>286</v>
      </c>
      <c r="N50" s="176" t="s">
        <v>286</v>
      </c>
      <c r="O50" s="176" t="s">
        <v>286</v>
      </c>
    </row>
    <row r="51" ht="16.5" spans="1:15">
      <c r="A51" s="136">
        <v>42</v>
      </c>
      <c r="B51" s="170" t="s">
        <v>137</v>
      </c>
      <c r="C51" s="170" t="s">
        <v>138</v>
      </c>
      <c r="D51" s="169">
        <v>5</v>
      </c>
      <c r="E51" s="169">
        <v>5</v>
      </c>
      <c r="F51" s="169">
        <v>5</v>
      </c>
      <c r="G51" s="169">
        <v>5</v>
      </c>
      <c r="H51" s="191">
        <f t="shared" si="4"/>
        <v>100</v>
      </c>
      <c r="I51" s="191">
        <f t="shared" si="5"/>
        <v>100</v>
      </c>
      <c r="J51" s="191">
        <f t="shared" si="6"/>
        <v>100</v>
      </c>
      <c r="K51" s="191">
        <f t="shared" si="7"/>
        <v>100</v>
      </c>
      <c r="L51" s="176" t="s">
        <v>286</v>
      </c>
      <c r="M51" s="176" t="s">
        <v>286</v>
      </c>
      <c r="N51" s="176" t="s">
        <v>286</v>
      </c>
      <c r="O51" s="176" t="s">
        <v>286</v>
      </c>
    </row>
    <row r="52" ht="16.5" spans="1:15">
      <c r="A52" s="136">
        <v>43</v>
      </c>
      <c r="B52" s="170" t="s">
        <v>139</v>
      </c>
      <c r="C52" s="170" t="s">
        <v>140</v>
      </c>
      <c r="D52" s="169">
        <v>5</v>
      </c>
      <c r="E52" s="169">
        <v>5</v>
      </c>
      <c r="F52" s="169">
        <v>5</v>
      </c>
      <c r="G52" s="169">
        <v>5</v>
      </c>
      <c r="H52" s="191">
        <f t="shared" si="4"/>
        <v>100</v>
      </c>
      <c r="I52" s="191">
        <f t="shared" si="5"/>
        <v>100</v>
      </c>
      <c r="J52" s="191">
        <f t="shared" si="6"/>
        <v>100</v>
      </c>
      <c r="K52" s="191">
        <f t="shared" si="7"/>
        <v>100</v>
      </c>
      <c r="L52" s="176" t="s">
        <v>286</v>
      </c>
      <c r="M52" s="176" t="s">
        <v>286</v>
      </c>
      <c r="N52" s="176" t="s">
        <v>286</v>
      </c>
      <c r="O52" s="176" t="s">
        <v>286</v>
      </c>
    </row>
    <row r="53" ht="16.5" spans="1:15">
      <c r="A53" s="136">
        <v>44</v>
      </c>
      <c r="B53" s="170" t="s">
        <v>141</v>
      </c>
      <c r="C53" s="170" t="s">
        <v>142</v>
      </c>
      <c r="D53" s="169">
        <v>5</v>
      </c>
      <c r="E53" s="169">
        <v>5</v>
      </c>
      <c r="F53" s="169">
        <v>5</v>
      </c>
      <c r="G53" s="169">
        <v>5</v>
      </c>
      <c r="H53" s="191">
        <f t="shared" si="4"/>
        <v>100</v>
      </c>
      <c r="I53" s="191">
        <f t="shared" si="5"/>
        <v>100</v>
      </c>
      <c r="J53" s="191">
        <f t="shared" si="6"/>
        <v>100</v>
      </c>
      <c r="K53" s="191">
        <f t="shared" si="7"/>
        <v>100</v>
      </c>
      <c r="L53" s="176" t="s">
        <v>286</v>
      </c>
      <c r="M53" s="176" t="s">
        <v>286</v>
      </c>
      <c r="N53" s="176" t="s">
        <v>286</v>
      </c>
      <c r="O53" s="176" t="s">
        <v>286</v>
      </c>
    </row>
    <row r="54" ht="16.5" spans="1:15">
      <c r="A54" s="136">
        <v>45</v>
      </c>
      <c r="B54" s="170" t="s">
        <v>143</v>
      </c>
      <c r="C54" s="170" t="s">
        <v>144</v>
      </c>
      <c r="D54" s="169">
        <v>5</v>
      </c>
      <c r="E54" s="169">
        <v>5</v>
      </c>
      <c r="F54" s="169">
        <v>5</v>
      </c>
      <c r="G54" s="169">
        <v>5</v>
      </c>
      <c r="H54" s="191">
        <f t="shared" si="4"/>
        <v>100</v>
      </c>
      <c r="I54" s="191">
        <f t="shared" si="5"/>
        <v>100</v>
      </c>
      <c r="J54" s="191">
        <f t="shared" si="6"/>
        <v>100</v>
      </c>
      <c r="K54" s="191">
        <f t="shared" si="7"/>
        <v>100</v>
      </c>
      <c r="L54" s="176" t="s">
        <v>286</v>
      </c>
      <c r="M54" s="176" t="s">
        <v>286</v>
      </c>
      <c r="N54" s="176" t="s">
        <v>286</v>
      </c>
      <c r="O54" s="176" t="s">
        <v>286</v>
      </c>
    </row>
    <row r="55" ht="16.5" spans="1:15">
      <c r="A55" s="136">
        <v>46</v>
      </c>
      <c r="B55" s="170" t="s">
        <v>145</v>
      </c>
      <c r="C55" s="170" t="s">
        <v>146</v>
      </c>
      <c r="D55" s="169">
        <v>5</v>
      </c>
      <c r="E55" s="169">
        <v>5</v>
      </c>
      <c r="F55" s="169">
        <v>5</v>
      </c>
      <c r="G55" s="169">
        <v>5</v>
      </c>
      <c r="H55" s="191">
        <f t="shared" si="4"/>
        <v>100</v>
      </c>
      <c r="I55" s="191">
        <f t="shared" si="5"/>
        <v>100</v>
      </c>
      <c r="J55" s="191">
        <f t="shared" si="6"/>
        <v>100</v>
      </c>
      <c r="K55" s="191">
        <f t="shared" si="7"/>
        <v>100</v>
      </c>
      <c r="L55" s="176" t="s">
        <v>286</v>
      </c>
      <c r="M55" s="176" t="s">
        <v>286</v>
      </c>
      <c r="N55" s="176" t="s">
        <v>286</v>
      </c>
      <c r="O55" s="176" t="s">
        <v>286</v>
      </c>
    </row>
    <row r="56" s="119" customFormat="1" ht="16.5" spans="1:15">
      <c r="A56" s="136">
        <v>47</v>
      </c>
      <c r="B56" s="170" t="s">
        <v>147</v>
      </c>
      <c r="C56" s="170" t="s">
        <v>148</v>
      </c>
      <c r="D56" s="169">
        <v>4</v>
      </c>
      <c r="E56" s="169">
        <v>5</v>
      </c>
      <c r="F56" s="169">
        <v>5</v>
      </c>
      <c r="G56" s="169">
        <v>5</v>
      </c>
      <c r="H56" s="191">
        <f t="shared" si="4"/>
        <v>80</v>
      </c>
      <c r="I56" s="191">
        <f t="shared" si="5"/>
        <v>100</v>
      </c>
      <c r="J56" s="191">
        <f t="shared" si="6"/>
        <v>100</v>
      </c>
      <c r="K56" s="191">
        <f t="shared" si="7"/>
        <v>100</v>
      </c>
      <c r="L56" s="176" t="s">
        <v>286</v>
      </c>
      <c r="M56" s="176" t="s">
        <v>286</v>
      </c>
      <c r="N56" s="176" t="s">
        <v>286</v>
      </c>
      <c r="O56" s="176" t="s">
        <v>286</v>
      </c>
    </row>
    <row r="57" s="119" customFormat="1" ht="16.5" spans="1:15">
      <c r="A57" s="136">
        <v>48</v>
      </c>
      <c r="B57" s="170" t="s">
        <v>149</v>
      </c>
      <c r="C57" s="170" t="s">
        <v>150</v>
      </c>
      <c r="D57" s="169">
        <v>5</v>
      </c>
      <c r="E57" s="169">
        <v>5</v>
      </c>
      <c r="F57" s="169">
        <v>5</v>
      </c>
      <c r="G57" s="169">
        <v>5</v>
      </c>
      <c r="H57" s="191">
        <f t="shared" si="4"/>
        <v>100</v>
      </c>
      <c r="I57" s="191">
        <f t="shared" si="5"/>
        <v>100</v>
      </c>
      <c r="J57" s="191">
        <f t="shared" si="6"/>
        <v>100</v>
      </c>
      <c r="K57" s="191">
        <f t="shared" si="7"/>
        <v>100</v>
      </c>
      <c r="L57" s="176" t="s">
        <v>286</v>
      </c>
      <c r="M57" s="176" t="s">
        <v>286</v>
      </c>
      <c r="N57" s="176" t="s">
        <v>286</v>
      </c>
      <c r="O57" s="176" t="s">
        <v>286</v>
      </c>
    </row>
    <row r="58" s="119" customFormat="1" ht="16.5" spans="1:15">
      <c r="A58" s="136">
        <v>49</v>
      </c>
      <c r="B58" s="170" t="s">
        <v>151</v>
      </c>
      <c r="C58" s="170" t="s">
        <v>152</v>
      </c>
      <c r="D58" s="169">
        <v>5</v>
      </c>
      <c r="E58" s="169">
        <v>5</v>
      </c>
      <c r="F58" s="169">
        <v>5</v>
      </c>
      <c r="G58" s="169">
        <v>5</v>
      </c>
      <c r="H58" s="191">
        <f t="shared" si="4"/>
        <v>100</v>
      </c>
      <c r="I58" s="191">
        <f t="shared" si="5"/>
        <v>100</v>
      </c>
      <c r="J58" s="191">
        <f t="shared" si="6"/>
        <v>100</v>
      </c>
      <c r="K58" s="191">
        <f t="shared" si="7"/>
        <v>100</v>
      </c>
      <c r="L58" s="176" t="s">
        <v>286</v>
      </c>
      <c r="M58" s="176" t="s">
        <v>286</v>
      </c>
      <c r="N58" s="176" t="s">
        <v>286</v>
      </c>
      <c r="O58" s="176" t="s">
        <v>286</v>
      </c>
    </row>
    <row r="59" s="119" customFormat="1" ht="16.5" spans="1:15">
      <c r="A59" s="136">
        <v>50</v>
      </c>
      <c r="B59" s="170" t="s">
        <v>153</v>
      </c>
      <c r="C59" s="170" t="s">
        <v>154</v>
      </c>
      <c r="D59" s="169">
        <v>5</v>
      </c>
      <c r="E59" s="169">
        <v>5</v>
      </c>
      <c r="F59" s="169">
        <v>5</v>
      </c>
      <c r="G59" s="169">
        <v>5</v>
      </c>
      <c r="H59" s="191">
        <f t="shared" si="4"/>
        <v>100</v>
      </c>
      <c r="I59" s="191">
        <f t="shared" si="5"/>
        <v>100</v>
      </c>
      <c r="J59" s="191">
        <f t="shared" si="6"/>
        <v>100</v>
      </c>
      <c r="K59" s="191">
        <f t="shared" si="7"/>
        <v>100</v>
      </c>
      <c r="L59" s="176" t="s">
        <v>286</v>
      </c>
      <c r="M59" s="176" t="s">
        <v>286</v>
      </c>
      <c r="N59" s="176" t="s">
        <v>286</v>
      </c>
      <c r="O59" s="176" t="s">
        <v>286</v>
      </c>
    </row>
    <row r="60" s="119" customFormat="1" ht="16.5" spans="1:15">
      <c r="A60" s="136">
        <v>51</v>
      </c>
      <c r="B60" s="170" t="s">
        <v>155</v>
      </c>
      <c r="C60" s="170" t="s">
        <v>156</v>
      </c>
      <c r="D60" s="169">
        <v>5</v>
      </c>
      <c r="E60" s="169">
        <v>5</v>
      </c>
      <c r="F60" s="169">
        <v>5</v>
      </c>
      <c r="G60" s="169">
        <v>5</v>
      </c>
      <c r="H60" s="191">
        <f t="shared" si="4"/>
        <v>100</v>
      </c>
      <c r="I60" s="191">
        <f t="shared" si="5"/>
        <v>100</v>
      </c>
      <c r="J60" s="191">
        <f t="shared" si="6"/>
        <v>100</v>
      </c>
      <c r="K60" s="191">
        <f t="shared" si="7"/>
        <v>100</v>
      </c>
      <c r="L60" s="176" t="s">
        <v>286</v>
      </c>
      <c r="M60" s="176" t="s">
        <v>286</v>
      </c>
      <c r="N60" s="176" t="s">
        <v>286</v>
      </c>
      <c r="O60" s="176" t="s">
        <v>286</v>
      </c>
    </row>
    <row r="61" ht="16.5" spans="1:15">
      <c r="A61" s="120">
        <v>52</v>
      </c>
      <c r="B61" s="170" t="s">
        <v>157</v>
      </c>
      <c r="C61" s="170" t="s">
        <v>158</v>
      </c>
      <c r="D61" s="169">
        <v>5</v>
      </c>
      <c r="E61" s="169">
        <v>5</v>
      </c>
      <c r="F61" s="169">
        <v>5</v>
      </c>
      <c r="G61" s="169">
        <v>5</v>
      </c>
      <c r="H61" s="191">
        <f t="shared" ref="H61:H124" si="8">D61/0.05</f>
        <v>100</v>
      </c>
      <c r="I61" s="191">
        <f t="shared" ref="I61:I116" si="9">E61/0.05</f>
        <v>100</v>
      </c>
      <c r="J61" s="191">
        <f t="shared" ref="J61:J116" si="10">F61/0.05</f>
        <v>100</v>
      </c>
      <c r="K61" s="191">
        <f t="shared" ref="K61:K116" si="11">G61/0.05</f>
        <v>100</v>
      </c>
      <c r="L61" s="176" t="s">
        <v>286</v>
      </c>
      <c r="M61" s="176" t="s">
        <v>286</v>
      </c>
      <c r="N61" s="176" t="s">
        <v>286</v>
      </c>
      <c r="O61" s="176" t="s">
        <v>286</v>
      </c>
    </row>
    <row r="62" ht="16.5" spans="1:15">
      <c r="A62" s="120">
        <v>53</v>
      </c>
      <c r="B62" s="170" t="s">
        <v>159</v>
      </c>
      <c r="C62" s="170" t="s">
        <v>160</v>
      </c>
      <c r="D62" s="169">
        <v>5</v>
      </c>
      <c r="E62" s="169">
        <v>5</v>
      </c>
      <c r="F62" s="169">
        <v>5</v>
      </c>
      <c r="G62" s="169">
        <v>5</v>
      </c>
      <c r="H62" s="191">
        <f t="shared" si="8"/>
        <v>100</v>
      </c>
      <c r="I62" s="191">
        <f t="shared" si="9"/>
        <v>100</v>
      </c>
      <c r="J62" s="191">
        <f t="shared" si="10"/>
        <v>100</v>
      </c>
      <c r="K62" s="191">
        <f t="shared" si="11"/>
        <v>100</v>
      </c>
      <c r="L62" s="176" t="s">
        <v>286</v>
      </c>
      <c r="M62" s="176" t="s">
        <v>286</v>
      </c>
      <c r="N62" s="176" t="s">
        <v>286</v>
      </c>
      <c r="O62" s="176" t="s">
        <v>286</v>
      </c>
    </row>
    <row r="63" ht="16.5" spans="1:15">
      <c r="A63" s="120">
        <v>54</v>
      </c>
      <c r="B63" s="170" t="s">
        <v>161</v>
      </c>
      <c r="C63" s="170" t="s">
        <v>162</v>
      </c>
      <c r="D63" s="169">
        <v>5</v>
      </c>
      <c r="E63" s="169">
        <v>5</v>
      </c>
      <c r="F63" s="169">
        <v>5</v>
      </c>
      <c r="G63" s="169">
        <v>5</v>
      </c>
      <c r="H63" s="191">
        <f t="shared" si="8"/>
        <v>100</v>
      </c>
      <c r="I63" s="191">
        <f t="shared" si="9"/>
        <v>100</v>
      </c>
      <c r="J63" s="191">
        <f t="shared" si="10"/>
        <v>100</v>
      </c>
      <c r="K63" s="191">
        <f t="shared" si="11"/>
        <v>100</v>
      </c>
      <c r="L63" s="176" t="s">
        <v>286</v>
      </c>
      <c r="M63" s="176" t="s">
        <v>286</v>
      </c>
      <c r="N63" s="176" t="s">
        <v>286</v>
      </c>
      <c r="O63" s="176" t="s">
        <v>286</v>
      </c>
    </row>
    <row r="64" ht="16.5" spans="1:15">
      <c r="A64" s="120">
        <v>55</v>
      </c>
      <c r="B64" s="170" t="s">
        <v>163</v>
      </c>
      <c r="C64" s="170" t="s">
        <v>164</v>
      </c>
      <c r="D64" s="169">
        <v>5</v>
      </c>
      <c r="E64" s="169">
        <v>5</v>
      </c>
      <c r="F64" s="169">
        <v>5</v>
      </c>
      <c r="G64" s="169">
        <v>5</v>
      </c>
      <c r="H64" s="191">
        <f t="shared" si="8"/>
        <v>100</v>
      </c>
      <c r="I64" s="191">
        <f t="shared" si="9"/>
        <v>100</v>
      </c>
      <c r="J64" s="191">
        <f t="shared" si="10"/>
        <v>100</v>
      </c>
      <c r="K64" s="191">
        <f t="shared" si="11"/>
        <v>100</v>
      </c>
      <c r="L64" s="176" t="s">
        <v>286</v>
      </c>
      <c r="M64" s="176" t="s">
        <v>286</v>
      </c>
      <c r="N64" s="176" t="s">
        <v>286</v>
      </c>
      <c r="O64" s="176" t="s">
        <v>286</v>
      </c>
    </row>
    <row r="65" ht="16.5" spans="1:15">
      <c r="A65" s="120">
        <v>56</v>
      </c>
      <c r="B65" s="170" t="s">
        <v>165</v>
      </c>
      <c r="C65" s="170" t="s">
        <v>166</v>
      </c>
      <c r="D65" s="169">
        <v>5</v>
      </c>
      <c r="E65" s="169">
        <v>5</v>
      </c>
      <c r="F65" s="169">
        <v>5</v>
      </c>
      <c r="G65" s="169">
        <v>5</v>
      </c>
      <c r="H65" s="191">
        <f t="shared" si="8"/>
        <v>100</v>
      </c>
      <c r="I65" s="191">
        <f t="shared" si="9"/>
        <v>100</v>
      </c>
      <c r="J65" s="191">
        <f t="shared" si="10"/>
        <v>100</v>
      </c>
      <c r="K65" s="191">
        <f t="shared" si="11"/>
        <v>100</v>
      </c>
      <c r="L65" s="176" t="s">
        <v>286</v>
      </c>
      <c r="M65" s="176" t="s">
        <v>286</v>
      </c>
      <c r="N65" s="176" t="s">
        <v>286</v>
      </c>
      <c r="O65" s="176" t="s">
        <v>286</v>
      </c>
    </row>
    <row r="66" ht="16.5" spans="1:15">
      <c r="A66" s="120">
        <v>57</v>
      </c>
      <c r="B66" s="170" t="s">
        <v>167</v>
      </c>
      <c r="C66" s="170" t="s">
        <v>168</v>
      </c>
      <c r="D66" s="169">
        <v>5</v>
      </c>
      <c r="E66" s="169">
        <v>5</v>
      </c>
      <c r="F66" s="169">
        <v>5</v>
      </c>
      <c r="G66" s="169">
        <v>5</v>
      </c>
      <c r="H66" s="191">
        <f t="shared" si="8"/>
        <v>100</v>
      </c>
      <c r="I66" s="191">
        <f t="shared" si="9"/>
        <v>100</v>
      </c>
      <c r="J66" s="191">
        <f t="shared" si="10"/>
        <v>100</v>
      </c>
      <c r="K66" s="191">
        <f t="shared" si="11"/>
        <v>100</v>
      </c>
      <c r="L66" s="176" t="s">
        <v>286</v>
      </c>
      <c r="M66" s="176" t="s">
        <v>286</v>
      </c>
      <c r="N66" s="176" t="s">
        <v>286</v>
      </c>
      <c r="O66" s="176" t="s">
        <v>286</v>
      </c>
    </row>
    <row r="67" ht="16.5" spans="1:15">
      <c r="A67" s="120">
        <v>58</v>
      </c>
      <c r="B67" s="168" t="s">
        <v>169</v>
      </c>
      <c r="C67" s="177" t="s">
        <v>170</v>
      </c>
      <c r="D67" s="169">
        <v>5</v>
      </c>
      <c r="E67" s="169">
        <v>5</v>
      </c>
      <c r="F67" s="169">
        <v>5</v>
      </c>
      <c r="G67" s="169">
        <v>5</v>
      </c>
      <c r="H67" s="191">
        <f t="shared" si="8"/>
        <v>100</v>
      </c>
      <c r="I67" s="191">
        <f t="shared" si="9"/>
        <v>100</v>
      </c>
      <c r="J67" s="191">
        <f t="shared" si="10"/>
        <v>100</v>
      </c>
      <c r="K67" s="191">
        <f t="shared" si="11"/>
        <v>100</v>
      </c>
      <c r="L67" s="176" t="s">
        <v>286</v>
      </c>
      <c r="M67" s="176" t="s">
        <v>286</v>
      </c>
      <c r="N67" s="176" t="s">
        <v>286</v>
      </c>
      <c r="O67" s="176" t="s">
        <v>286</v>
      </c>
    </row>
    <row r="68" ht="16.5" spans="1:15">
      <c r="A68" s="120">
        <v>59</v>
      </c>
      <c r="B68" s="170" t="s">
        <v>171</v>
      </c>
      <c r="C68" s="178" t="s">
        <v>172</v>
      </c>
      <c r="D68" s="169">
        <v>5</v>
      </c>
      <c r="E68" s="169">
        <v>5</v>
      </c>
      <c r="F68" s="169">
        <v>5</v>
      </c>
      <c r="G68" s="169">
        <v>5</v>
      </c>
      <c r="H68" s="191">
        <f t="shared" si="8"/>
        <v>100</v>
      </c>
      <c r="I68" s="191">
        <f t="shared" si="9"/>
        <v>100</v>
      </c>
      <c r="J68" s="191">
        <f t="shared" si="10"/>
        <v>100</v>
      </c>
      <c r="K68" s="191">
        <f t="shared" si="11"/>
        <v>100</v>
      </c>
      <c r="L68" s="176" t="s">
        <v>286</v>
      </c>
      <c r="M68" s="176" t="s">
        <v>286</v>
      </c>
      <c r="N68" s="176" t="s">
        <v>286</v>
      </c>
      <c r="O68" s="176" t="s">
        <v>286</v>
      </c>
    </row>
    <row r="69" ht="16.5" spans="1:15">
      <c r="A69" s="179">
        <v>60</v>
      </c>
      <c r="B69" s="170" t="s">
        <v>173</v>
      </c>
      <c r="C69" s="178" t="s">
        <v>174</v>
      </c>
      <c r="D69" s="169">
        <v>5</v>
      </c>
      <c r="E69" s="169">
        <v>5</v>
      </c>
      <c r="F69" s="169">
        <v>5</v>
      </c>
      <c r="G69" s="169">
        <v>5</v>
      </c>
      <c r="H69" s="191">
        <f t="shared" si="8"/>
        <v>100</v>
      </c>
      <c r="I69" s="191">
        <f t="shared" si="9"/>
        <v>100</v>
      </c>
      <c r="J69" s="191">
        <f t="shared" si="10"/>
        <v>100</v>
      </c>
      <c r="K69" s="191">
        <f t="shared" si="11"/>
        <v>100</v>
      </c>
      <c r="L69" s="176" t="s">
        <v>286</v>
      </c>
      <c r="M69" s="176" t="s">
        <v>286</v>
      </c>
      <c r="N69" s="176" t="s">
        <v>286</v>
      </c>
      <c r="O69" s="176" t="s">
        <v>286</v>
      </c>
    </row>
    <row r="70" ht="16.5" spans="1:15">
      <c r="A70" s="179">
        <v>61</v>
      </c>
      <c r="B70" s="170" t="s">
        <v>175</v>
      </c>
      <c r="C70" s="180" t="s">
        <v>176</v>
      </c>
      <c r="D70" s="169">
        <v>5</v>
      </c>
      <c r="E70" s="169">
        <v>5</v>
      </c>
      <c r="F70" s="169">
        <v>5</v>
      </c>
      <c r="G70" s="169">
        <v>5</v>
      </c>
      <c r="H70" s="191">
        <f t="shared" si="8"/>
        <v>100</v>
      </c>
      <c r="I70" s="191">
        <f t="shared" si="9"/>
        <v>100</v>
      </c>
      <c r="J70" s="191">
        <f t="shared" si="10"/>
        <v>100</v>
      </c>
      <c r="K70" s="191">
        <f t="shared" si="11"/>
        <v>100</v>
      </c>
      <c r="L70" s="176" t="s">
        <v>286</v>
      </c>
      <c r="M70" s="176" t="s">
        <v>286</v>
      </c>
      <c r="N70" s="176" t="s">
        <v>286</v>
      </c>
      <c r="O70" s="176" t="s">
        <v>286</v>
      </c>
    </row>
    <row r="71" ht="16.5" spans="1:15">
      <c r="A71" s="179">
        <v>62</v>
      </c>
      <c r="B71" s="170" t="s">
        <v>177</v>
      </c>
      <c r="C71" s="180" t="s">
        <v>178</v>
      </c>
      <c r="D71" s="169">
        <v>5</v>
      </c>
      <c r="E71" s="169">
        <v>5</v>
      </c>
      <c r="F71" s="169">
        <v>5</v>
      </c>
      <c r="G71" s="169">
        <v>5</v>
      </c>
      <c r="H71" s="191">
        <f t="shared" si="8"/>
        <v>100</v>
      </c>
      <c r="I71" s="191">
        <f t="shared" si="9"/>
        <v>100</v>
      </c>
      <c r="J71" s="191">
        <f t="shared" si="10"/>
        <v>100</v>
      </c>
      <c r="K71" s="191">
        <f t="shared" si="11"/>
        <v>100</v>
      </c>
      <c r="L71" s="120" t="s">
        <v>286</v>
      </c>
      <c r="M71" s="176" t="s">
        <v>286</v>
      </c>
      <c r="N71" s="176" t="s">
        <v>286</v>
      </c>
      <c r="O71" s="176" t="s">
        <v>286</v>
      </c>
    </row>
    <row r="72" ht="16.5" spans="1:15">
      <c r="A72" s="179">
        <v>63</v>
      </c>
      <c r="B72" s="170" t="s">
        <v>179</v>
      </c>
      <c r="C72" s="180" t="s">
        <v>180</v>
      </c>
      <c r="D72" s="169">
        <v>5</v>
      </c>
      <c r="E72" s="169">
        <v>5</v>
      </c>
      <c r="F72" s="169">
        <v>5</v>
      </c>
      <c r="G72" s="169">
        <v>5</v>
      </c>
      <c r="H72" s="191">
        <f t="shared" si="8"/>
        <v>100</v>
      </c>
      <c r="I72" s="191">
        <f t="shared" si="9"/>
        <v>100</v>
      </c>
      <c r="J72" s="191">
        <f t="shared" si="10"/>
        <v>100</v>
      </c>
      <c r="K72" s="191">
        <f t="shared" si="11"/>
        <v>100</v>
      </c>
      <c r="L72" s="176" t="s">
        <v>286</v>
      </c>
      <c r="M72" s="176" t="s">
        <v>286</v>
      </c>
      <c r="N72" s="176" t="s">
        <v>286</v>
      </c>
      <c r="O72" s="176" t="s">
        <v>286</v>
      </c>
    </row>
    <row r="73" ht="16.5" spans="1:15">
      <c r="A73" s="179">
        <v>64</v>
      </c>
      <c r="B73" s="170" t="s">
        <v>181</v>
      </c>
      <c r="C73" s="180" t="s">
        <v>182</v>
      </c>
      <c r="D73" s="169">
        <v>5</v>
      </c>
      <c r="E73" s="169">
        <v>5</v>
      </c>
      <c r="F73" s="169">
        <v>5</v>
      </c>
      <c r="G73" s="169">
        <v>5</v>
      </c>
      <c r="H73" s="191">
        <f t="shared" si="8"/>
        <v>100</v>
      </c>
      <c r="I73" s="191">
        <f t="shared" si="9"/>
        <v>100</v>
      </c>
      <c r="J73" s="191">
        <f t="shared" si="10"/>
        <v>100</v>
      </c>
      <c r="K73" s="191">
        <f t="shared" si="11"/>
        <v>100</v>
      </c>
      <c r="L73" s="176" t="s">
        <v>286</v>
      </c>
      <c r="M73" s="176" t="s">
        <v>286</v>
      </c>
      <c r="N73" s="176" t="s">
        <v>286</v>
      </c>
      <c r="O73" s="176" t="s">
        <v>286</v>
      </c>
    </row>
    <row r="74" ht="16.5" spans="1:15">
      <c r="A74" s="179">
        <v>65</v>
      </c>
      <c r="B74" s="170" t="s">
        <v>183</v>
      </c>
      <c r="C74" s="180" t="s">
        <v>184</v>
      </c>
      <c r="D74" s="169">
        <v>5</v>
      </c>
      <c r="E74" s="169">
        <v>5</v>
      </c>
      <c r="F74" s="169">
        <v>5</v>
      </c>
      <c r="G74" s="169">
        <v>5</v>
      </c>
      <c r="H74" s="191">
        <f t="shared" si="8"/>
        <v>100</v>
      </c>
      <c r="I74" s="191">
        <f t="shared" si="9"/>
        <v>100</v>
      </c>
      <c r="J74" s="191">
        <f t="shared" si="10"/>
        <v>100</v>
      </c>
      <c r="K74" s="191">
        <f t="shared" si="11"/>
        <v>100</v>
      </c>
      <c r="L74" s="176" t="s">
        <v>286</v>
      </c>
      <c r="M74" s="176" t="s">
        <v>286</v>
      </c>
      <c r="N74" s="176" t="s">
        <v>286</v>
      </c>
      <c r="O74" s="176" t="s">
        <v>286</v>
      </c>
    </row>
    <row r="75" ht="16.5" spans="1:15">
      <c r="A75" s="179">
        <v>66</v>
      </c>
      <c r="B75" s="170" t="s">
        <v>185</v>
      </c>
      <c r="C75" s="180" t="s">
        <v>186</v>
      </c>
      <c r="D75" s="169">
        <v>5</v>
      </c>
      <c r="E75" s="169">
        <v>5</v>
      </c>
      <c r="F75" s="169">
        <v>5</v>
      </c>
      <c r="G75" s="169">
        <v>5</v>
      </c>
      <c r="H75" s="191">
        <f t="shared" si="8"/>
        <v>100</v>
      </c>
      <c r="I75" s="191">
        <f t="shared" si="9"/>
        <v>100</v>
      </c>
      <c r="J75" s="191">
        <f t="shared" si="10"/>
        <v>100</v>
      </c>
      <c r="K75" s="191">
        <f t="shared" si="11"/>
        <v>100</v>
      </c>
      <c r="L75" s="176" t="s">
        <v>286</v>
      </c>
      <c r="M75" s="176" t="s">
        <v>286</v>
      </c>
      <c r="N75" s="176" t="s">
        <v>286</v>
      </c>
      <c r="O75" s="176" t="s">
        <v>286</v>
      </c>
    </row>
    <row r="76" ht="16.5" spans="1:15">
      <c r="A76" s="179">
        <v>67</v>
      </c>
      <c r="B76" s="170" t="s">
        <v>187</v>
      </c>
      <c r="C76" s="180" t="s">
        <v>188</v>
      </c>
      <c r="D76" s="169">
        <v>5</v>
      </c>
      <c r="E76" s="169">
        <v>5</v>
      </c>
      <c r="F76" s="169">
        <v>5</v>
      </c>
      <c r="G76" s="169">
        <v>5</v>
      </c>
      <c r="H76" s="191">
        <f t="shared" si="8"/>
        <v>100</v>
      </c>
      <c r="I76" s="191">
        <f t="shared" si="9"/>
        <v>100</v>
      </c>
      <c r="J76" s="191">
        <f t="shared" si="10"/>
        <v>100</v>
      </c>
      <c r="K76" s="191">
        <f t="shared" si="11"/>
        <v>100</v>
      </c>
      <c r="L76" s="176" t="s">
        <v>286</v>
      </c>
      <c r="M76" s="176" t="s">
        <v>286</v>
      </c>
      <c r="N76" s="176" t="s">
        <v>286</v>
      </c>
      <c r="O76" s="176" t="s">
        <v>286</v>
      </c>
    </row>
    <row r="77" ht="16.5" spans="1:15">
      <c r="A77" s="179">
        <v>68</v>
      </c>
      <c r="B77" s="170" t="s">
        <v>189</v>
      </c>
      <c r="C77" s="180" t="s">
        <v>190</v>
      </c>
      <c r="D77" s="169">
        <v>5</v>
      </c>
      <c r="E77" s="169">
        <v>5</v>
      </c>
      <c r="F77" s="169">
        <v>5</v>
      </c>
      <c r="G77" s="169">
        <v>5</v>
      </c>
      <c r="H77" s="191">
        <f t="shared" si="8"/>
        <v>100</v>
      </c>
      <c r="I77" s="191">
        <f t="shared" si="9"/>
        <v>100</v>
      </c>
      <c r="J77" s="191">
        <f t="shared" si="10"/>
        <v>100</v>
      </c>
      <c r="K77" s="191">
        <f t="shared" si="11"/>
        <v>100</v>
      </c>
      <c r="L77" s="176" t="s">
        <v>286</v>
      </c>
      <c r="M77" s="176" t="s">
        <v>286</v>
      </c>
      <c r="N77" s="176" t="s">
        <v>286</v>
      </c>
      <c r="O77" s="176" t="s">
        <v>286</v>
      </c>
    </row>
    <row r="78" ht="16.5" spans="1:15">
      <c r="A78" s="179">
        <v>69</v>
      </c>
      <c r="B78" s="170" t="s">
        <v>191</v>
      </c>
      <c r="C78" s="180" t="s">
        <v>192</v>
      </c>
      <c r="D78" s="169">
        <v>5</v>
      </c>
      <c r="E78" s="169">
        <v>5</v>
      </c>
      <c r="F78" s="169">
        <v>5</v>
      </c>
      <c r="G78" s="169">
        <v>5</v>
      </c>
      <c r="H78" s="191">
        <f t="shared" si="8"/>
        <v>100</v>
      </c>
      <c r="I78" s="191">
        <f t="shared" si="9"/>
        <v>100</v>
      </c>
      <c r="J78" s="191">
        <f t="shared" si="10"/>
        <v>100</v>
      </c>
      <c r="K78" s="191">
        <f t="shared" si="11"/>
        <v>100</v>
      </c>
      <c r="L78" s="176" t="s">
        <v>286</v>
      </c>
      <c r="M78" s="176" t="s">
        <v>286</v>
      </c>
      <c r="N78" s="176" t="s">
        <v>286</v>
      </c>
      <c r="O78" s="176" t="s">
        <v>286</v>
      </c>
    </row>
    <row r="79" ht="16.5" spans="1:15">
      <c r="A79" s="179">
        <v>70</v>
      </c>
      <c r="B79" s="170" t="s">
        <v>193</v>
      </c>
      <c r="C79" s="180" t="s">
        <v>194</v>
      </c>
      <c r="D79" s="169">
        <v>5</v>
      </c>
      <c r="E79" s="169">
        <v>5</v>
      </c>
      <c r="F79" s="169">
        <v>5</v>
      </c>
      <c r="G79" s="169">
        <v>5</v>
      </c>
      <c r="H79" s="191">
        <f t="shared" si="8"/>
        <v>100</v>
      </c>
      <c r="I79" s="191">
        <f t="shared" si="9"/>
        <v>100</v>
      </c>
      <c r="J79" s="191">
        <f t="shared" si="10"/>
        <v>100</v>
      </c>
      <c r="K79" s="191">
        <f t="shared" si="11"/>
        <v>100</v>
      </c>
      <c r="L79" s="176" t="s">
        <v>286</v>
      </c>
      <c r="M79" s="176" t="s">
        <v>286</v>
      </c>
      <c r="N79" s="176" t="s">
        <v>286</v>
      </c>
      <c r="O79" s="176" t="s">
        <v>286</v>
      </c>
    </row>
    <row r="80" ht="16.5" spans="1:15">
      <c r="A80" s="179">
        <v>71</v>
      </c>
      <c r="B80" s="170" t="s">
        <v>195</v>
      </c>
      <c r="C80" s="180" t="s">
        <v>196</v>
      </c>
      <c r="D80" s="169">
        <v>5</v>
      </c>
      <c r="E80" s="169">
        <v>5</v>
      </c>
      <c r="F80" s="169">
        <v>5</v>
      </c>
      <c r="G80" s="169">
        <v>5</v>
      </c>
      <c r="H80" s="191">
        <f t="shared" si="8"/>
        <v>100</v>
      </c>
      <c r="I80" s="191">
        <f t="shared" si="9"/>
        <v>100</v>
      </c>
      <c r="J80" s="191">
        <f t="shared" si="10"/>
        <v>100</v>
      </c>
      <c r="K80" s="191">
        <f t="shared" si="11"/>
        <v>100</v>
      </c>
      <c r="L80" s="176" t="s">
        <v>286</v>
      </c>
      <c r="M80" s="176" t="s">
        <v>286</v>
      </c>
      <c r="N80" s="176" t="s">
        <v>286</v>
      </c>
      <c r="O80" s="176" t="s">
        <v>286</v>
      </c>
    </row>
    <row r="81" ht="16.5" spans="1:15">
      <c r="A81" s="179">
        <v>72</v>
      </c>
      <c r="B81" s="170" t="s">
        <v>197</v>
      </c>
      <c r="C81" s="180" t="s">
        <v>198</v>
      </c>
      <c r="D81" s="169">
        <v>5</v>
      </c>
      <c r="E81" s="169">
        <v>5</v>
      </c>
      <c r="F81" s="169">
        <v>5</v>
      </c>
      <c r="G81" s="169">
        <v>5</v>
      </c>
      <c r="H81" s="191">
        <f t="shared" si="8"/>
        <v>100</v>
      </c>
      <c r="I81" s="191">
        <f t="shared" si="9"/>
        <v>100</v>
      </c>
      <c r="J81" s="191">
        <f t="shared" si="10"/>
        <v>100</v>
      </c>
      <c r="K81" s="191">
        <f t="shared" si="11"/>
        <v>100</v>
      </c>
      <c r="L81" s="176" t="s">
        <v>286</v>
      </c>
      <c r="M81" s="176" t="s">
        <v>286</v>
      </c>
      <c r="N81" s="176" t="s">
        <v>286</v>
      </c>
      <c r="O81" s="176" t="s">
        <v>286</v>
      </c>
    </row>
    <row r="82" ht="16.5" spans="1:15">
      <c r="A82" s="179">
        <v>73</v>
      </c>
      <c r="B82" s="170" t="s">
        <v>199</v>
      </c>
      <c r="C82" s="180" t="s">
        <v>200</v>
      </c>
      <c r="D82" s="169">
        <v>5</v>
      </c>
      <c r="E82" s="169">
        <v>5</v>
      </c>
      <c r="F82" s="169">
        <v>5</v>
      </c>
      <c r="G82" s="169">
        <v>5</v>
      </c>
      <c r="H82" s="191">
        <f t="shared" si="8"/>
        <v>100</v>
      </c>
      <c r="I82" s="191">
        <f t="shared" si="9"/>
        <v>100</v>
      </c>
      <c r="J82" s="191">
        <f t="shared" si="10"/>
        <v>100</v>
      </c>
      <c r="K82" s="191">
        <f t="shared" si="11"/>
        <v>100</v>
      </c>
      <c r="L82" s="176" t="s">
        <v>286</v>
      </c>
      <c r="M82" s="176" t="s">
        <v>286</v>
      </c>
      <c r="N82" s="176" t="s">
        <v>286</v>
      </c>
      <c r="O82" s="176" t="s">
        <v>286</v>
      </c>
    </row>
    <row r="83" ht="16.5" spans="1:15">
      <c r="A83" s="179">
        <v>74</v>
      </c>
      <c r="B83" s="170" t="s">
        <v>201</v>
      </c>
      <c r="C83" s="180" t="s">
        <v>202</v>
      </c>
      <c r="D83" s="169">
        <v>5</v>
      </c>
      <c r="E83" s="169">
        <v>5</v>
      </c>
      <c r="F83" s="169">
        <v>5</v>
      </c>
      <c r="G83" s="169">
        <v>5</v>
      </c>
      <c r="H83" s="191">
        <f t="shared" si="8"/>
        <v>100</v>
      </c>
      <c r="I83" s="191">
        <f t="shared" si="9"/>
        <v>100</v>
      </c>
      <c r="J83" s="191">
        <f t="shared" si="10"/>
        <v>100</v>
      </c>
      <c r="K83" s="191">
        <f t="shared" si="11"/>
        <v>100</v>
      </c>
      <c r="L83" s="176" t="s">
        <v>286</v>
      </c>
      <c r="M83" s="176" t="s">
        <v>286</v>
      </c>
      <c r="N83" s="176" t="s">
        <v>286</v>
      </c>
      <c r="O83" s="176" t="s">
        <v>286</v>
      </c>
    </row>
    <row r="84" ht="16.5" spans="1:15">
      <c r="A84" s="179">
        <v>75</v>
      </c>
      <c r="B84" s="170" t="s">
        <v>203</v>
      </c>
      <c r="C84" s="180" t="s">
        <v>204</v>
      </c>
      <c r="D84" s="169">
        <v>5</v>
      </c>
      <c r="E84" s="169">
        <v>5</v>
      </c>
      <c r="F84" s="169">
        <v>5</v>
      </c>
      <c r="G84" s="169">
        <v>5</v>
      </c>
      <c r="H84" s="191">
        <f t="shared" si="8"/>
        <v>100</v>
      </c>
      <c r="I84" s="191">
        <f t="shared" si="9"/>
        <v>100</v>
      </c>
      <c r="J84" s="191">
        <f t="shared" si="10"/>
        <v>100</v>
      </c>
      <c r="K84" s="191">
        <f t="shared" si="11"/>
        <v>100</v>
      </c>
      <c r="L84" s="176" t="s">
        <v>286</v>
      </c>
      <c r="M84" s="176" t="s">
        <v>286</v>
      </c>
      <c r="N84" s="176" t="s">
        <v>286</v>
      </c>
      <c r="O84" s="176" t="s">
        <v>286</v>
      </c>
    </row>
    <row r="85" ht="16.5" spans="1:15">
      <c r="A85" s="179">
        <v>76</v>
      </c>
      <c r="B85" s="170" t="s">
        <v>205</v>
      </c>
      <c r="C85" s="180" t="s">
        <v>206</v>
      </c>
      <c r="D85" s="169">
        <v>5</v>
      </c>
      <c r="E85" s="169">
        <v>5</v>
      </c>
      <c r="F85" s="169">
        <v>5</v>
      </c>
      <c r="G85" s="169">
        <v>5</v>
      </c>
      <c r="H85" s="191">
        <f t="shared" si="8"/>
        <v>100</v>
      </c>
      <c r="I85" s="191">
        <f t="shared" si="9"/>
        <v>100</v>
      </c>
      <c r="J85" s="191">
        <f t="shared" si="10"/>
        <v>100</v>
      </c>
      <c r="K85" s="191">
        <f t="shared" si="11"/>
        <v>100</v>
      </c>
      <c r="L85" s="176" t="s">
        <v>286</v>
      </c>
      <c r="M85" s="176" t="s">
        <v>286</v>
      </c>
      <c r="N85" s="176" t="s">
        <v>286</v>
      </c>
      <c r="O85" s="176" t="s">
        <v>286</v>
      </c>
    </row>
    <row r="86" ht="16.5" spans="1:15">
      <c r="A86" s="179">
        <v>77</v>
      </c>
      <c r="B86" s="170" t="s">
        <v>207</v>
      </c>
      <c r="C86" s="180" t="s">
        <v>208</v>
      </c>
      <c r="D86" s="169">
        <v>5</v>
      </c>
      <c r="E86" s="169">
        <v>5</v>
      </c>
      <c r="F86" s="169">
        <v>5</v>
      </c>
      <c r="G86" s="169">
        <v>5</v>
      </c>
      <c r="H86" s="191">
        <f t="shared" si="8"/>
        <v>100</v>
      </c>
      <c r="I86" s="191">
        <f t="shared" si="9"/>
        <v>100</v>
      </c>
      <c r="J86" s="191">
        <f t="shared" si="10"/>
        <v>100</v>
      </c>
      <c r="K86" s="191">
        <f t="shared" si="11"/>
        <v>100</v>
      </c>
      <c r="L86" s="176" t="s">
        <v>286</v>
      </c>
      <c r="M86" s="176" t="s">
        <v>286</v>
      </c>
      <c r="N86" s="176" t="s">
        <v>286</v>
      </c>
      <c r="O86" s="176" t="s">
        <v>286</v>
      </c>
    </row>
    <row r="87" ht="16.5" spans="1:15">
      <c r="A87" s="179">
        <v>78</v>
      </c>
      <c r="B87" s="170" t="s">
        <v>209</v>
      </c>
      <c r="C87" s="180" t="s">
        <v>210</v>
      </c>
      <c r="D87" s="169">
        <v>5</v>
      </c>
      <c r="E87" s="169">
        <v>5</v>
      </c>
      <c r="F87" s="169">
        <v>5</v>
      </c>
      <c r="G87" s="169">
        <v>5</v>
      </c>
      <c r="H87" s="191">
        <f t="shared" si="8"/>
        <v>100</v>
      </c>
      <c r="I87" s="191">
        <f t="shared" si="9"/>
        <v>100</v>
      </c>
      <c r="J87" s="191">
        <f t="shared" si="10"/>
        <v>100</v>
      </c>
      <c r="K87" s="191">
        <f t="shared" si="11"/>
        <v>100</v>
      </c>
      <c r="L87" s="176" t="s">
        <v>286</v>
      </c>
      <c r="M87" s="176" t="s">
        <v>286</v>
      </c>
      <c r="N87" s="176" t="s">
        <v>286</v>
      </c>
      <c r="O87" s="176" t="s">
        <v>286</v>
      </c>
    </row>
    <row r="88" ht="16.5" spans="1:15">
      <c r="A88" s="179">
        <v>79</v>
      </c>
      <c r="B88" s="170" t="s">
        <v>211</v>
      </c>
      <c r="C88" s="180" t="s">
        <v>212</v>
      </c>
      <c r="D88" s="169">
        <v>5</v>
      </c>
      <c r="E88" s="169">
        <v>5</v>
      </c>
      <c r="F88" s="169">
        <v>5</v>
      </c>
      <c r="G88" s="169">
        <v>5</v>
      </c>
      <c r="H88" s="191">
        <f t="shared" si="8"/>
        <v>100</v>
      </c>
      <c r="I88" s="191">
        <f t="shared" si="9"/>
        <v>100</v>
      </c>
      <c r="J88" s="191">
        <f t="shared" si="10"/>
        <v>100</v>
      </c>
      <c r="K88" s="191">
        <f t="shared" si="11"/>
        <v>100</v>
      </c>
      <c r="L88" s="176" t="s">
        <v>286</v>
      </c>
      <c r="M88" s="176" t="s">
        <v>286</v>
      </c>
      <c r="N88" s="176" t="s">
        <v>286</v>
      </c>
      <c r="O88" s="176" t="s">
        <v>286</v>
      </c>
    </row>
    <row r="89" ht="16.5" spans="1:15">
      <c r="A89" s="179">
        <v>80</v>
      </c>
      <c r="B89" s="170" t="s">
        <v>213</v>
      </c>
      <c r="C89" s="180" t="s">
        <v>214</v>
      </c>
      <c r="D89" s="169">
        <v>5</v>
      </c>
      <c r="E89" s="169">
        <v>5</v>
      </c>
      <c r="F89" s="169">
        <v>5</v>
      </c>
      <c r="G89" s="169">
        <v>5</v>
      </c>
      <c r="H89" s="191">
        <f t="shared" si="8"/>
        <v>100</v>
      </c>
      <c r="I89" s="191">
        <f t="shared" si="9"/>
        <v>100</v>
      </c>
      <c r="J89" s="191">
        <f t="shared" si="10"/>
        <v>100</v>
      </c>
      <c r="K89" s="191">
        <f t="shared" si="11"/>
        <v>100</v>
      </c>
      <c r="L89" s="176" t="s">
        <v>286</v>
      </c>
      <c r="M89" s="176" t="s">
        <v>286</v>
      </c>
      <c r="N89" s="176" t="s">
        <v>286</v>
      </c>
      <c r="O89" s="176" t="s">
        <v>286</v>
      </c>
    </row>
    <row r="90" ht="16.5" spans="1:15">
      <c r="A90" s="179">
        <v>81</v>
      </c>
      <c r="B90" s="170" t="s">
        <v>215</v>
      </c>
      <c r="C90" s="180" t="s">
        <v>216</v>
      </c>
      <c r="D90" s="169">
        <v>5</v>
      </c>
      <c r="E90" s="169">
        <v>5</v>
      </c>
      <c r="F90" s="169">
        <v>5</v>
      </c>
      <c r="G90" s="169">
        <v>5</v>
      </c>
      <c r="H90" s="191">
        <f t="shared" si="8"/>
        <v>100</v>
      </c>
      <c r="I90" s="191">
        <f t="shared" si="9"/>
        <v>100</v>
      </c>
      <c r="J90" s="191">
        <f t="shared" si="10"/>
        <v>100</v>
      </c>
      <c r="K90" s="191">
        <f t="shared" si="11"/>
        <v>100</v>
      </c>
      <c r="L90" s="176" t="s">
        <v>286</v>
      </c>
      <c r="M90" s="176" t="s">
        <v>286</v>
      </c>
      <c r="N90" s="176" t="s">
        <v>286</v>
      </c>
      <c r="O90" s="176" t="s">
        <v>286</v>
      </c>
    </row>
    <row r="91" ht="16.5" spans="1:15">
      <c r="A91" s="179">
        <v>82</v>
      </c>
      <c r="B91" s="170" t="s">
        <v>217</v>
      </c>
      <c r="C91" s="180" t="s">
        <v>218</v>
      </c>
      <c r="D91" s="169">
        <v>5</v>
      </c>
      <c r="E91" s="169">
        <v>5</v>
      </c>
      <c r="F91" s="169">
        <v>5</v>
      </c>
      <c r="G91" s="169">
        <v>5</v>
      </c>
      <c r="H91" s="191">
        <f t="shared" si="8"/>
        <v>100</v>
      </c>
      <c r="I91" s="191">
        <f t="shared" si="9"/>
        <v>100</v>
      </c>
      <c r="J91" s="191">
        <f t="shared" si="10"/>
        <v>100</v>
      </c>
      <c r="K91" s="191">
        <f t="shared" si="11"/>
        <v>100</v>
      </c>
      <c r="L91" s="176" t="s">
        <v>286</v>
      </c>
      <c r="M91" s="176" t="s">
        <v>286</v>
      </c>
      <c r="N91" s="176" t="s">
        <v>286</v>
      </c>
      <c r="O91" s="176" t="s">
        <v>286</v>
      </c>
    </row>
    <row r="92" ht="16.5" spans="1:15">
      <c r="A92" s="179">
        <v>83</v>
      </c>
      <c r="B92" s="168" t="s">
        <v>219</v>
      </c>
      <c r="C92" s="181" t="s">
        <v>220</v>
      </c>
      <c r="D92" s="169">
        <v>5</v>
      </c>
      <c r="E92" s="169">
        <v>5</v>
      </c>
      <c r="F92" s="169">
        <v>5</v>
      </c>
      <c r="G92" s="169">
        <v>5</v>
      </c>
      <c r="H92" s="191">
        <f t="shared" si="8"/>
        <v>100</v>
      </c>
      <c r="I92" s="191">
        <f t="shared" si="9"/>
        <v>100</v>
      </c>
      <c r="J92" s="191">
        <f t="shared" si="10"/>
        <v>100</v>
      </c>
      <c r="K92" s="191">
        <f t="shared" si="11"/>
        <v>100</v>
      </c>
      <c r="L92" s="176" t="s">
        <v>286</v>
      </c>
      <c r="M92" s="176" t="s">
        <v>286</v>
      </c>
      <c r="N92" s="176" t="s">
        <v>286</v>
      </c>
      <c r="O92" s="176" t="s">
        <v>286</v>
      </c>
    </row>
    <row r="93" ht="16.5" spans="1:15">
      <c r="A93" s="179">
        <v>84</v>
      </c>
      <c r="B93" s="170" t="s">
        <v>221</v>
      </c>
      <c r="C93" s="180" t="s">
        <v>222</v>
      </c>
      <c r="D93" s="169">
        <v>5</v>
      </c>
      <c r="E93" s="169">
        <v>5</v>
      </c>
      <c r="F93" s="169">
        <v>5</v>
      </c>
      <c r="G93" s="169">
        <v>5</v>
      </c>
      <c r="H93" s="191">
        <f t="shared" si="8"/>
        <v>100</v>
      </c>
      <c r="I93" s="191">
        <f t="shared" si="9"/>
        <v>100</v>
      </c>
      <c r="J93" s="191">
        <f t="shared" si="10"/>
        <v>100</v>
      </c>
      <c r="K93" s="191">
        <f t="shared" si="11"/>
        <v>100</v>
      </c>
      <c r="L93" s="176" t="s">
        <v>286</v>
      </c>
      <c r="M93" s="176" t="s">
        <v>286</v>
      </c>
      <c r="N93" s="176" t="s">
        <v>286</v>
      </c>
      <c r="O93" s="176" t="s">
        <v>286</v>
      </c>
    </row>
    <row r="94" ht="16.5" spans="1:15">
      <c r="A94" s="179">
        <v>85</v>
      </c>
      <c r="B94" s="170" t="s">
        <v>223</v>
      </c>
      <c r="C94" s="180" t="s">
        <v>224</v>
      </c>
      <c r="D94" s="169">
        <v>5</v>
      </c>
      <c r="E94" s="169">
        <v>5</v>
      </c>
      <c r="F94" s="169">
        <v>5</v>
      </c>
      <c r="G94" s="169">
        <v>5</v>
      </c>
      <c r="H94" s="191">
        <f t="shared" si="8"/>
        <v>100</v>
      </c>
      <c r="I94" s="191">
        <f t="shared" si="9"/>
        <v>100</v>
      </c>
      <c r="J94" s="191">
        <f t="shared" si="10"/>
        <v>100</v>
      </c>
      <c r="K94" s="191">
        <f t="shared" si="11"/>
        <v>100</v>
      </c>
      <c r="L94" s="176" t="s">
        <v>286</v>
      </c>
      <c r="M94" s="176" t="s">
        <v>286</v>
      </c>
      <c r="N94" s="176" t="s">
        <v>286</v>
      </c>
      <c r="O94" s="176" t="s">
        <v>286</v>
      </c>
    </row>
    <row r="95" ht="16.5" spans="1:15">
      <c r="A95" s="179">
        <v>86</v>
      </c>
      <c r="B95" s="170" t="s">
        <v>225</v>
      </c>
      <c r="C95" s="180" t="s">
        <v>226</v>
      </c>
      <c r="D95" s="169">
        <v>5</v>
      </c>
      <c r="E95" s="169">
        <v>5</v>
      </c>
      <c r="F95" s="169">
        <v>5</v>
      </c>
      <c r="G95" s="169">
        <v>5</v>
      </c>
      <c r="H95" s="191">
        <f t="shared" si="8"/>
        <v>100</v>
      </c>
      <c r="I95" s="191">
        <f t="shared" si="9"/>
        <v>100</v>
      </c>
      <c r="J95" s="191">
        <f t="shared" si="10"/>
        <v>100</v>
      </c>
      <c r="K95" s="191">
        <f t="shared" si="11"/>
        <v>100</v>
      </c>
      <c r="L95" s="176" t="s">
        <v>286</v>
      </c>
      <c r="M95" s="176" t="s">
        <v>286</v>
      </c>
      <c r="N95" s="176" t="s">
        <v>286</v>
      </c>
      <c r="O95" s="176" t="s">
        <v>286</v>
      </c>
    </row>
    <row r="96" ht="16.5" spans="1:15">
      <c r="A96" s="179">
        <v>87</v>
      </c>
      <c r="B96" s="170" t="s">
        <v>227</v>
      </c>
      <c r="C96" s="180" t="s">
        <v>228</v>
      </c>
      <c r="D96" s="169">
        <v>5</v>
      </c>
      <c r="E96" s="169">
        <v>5</v>
      </c>
      <c r="F96" s="169">
        <v>5</v>
      </c>
      <c r="G96" s="169">
        <v>5</v>
      </c>
      <c r="H96" s="191">
        <f t="shared" si="8"/>
        <v>100</v>
      </c>
      <c r="I96" s="191">
        <f t="shared" si="9"/>
        <v>100</v>
      </c>
      <c r="J96" s="191">
        <f t="shared" si="10"/>
        <v>100</v>
      </c>
      <c r="K96" s="191">
        <f t="shared" si="11"/>
        <v>100</v>
      </c>
      <c r="L96" s="176" t="s">
        <v>286</v>
      </c>
      <c r="M96" s="176" t="s">
        <v>286</v>
      </c>
      <c r="N96" s="176" t="s">
        <v>286</v>
      </c>
      <c r="O96" s="176" t="s">
        <v>286</v>
      </c>
    </row>
    <row r="97" ht="16.5" spans="1:15">
      <c r="A97" s="179">
        <v>88</v>
      </c>
      <c r="B97" s="170" t="s">
        <v>229</v>
      </c>
      <c r="C97" s="180" t="s">
        <v>230</v>
      </c>
      <c r="D97" s="169">
        <v>5</v>
      </c>
      <c r="E97" s="169">
        <v>5</v>
      </c>
      <c r="F97" s="169">
        <v>5</v>
      </c>
      <c r="G97" s="169">
        <v>5</v>
      </c>
      <c r="H97" s="191">
        <f t="shared" si="8"/>
        <v>100</v>
      </c>
      <c r="I97" s="191">
        <f t="shared" si="9"/>
        <v>100</v>
      </c>
      <c r="J97" s="191">
        <f t="shared" si="10"/>
        <v>100</v>
      </c>
      <c r="K97" s="191">
        <f t="shared" si="11"/>
        <v>100</v>
      </c>
      <c r="L97" s="176" t="s">
        <v>286</v>
      </c>
      <c r="M97" s="176" t="s">
        <v>286</v>
      </c>
      <c r="N97" s="176" t="s">
        <v>286</v>
      </c>
      <c r="O97" s="176" t="s">
        <v>286</v>
      </c>
    </row>
    <row r="98" ht="16.5" spans="1:15">
      <c r="A98" s="179">
        <v>89</v>
      </c>
      <c r="B98" s="170" t="s">
        <v>231</v>
      </c>
      <c r="C98" s="180" t="s">
        <v>232</v>
      </c>
      <c r="D98" s="169">
        <v>5</v>
      </c>
      <c r="E98" s="169">
        <v>5</v>
      </c>
      <c r="F98" s="169">
        <v>5</v>
      </c>
      <c r="G98" s="169">
        <v>5</v>
      </c>
      <c r="H98" s="191">
        <f t="shared" si="8"/>
        <v>100</v>
      </c>
      <c r="I98" s="191">
        <f t="shared" si="9"/>
        <v>100</v>
      </c>
      <c r="J98" s="191">
        <f t="shared" si="10"/>
        <v>100</v>
      </c>
      <c r="K98" s="191">
        <f t="shared" si="11"/>
        <v>100</v>
      </c>
      <c r="L98" s="176" t="s">
        <v>286</v>
      </c>
      <c r="M98" s="176" t="s">
        <v>286</v>
      </c>
      <c r="N98" s="176" t="s">
        <v>286</v>
      </c>
      <c r="O98" s="176" t="s">
        <v>286</v>
      </c>
    </row>
    <row r="99" ht="16.5" spans="1:15">
      <c r="A99" s="179">
        <v>90</v>
      </c>
      <c r="B99" s="170" t="s">
        <v>233</v>
      </c>
      <c r="C99" s="180" t="s">
        <v>234</v>
      </c>
      <c r="D99" s="169">
        <v>5</v>
      </c>
      <c r="E99" s="169">
        <v>5</v>
      </c>
      <c r="F99" s="169">
        <v>5</v>
      </c>
      <c r="G99" s="169">
        <v>5</v>
      </c>
      <c r="H99" s="191">
        <f t="shared" si="8"/>
        <v>100</v>
      </c>
      <c r="I99" s="191">
        <f t="shared" si="9"/>
        <v>100</v>
      </c>
      <c r="J99" s="191">
        <f t="shared" si="10"/>
        <v>100</v>
      </c>
      <c r="K99" s="191">
        <f t="shared" si="11"/>
        <v>100</v>
      </c>
      <c r="L99" s="176" t="s">
        <v>286</v>
      </c>
      <c r="M99" s="176" t="s">
        <v>286</v>
      </c>
      <c r="N99" s="176" t="s">
        <v>286</v>
      </c>
      <c r="O99" s="176" t="s">
        <v>286</v>
      </c>
    </row>
    <row r="100" ht="16.5" spans="1:15">
      <c r="A100" s="179">
        <v>91</v>
      </c>
      <c r="B100" s="170" t="s">
        <v>235</v>
      </c>
      <c r="C100" s="180" t="s">
        <v>236</v>
      </c>
      <c r="D100" s="169">
        <v>5</v>
      </c>
      <c r="E100" s="169">
        <v>5</v>
      </c>
      <c r="F100" s="169">
        <v>5</v>
      </c>
      <c r="G100" s="169">
        <v>5</v>
      </c>
      <c r="H100" s="191">
        <f t="shared" si="8"/>
        <v>100</v>
      </c>
      <c r="I100" s="191">
        <f t="shared" si="9"/>
        <v>100</v>
      </c>
      <c r="J100" s="191">
        <f t="shared" si="10"/>
        <v>100</v>
      </c>
      <c r="K100" s="191">
        <f t="shared" si="11"/>
        <v>100</v>
      </c>
      <c r="L100" s="176" t="s">
        <v>286</v>
      </c>
      <c r="M100" s="176" t="s">
        <v>286</v>
      </c>
      <c r="N100" s="176" t="s">
        <v>286</v>
      </c>
      <c r="O100" s="176" t="s">
        <v>286</v>
      </c>
    </row>
    <row r="101" ht="16.5" spans="1:15">
      <c r="A101" s="179">
        <v>92</v>
      </c>
      <c r="B101" s="170" t="s">
        <v>237</v>
      </c>
      <c r="C101" s="180" t="s">
        <v>238</v>
      </c>
      <c r="D101" s="169">
        <v>5</v>
      </c>
      <c r="E101" s="169">
        <v>5</v>
      </c>
      <c r="F101" s="169">
        <v>5</v>
      </c>
      <c r="G101" s="169">
        <v>5</v>
      </c>
      <c r="H101" s="191">
        <f t="shared" si="8"/>
        <v>100</v>
      </c>
      <c r="I101" s="191">
        <f t="shared" si="9"/>
        <v>100</v>
      </c>
      <c r="J101" s="191">
        <f t="shared" si="10"/>
        <v>100</v>
      </c>
      <c r="K101" s="191">
        <f t="shared" si="11"/>
        <v>100</v>
      </c>
      <c r="L101" s="176" t="s">
        <v>286</v>
      </c>
      <c r="M101" s="176" t="s">
        <v>286</v>
      </c>
      <c r="N101" s="176" t="s">
        <v>286</v>
      </c>
      <c r="O101" s="176" t="s">
        <v>286</v>
      </c>
    </row>
    <row r="102" ht="16.5" spans="1:15">
      <c r="A102" s="179">
        <v>93</v>
      </c>
      <c r="B102" s="170" t="s">
        <v>239</v>
      </c>
      <c r="C102" s="180" t="s">
        <v>240</v>
      </c>
      <c r="D102" s="169">
        <v>5</v>
      </c>
      <c r="E102" s="169">
        <v>5</v>
      </c>
      <c r="F102" s="169">
        <v>5</v>
      </c>
      <c r="G102" s="169">
        <v>5</v>
      </c>
      <c r="H102" s="191">
        <f t="shared" si="8"/>
        <v>100</v>
      </c>
      <c r="I102" s="191">
        <f t="shared" si="9"/>
        <v>100</v>
      </c>
      <c r="J102" s="191">
        <f t="shared" si="10"/>
        <v>100</v>
      </c>
      <c r="K102" s="191">
        <f t="shared" si="11"/>
        <v>100</v>
      </c>
      <c r="L102" s="176" t="s">
        <v>286</v>
      </c>
      <c r="M102" s="176" t="s">
        <v>286</v>
      </c>
      <c r="N102" s="176" t="s">
        <v>286</v>
      </c>
      <c r="O102" s="176" t="s">
        <v>286</v>
      </c>
    </row>
    <row r="103" ht="16.5" spans="1:15">
      <c r="A103" s="179">
        <v>94</v>
      </c>
      <c r="B103" s="170" t="s">
        <v>241</v>
      </c>
      <c r="C103" s="180" t="s">
        <v>242</v>
      </c>
      <c r="D103" s="169">
        <v>5</v>
      </c>
      <c r="E103" s="169">
        <v>5</v>
      </c>
      <c r="F103" s="169">
        <v>5</v>
      </c>
      <c r="G103" s="169">
        <v>5</v>
      </c>
      <c r="H103" s="191">
        <f t="shared" si="8"/>
        <v>100</v>
      </c>
      <c r="I103" s="191">
        <f t="shared" si="9"/>
        <v>100</v>
      </c>
      <c r="J103" s="191">
        <f t="shared" si="10"/>
        <v>100</v>
      </c>
      <c r="K103" s="191">
        <f t="shared" si="11"/>
        <v>100</v>
      </c>
      <c r="L103" s="176" t="s">
        <v>286</v>
      </c>
      <c r="M103" s="176" t="s">
        <v>286</v>
      </c>
      <c r="N103" s="176" t="s">
        <v>286</v>
      </c>
      <c r="O103" s="176" t="s">
        <v>286</v>
      </c>
    </row>
    <row r="104" ht="16.5" spans="1:15">
      <c r="A104" s="179">
        <v>95</v>
      </c>
      <c r="B104" s="170" t="s">
        <v>243</v>
      </c>
      <c r="C104" s="180" t="s">
        <v>244</v>
      </c>
      <c r="D104" s="169">
        <v>5</v>
      </c>
      <c r="E104" s="169">
        <v>5</v>
      </c>
      <c r="F104" s="169">
        <v>5</v>
      </c>
      <c r="G104" s="169">
        <v>5</v>
      </c>
      <c r="H104" s="191">
        <f t="shared" si="8"/>
        <v>100</v>
      </c>
      <c r="I104" s="191">
        <f t="shared" si="9"/>
        <v>100</v>
      </c>
      <c r="J104" s="191">
        <f t="shared" si="10"/>
        <v>100</v>
      </c>
      <c r="K104" s="191">
        <f t="shared" si="11"/>
        <v>100</v>
      </c>
      <c r="L104" s="176" t="s">
        <v>286</v>
      </c>
      <c r="M104" s="176" t="s">
        <v>286</v>
      </c>
      <c r="N104" s="176" t="s">
        <v>286</v>
      </c>
      <c r="O104" s="176" t="s">
        <v>286</v>
      </c>
    </row>
    <row r="105" ht="16.5" spans="1:15">
      <c r="A105" s="179">
        <v>96</v>
      </c>
      <c r="B105" s="170" t="s">
        <v>245</v>
      </c>
      <c r="C105" s="180" t="s">
        <v>246</v>
      </c>
      <c r="D105" s="169">
        <v>5</v>
      </c>
      <c r="E105" s="169">
        <v>5</v>
      </c>
      <c r="F105" s="169">
        <v>5</v>
      </c>
      <c r="G105" s="169">
        <v>5</v>
      </c>
      <c r="H105" s="191">
        <f t="shared" si="8"/>
        <v>100</v>
      </c>
      <c r="I105" s="191">
        <f t="shared" si="9"/>
        <v>100</v>
      </c>
      <c r="J105" s="191">
        <f t="shared" si="10"/>
        <v>100</v>
      </c>
      <c r="K105" s="191">
        <f t="shared" si="11"/>
        <v>100</v>
      </c>
      <c r="L105" s="176" t="s">
        <v>286</v>
      </c>
      <c r="M105" s="176" t="s">
        <v>286</v>
      </c>
      <c r="N105" s="176" t="s">
        <v>286</v>
      </c>
      <c r="O105" s="176" t="s">
        <v>286</v>
      </c>
    </row>
    <row r="106" ht="16.5" spans="1:15">
      <c r="A106" s="179">
        <v>97</v>
      </c>
      <c r="B106" s="170" t="s">
        <v>247</v>
      </c>
      <c r="C106" s="180" t="s">
        <v>248</v>
      </c>
      <c r="D106" s="169">
        <v>5</v>
      </c>
      <c r="E106" s="169">
        <v>5</v>
      </c>
      <c r="F106" s="169">
        <v>5</v>
      </c>
      <c r="G106" s="169">
        <v>5</v>
      </c>
      <c r="H106" s="191">
        <f t="shared" si="8"/>
        <v>100</v>
      </c>
      <c r="I106" s="191">
        <f t="shared" si="9"/>
        <v>100</v>
      </c>
      <c r="J106" s="191">
        <f t="shared" si="10"/>
        <v>100</v>
      </c>
      <c r="K106" s="191">
        <f t="shared" si="11"/>
        <v>100</v>
      </c>
      <c r="L106" s="176" t="s">
        <v>286</v>
      </c>
      <c r="M106" s="176" t="s">
        <v>286</v>
      </c>
      <c r="N106" s="176" t="s">
        <v>286</v>
      </c>
      <c r="O106" s="176" t="s">
        <v>286</v>
      </c>
    </row>
    <row r="107" ht="16.5" spans="1:15">
      <c r="A107" s="179">
        <v>98</v>
      </c>
      <c r="B107" s="170" t="s">
        <v>249</v>
      </c>
      <c r="C107" s="180" t="s">
        <v>250</v>
      </c>
      <c r="D107" s="169">
        <v>5</v>
      </c>
      <c r="E107" s="169">
        <v>5</v>
      </c>
      <c r="F107" s="169">
        <v>5</v>
      </c>
      <c r="G107" s="169">
        <v>5</v>
      </c>
      <c r="H107" s="191">
        <f t="shared" si="8"/>
        <v>100</v>
      </c>
      <c r="I107" s="191">
        <f t="shared" si="9"/>
        <v>100</v>
      </c>
      <c r="J107" s="191">
        <f t="shared" si="10"/>
        <v>100</v>
      </c>
      <c r="K107" s="191">
        <f t="shared" si="11"/>
        <v>100</v>
      </c>
      <c r="L107" s="176" t="s">
        <v>286</v>
      </c>
      <c r="M107" s="176" t="s">
        <v>286</v>
      </c>
      <c r="N107" s="176" t="s">
        <v>286</v>
      </c>
      <c r="O107" s="176" t="s">
        <v>286</v>
      </c>
    </row>
    <row r="108" ht="16.5" spans="1:15">
      <c r="A108" s="179">
        <v>99</v>
      </c>
      <c r="B108" s="170" t="s">
        <v>251</v>
      </c>
      <c r="C108" s="180" t="s">
        <v>252</v>
      </c>
      <c r="D108" s="169">
        <v>5</v>
      </c>
      <c r="E108" s="169">
        <v>5</v>
      </c>
      <c r="F108" s="169">
        <v>5</v>
      </c>
      <c r="G108" s="169">
        <v>5</v>
      </c>
      <c r="H108" s="191">
        <f t="shared" si="8"/>
        <v>100</v>
      </c>
      <c r="I108" s="191">
        <f t="shared" si="9"/>
        <v>100</v>
      </c>
      <c r="J108" s="191">
        <f t="shared" si="10"/>
        <v>100</v>
      </c>
      <c r="K108" s="191">
        <f t="shared" si="11"/>
        <v>100</v>
      </c>
      <c r="L108" s="176" t="s">
        <v>286</v>
      </c>
      <c r="M108" s="176" t="s">
        <v>286</v>
      </c>
      <c r="N108" s="176" t="s">
        <v>286</v>
      </c>
      <c r="O108" s="176" t="s">
        <v>286</v>
      </c>
    </row>
    <row r="109" ht="16.5" spans="1:15">
      <c r="A109" s="179">
        <v>100</v>
      </c>
      <c r="B109" s="170" t="s">
        <v>253</v>
      </c>
      <c r="C109" s="180" t="s">
        <v>254</v>
      </c>
      <c r="D109" s="169">
        <v>5</v>
      </c>
      <c r="E109" s="169">
        <v>5</v>
      </c>
      <c r="F109" s="169">
        <v>5</v>
      </c>
      <c r="G109" s="169">
        <v>5</v>
      </c>
      <c r="H109" s="191">
        <f t="shared" si="8"/>
        <v>100</v>
      </c>
      <c r="I109" s="191">
        <f t="shared" si="9"/>
        <v>100</v>
      </c>
      <c r="J109" s="191">
        <f t="shared" si="10"/>
        <v>100</v>
      </c>
      <c r="K109" s="191">
        <f t="shared" si="11"/>
        <v>100</v>
      </c>
      <c r="L109" s="176" t="s">
        <v>286</v>
      </c>
      <c r="M109" s="176" t="s">
        <v>286</v>
      </c>
      <c r="N109" s="176" t="s">
        <v>286</v>
      </c>
      <c r="O109" s="176" t="s">
        <v>286</v>
      </c>
    </row>
    <row r="110" ht="16.5" spans="1:15">
      <c r="A110" s="179">
        <v>101</v>
      </c>
      <c r="B110" s="170" t="s">
        <v>255</v>
      </c>
      <c r="C110" s="180" t="s">
        <v>256</v>
      </c>
      <c r="D110" s="169">
        <v>5</v>
      </c>
      <c r="E110" s="169">
        <v>5</v>
      </c>
      <c r="F110" s="169">
        <v>5</v>
      </c>
      <c r="G110" s="169">
        <v>5</v>
      </c>
      <c r="H110" s="191">
        <f t="shared" si="8"/>
        <v>100</v>
      </c>
      <c r="I110" s="191">
        <f t="shared" si="9"/>
        <v>100</v>
      </c>
      <c r="J110" s="191">
        <f t="shared" si="10"/>
        <v>100</v>
      </c>
      <c r="K110" s="191">
        <f t="shared" si="11"/>
        <v>100</v>
      </c>
      <c r="L110" s="176" t="s">
        <v>286</v>
      </c>
      <c r="M110" s="176" t="s">
        <v>286</v>
      </c>
      <c r="N110" s="176" t="s">
        <v>286</v>
      </c>
      <c r="O110" s="176" t="s">
        <v>286</v>
      </c>
    </row>
    <row r="111" ht="16.5" spans="1:15">
      <c r="A111" s="179">
        <v>102</v>
      </c>
      <c r="B111" s="170" t="s">
        <v>257</v>
      </c>
      <c r="C111" s="180" t="s">
        <v>258</v>
      </c>
      <c r="D111" s="169">
        <v>5</v>
      </c>
      <c r="E111" s="169">
        <v>5</v>
      </c>
      <c r="F111" s="169">
        <v>5</v>
      </c>
      <c r="G111" s="169">
        <v>5</v>
      </c>
      <c r="H111" s="191">
        <f t="shared" si="8"/>
        <v>100</v>
      </c>
      <c r="I111" s="191">
        <f t="shared" si="9"/>
        <v>100</v>
      </c>
      <c r="J111" s="191">
        <f t="shared" si="10"/>
        <v>100</v>
      </c>
      <c r="K111" s="191">
        <f t="shared" si="11"/>
        <v>100</v>
      </c>
      <c r="L111" s="176" t="s">
        <v>286</v>
      </c>
      <c r="M111" s="176" t="s">
        <v>286</v>
      </c>
      <c r="N111" s="176" t="s">
        <v>286</v>
      </c>
      <c r="O111" s="176" t="s">
        <v>286</v>
      </c>
    </row>
    <row r="112" ht="16.5" spans="1:15">
      <c r="A112" s="179">
        <v>103</v>
      </c>
      <c r="B112" s="170" t="s">
        <v>259</v>
      </c>
      <c r="C112" s="180" t="s">
        <v>260</v>
      </c>
      <c r="D112" s="169">
        <v>5</v>
      </c>
      <c r="E112" s="169">
        <v>5</v>
      </c>
      <c r="F112" s="169">
        <v>5</v>
      </c>
      <c r="G112" s="169">
        <v>5</v>
      </c>
      <c r="H112" s="191">
        <f t="shared" si="8"/>
        <v>100</v>
      </c>
      <c r="I112" s="191">
        <f t="shared" si="9"/>
        <v>100</v>
      </c>
      <c r="J112" s="191">
        <f t="shared" si="10"/>
        <v>100</v>
      </c>
      <c r="K112" s="191">
        <f t="shared" si="11"/>
        <v>100</v>
      </c>
      <c r="L112" s="176" t="s">
        <v>286</v>
      </c>
      <c r="M112" s="176" t="s">
        <v>286</v>
      </c>
      <c r="N112" s="176" t="s">
        <v>286</v>
      </c>
      <c r="O112" s="176" t="s">
        <v>286</v>
      </c>
    </row>
    <row r="113" ht="16.5" spans="1:15">
      <c r="A113" s="179">
        <v>104</v>
      </c>
      <c r="B113" s="170" t="s">
        <v>261</v>
      </c>
      <c r="C113" s="180" t="s">
        <v>262</v>
      </c>
      <c r="D113" s="169">
        <v>5</v>
      </c>
      <c r="E113" s="169">
        <v>5</v>
      </c>
      <c r="F113" s="169">
        <v>5</v>
      </c>
      <c r="G113" s="169">
        <v>5</v>
      </c>
      <c r="H113" s="191">
        <f t="shared" si="8"/>
        <v>100</v>
      </c>
      <c r="I113" s="191">
        <f t="shared" si="9"/>
        <v>100</v>
      </c>
      <c r="J113" s="191">
        <f t="shared" si="10"/>
        <v>100</v>
      </c>
      <c r="K113" s="191">
        <f t="shared" si="11"/>
        <v>100</v>
      </c>
      <c r="L113" s="176" t="s">
        <v>286</v>
      </c>
      <c r="M113" s="176" t="s">
        <v>286</v>
      </c>
      <c r="N113" s="176" t="s">
        <v>286</v>
      </c>
      <c r="O113" s="176" t="s">
        <v>286</v>
      </c>
    </row>
    <row r="114" ht="16.5" spans="1:15">
      <c r="A114" s="179">
        <v>105</v>
      </c>
      <c r="B114" s="170" t="s">
        <v>263</v>
      </c>
      <c r="C114" s="182" t="s">
        <v>264</v>
      </c>
      <c r="D114" s="169">
        <v>5</v>
      </c>
      <c r="E114" s="169">
        <v>5</v>
      </c>
      <c r="F114" s="169">
        <v>5</v>
      </c>
      <c r="G114" s="169">
        <v>5</v>
      </c>
      <c r="H114" s="191">
        <f t="shared" si="8"/>
        <v>100</v>
      </c>
      <c r="I114" s="191">
        <f t="shared" si="9"/>
        <v>100</v>
      </c>
      <c r="J114" s="191">
        <f t="shared" si="10"/>
        <v>100</v>
      </c>
      <c r="K114" s="191">
        <f t="shared" si="11"/>
        <v>100</v>
      </c>
      <c r="L114" s="176" t="s">
        <v>286</v>
      </c>
      <c r="M114" s="176" t="s">
        <v>286</v>
      </c>
      <c r="N114" s="176" t="s">
        <v>286</v>
      </c>
      <c r="O114" s="176" t="s">
        <v>286</v>
      </c>
    </row>
    <row r="115" ht="16.5" spans="1:15">
      <c r="A115" s="179">
        <v>106</v>
      </c>
      <c r="B115" s="170" t="s">
        <v>265</v>
      </c>
      <c r="C115" s="182" t="s">
        <v>266</v>
      </c>
      <c r="D115" s="169">
        <v>5</v>
      </c>
      <c r="E115" s="169">
        <v>5</v>
      </c>
      <c r="F115" s="169">
        <v>5</v>
      </c>
      <c r="G115" s="169">
        <v>5</v>
      </c>
      <c r="H115" s="191">
        <f t="shared" si="8"/>
        <v>100</v>
      </c>
      <c r="I115" s="191">
        <f t="shared" si="9"/>
        <v>100</v>
      </c>
      <c r="J115" s="191">
        <f t="shared" si="10"/>
        <v>100</v>
      </c>
      <c r="K115" s="191">
        <f t="shared" si="11"/>
        <v>100</v>
      </c>
      <c r="L115" s="176" t="s">
        <v>286</v>
      </c>
      <c r="M115" s="176" t="s">
        <v>286</v>
      </c>
      <c r="N115" s="176" t="s">
        <v>286</v>
      </c>
      <c r="O115" s="176" t="s">
        <v>286</v>
      </c>
    </row>
    <row r="116" ht="16.5" spans="1:15">
      <c r="A116" s="179">
        <v>107</v>
      </c>
      <c r="B116" s="170" t="s">
        <v>267</v>
      </c>
      <c r="C116" s="182" t="s">
        <v>268</v>
      </c>
      <c r="D116" s="169">
        <v>5</v>
      </c>
      <c r="E116" s="169">
        <v>5</v>
      </c>
      <c r="F116" s="169">
        <v>5</v>
      </c>
      <c r="G116" s="169">
        <v>5</v>
      </c>
      <c r="H116" s="191">
        <f t="shared" si="8"/>
        <v>100</v>
      </c>
      <c r="I116" s="191">
        <f t="shared" si="9"/>
        <v>100</v>
      </c>
      <c r="J116" s="191">
        <f t="shared" si="10"/>
        <v>100</v>
      </c>
      <c r="K116" s="191">
        <f t="shared" si="11"/>
        <v>100</v>
      </c>
      <c r="L116" s="176" t="s">
        <v>286</v>
      </c>
      <c r="M116" s="176" t="s">
        <v>286</v>
      </c>
      <c r="N116" s="176" t="s">
        <v>286</v>
      </c>
      <c r="O116" s="176" t="s">
        <v>286</v>
      </c>
    </row>
    <row r="117" spans="4:4">
      <c r="D117" s="171"/>
    </row>
    <row r="118" spans="4:4">
      <c r="D118" s="171"/>
    </row>
    <row r="119" spans="4:4">
      <c r="D119" s="171"/>
    </row>
    <row r="120" spans="4:4">
      <c r="D120" s="171"/>
    </row>
    <row r="121" spans="4:4">
      <c r="D121" s="171"/>
    </row>
    <row r="122" spans="4:4">
      <c r="D122" s="171"/>
    </row>
    <row r="123" spans="4:15">
      <c r="D123" s="171"/>
      <c r="L123" s="120">
        <v>107</v>
      </c>
      <c r="M123" s="120">
        <v>107</v>
      </c>
      <c r="N123" s="120">
        <v>107</v>
      </c>
      <c r="O123" s="120">
        <v>107</v>
      </c>
    </row>
    <row r="124" ht="20.25" spans="4:15">
      <c r="D124" s="171"/>
      <c r="L124" s="192">
        <v>100</v>
      </c>
      <c r="M124" s="192">
        <v>100</v>
      </c>
      <c r="N124" s="192">
        <v>100</v>
      </c>
      <c r="O124" s="192">
        <v>100</v>
      </c>
    </row>
    <row r="125" spans="4:4">
      <c r="D125" s="171"/>
    </row>
    <row r="126" spans="4:4">
      <c r="D126" s="171"/>
    </row>
    <row r="127" spans="4:4">
      <c r="D127" s="171"/>
    </row>
    <row r="128" spans="4:15">
      <c r="D128" s="171"/>
      <c r="L128" s="120" t="s">
        <v>37</v>
      </c>
      <c r="M128" s="121" t="s">
        <v>40</v>
      </c>
      <c r="N128" s="121" t="s">
        <v>41</v>
      </c>
      <c r="O128" s="121" t="s">
        <v>42</v>
      </c>
    </row>
    <row r="129" ht="20.25" spans="4:15">
      <c r="D129" s="171"/>
      <c r="L129" s="193">
        <v>100</v>
      </c>
      <c r="M129" s="193">
        <v>100</v>
      </c>
      <c r="N129" s="193">
        <v>100</v>
      </c>
      <c r="O129" s="193">
        <v>100</v>
      </c>
    </row>
    <row r="130" spans="4:4">
      <c r="D130" s="171"/>
    </row>
    <row r="131" spans="4:4">
      <c r="D131" s="171"/>
    </row>
    <row r="132" spans="4:4">
      <c r="D132" s="171"/>
    </row>
    <row r="133" spans="4:4">
      <c r="D133" s="171"/>
    </row>
    <row r="134" spans="4:4">
      <c r="D134" s="171"/>
    </row>
    <row r="135" spans="4:4">
      <c r="D135" s="171"/>
    </row>
    <row r="136" spans="4:4">
      <c r="D136" s="171"/>
    </row>
    <row r="137" spans="4:4">
      <c r="D137" s="171"/>
    </row>
    <row r="138" spans="4:4">
      <c r="D138" s="171"/>
    </row>
    <row r="139" spans="4:4">
      <c r="D139" s="171"/>
    </row>
    <row r="140" spans="4:4">
      <c r="D140" s="171"/>
    </row>
    <row r="141" spans="4:4">
      <c r="D141" s="171"/>
    </row>
    <row r="142" spans="4:4">
      <c r="D142" s="171"/>
    </row>
    <row r="143" spans="4:4">
      <c r="D143" s="171"/>
    </row>
    <row r="144" spans="4:4">
      <c r="D144" s="171"/>
    </row>
    <row r="145" spans="4:4">
      <c r="D145" s="171"/>
    </row>
    <row r="146" spans="4:4">
      <c r="D146" s="171"/>
    </row>
    <row r="147" spans="4:4">
      <c r="D147" s="171"/>
    </row>
    <row r="148" spans="4:4">
      <c r="D148" s="171"/>
    </row>
    <row r="149" spans="4:4">
      <c r="D149" s="171"/>
    </row>
    <row r="150" spans="4:4">
      <c r="D150" s="171"/>
    </row>
    <row r="151" spans="4:4">
      <c r="D151" s="171"/>
    </row>
    <row r="152" spans="4:4">
      <c r="D152" s="171"/>
    </row>
    <row r="153" spans="4:4">
      <c r="D153" s="171"/>
    </row>
    <row r="154" spans="4:4">
      <c r="D154" s="171"/>
    </row>
    <row r="155" spans="4:4">
      <c r="D155" s="171"/>
    </row>
    <row r="156" spans="4:4">
      <c r="D156" s="171"/>
    </row>
    <row r="157" spans="4:4">
      <c r="D157" s="171"/>
    </row>
    <row r="158" spans="4:12">
      <c r="D158" s="171"/>
      <c r="L158" s="121"/>
    </row>
    <row r="159" spans="4:12">
      <c r="D159" s="171"/>
      <c r="L159" s="121"/>
    </row>
    <row r="160" spans="4:12">
      <c r="D160" s="171"/>
      <c r="L160" s="121"/>
    </row>
    <row r="161" spans="4:4">
      <c r="D161" s="171"/>
    </row>
    <row r="162" spans="4:4">
      <c r="D162" s="171"/>
    </row>
    <row r="163" spans="4:4">
      <c r="D163" s="171"/>
    </row>
    <row r="164" spans="4:4">
      <c r="D164" s="171"/>
    </row>
    <row r="165" spans="4:4">
      <c r="D165" s="171"/>
    </row>
    <row r="166" spans="4:4">
      <c r="D166" s="171"/>
    </row>
    <row r="167" spans="4:4">
      <c r="D167" s="171"/>
    </row>
    <row r="168" spans="4:4">
      <c r="D168" s="171"/>
    </row>
    <row r="169" spans="4:4">
      <c r="D169" s="171"/>
    </row>
    <row r="170" spans="4:4">
      <c r="D170" s="171"/>
    </row>
    <row r="171" spans="4:4">
      <c r="D171" s="171"/>
    </row>
    <row r="172" spans="4:4">
      <c r="D172" s="171"/>
    </row>
    <row r="173" spans="4:4">
      <c r="D173" s="171"/>
    </row>
    <row r="174" spans="4:4">
      <c r="D174" s="171"/>
    </row>
    <row r="175" spans="4:4">
      <c r="D175" s="171"/>
    </row>
    <row r="176" spans="4:4">
      <c r="D176" s="171"/>
    </row>
    <row r="177" spans="4:4">
      <c r="D177" s="171"/>
    </row>
    <row r="178" spans="4:4">
      <c r="D178" s="171"/>
    </row>
    <row r="179" spans="4:4">
      <c r="D179" s="171"/>
    </row>
    <row r="180" spans="4:4">
      <c r="D180" s="171"/>
    </row>
    <row r="181" spans="4:4">
      <c r="D181" s="171"/>
    </row>
    <row r="182" spans="4:4">
      <c r="D182" s="171"/>
    </row>
    <row r="183" spans="4:4">
      <c r="D183" s="171"/>
    </row>
    <row r="184" spans="4:4">
      <c r="D184" s="171"/>
    </row>
    <row r="185" spans="4:4">
      <c r="D185" s="171"/>
    </row>
    <row r="186" spans="4:4">
      <c r="D186" s="171"/>
    </row>
    <row r="187" spans="4:4">
      <c r="D187" s="171"/>
    </row>
    <row r="188" spans="4:4">
      <c r="D188" s="171"/>
    </row>
    <row r="189" spans="4:4">
      <c r="D189" s="171"/>
    </row>
    <row r="190" spans="4:4">
      <c r="D190" s="171"/>
    </row>
    <row r="191" spans="4:4">
      <c r="D191" s="171"/>
    </row>
    <row r="192" spans="4:4">
      <c r="D192" s="171"/>
    </row>
    <row r="193" spans="4:4">
      <c r="D193" s="171"/>
    </row>
    <row r="194" spans="4:4">
      <c r="D194" s="171"/>
    </row>
    <row r="195" spans="4:4">
      <c r="D195" s="171"/>
    </row>
    <row r="196" spans="4:4">
      <c r="D196" s="171"/>
    </row>
    <row r="197" spans="4:4">
      <c r="D197" s="171"/>
    </row>
    <row r="198" spans="4:4">
      <c r="D198" s="171"/>
    </row>
    <row r="199" spans="4:4">
      <c r="D199" s="171"/>
    </row>
    <row r="200" spans="4:4">
      <c r="D200" s="171"/>
    </row>
    <row r="201" spans="4:4">
      <c r="D201" s="171"/>
    </row>
    <row r="202" spans="4:4">
      <c r="D202" s="171"/>
    </row>
    <row r="203" spans="4:4">
      <c r="D203" s="171"/>
    </row>
    <row r="204" spans="4:4">
      <c r="D204" s="171"/>
    </row>
    <row r="205" spans="4:4">
      <c r="D205" s="171"/>
    </row>
    <row r="206" spans="4:4">
      <c r="D206" s="171"/>
    </row>
    <row r="207" spans="4:4">
      <c r="D207" s="171"/>
    </row>
    <row r="208" spans="4:4">
      <c r="D208" s="171"/>
    </row>
    <row r="209" spans="4:4">
      <c r="D209" s="171"/>
    </row>
    <row r="210" spans="4:4">
      <c r="D210" s="171"/>
    </row>
    <row r="211" spans="4:4">
      <c r="D211" s="171"/>
    </row>
    <row r="212" spans="4:4">
      <c r="D212" s="171"/>
    </row>
    <row r="213" spans="4:4">
      <c r="D213" s="171"/>
    </row>
    <row r="214" spans="4:4">
      <c r="D214" s="171"/>
    </row>
    <row r="215" spans="4:4">
      <c r="D215" s="171"/>
    </row>
    <row r="216" spans="4:4">
      <c r="D216" s="171"/>
    </row>
    <row r="217" spans="4:4">
      <c r="D217" s="171"/>
    </row>
    <row r="218" spans="4:4">
      <c r="D218" s="171"/>
    </row>
    <row r="219" spans="4:4">
      <c r="D219" s="171"/>
    </row>
    <row r="220" spans="4:4">
      <c r="D220" s="171"/>
    </row>
    <row r="221" spans="4:4">
      <c r="D221" s="171"/>
    </row>
    <row r="222" spans="4:4">
      <c r="D222" s="171"/>
    </row>
    <row r="223" spans="4:4">
      <c r="D223" s="171"/>
    </row>
    <row r="224" spans="4:4">
      <c r="D224" s="171"/>
    </row>
    <row r="225" spans="4:4">
      <c r="D225" s="171"/>
    </row>
    <row r="226" spans="4:4">
      <c r="D226" s="171"/>
    </row>
    <row r="227" spans="4:4">
      <c r="D227" s="171"/>
    </row>
    <row r="228" spans="4:4">
      <c r="D228" s="171"/>
    </row>
    <row r="229" spans="4:4">
      <c r="D229" s="171"/>
    </row>
    <row r="230" spans="4:4">
      <c r="D230" s="171"/>
    </row>
    <row r="231" spans="4:4">
      <c r="D231" s="171"/>
    </row>
    <row r="232" spans="4:4">
      <c r="D232" s="171"/>
    </row>
    <row r="233" spans="4:4">
      <c r="D233" s="171"/>
    </row>
    <row r="234" spans="4:4">
      <c r="D234" s="171"/>
    </row>
    <row r="235" spans="4:4">
      <c r="D235" s="171"/>
    </row>
    <row r="236" spans="4:4">
      <c r="D236" s="171"/>
    </row>
    <row r="237" spans="4:4">
      <c r="D237" s="171"/>
    </row>
    <row r="238" spans="4:4">
      <c r="D238" s="171"/>
    </row>
    <row r="239" spans="4:4">
      <c r="D239" s="171"/>
    </row>
    <row r="240" spans="4:4">
      <c r="D240" s="171"/>
    </row>
    <row r="241" spans="4:4">
      <c r="D241" s="171"/>
    </row>
    <row r="242" spans="4:4">
      <c r="D242" s="171"/>
    </row>
    <row r="243" spans="4:4">
      <c r="D243" s="171"/>
    </row>
    <row r="244" spans="4:4">
      <c r="D244" s="171"/>
    </row>
    <row r="245" spans="4:4">
      <c r="D245" s="171"/>
    </row>
    <row r="246" spans="4:4">
      <c r="D246" s="171"/>
    </row>
    <row r="247" spans="4:4">
      <c r="D247" s="171"/>
    </row>
    <row r="248" spans="4:4">
      <c r="D248" s="171"/>
    </row>
    <row r="249" spans="4:4">
      <c r="D249" s="171"/>
    </row>
    <row r="250" spans="4:4">
      <c r="D250" s="171"/>
    </row>
    <row r="251" spans="4:4">
      <c r="D251" s="171"/>
    </row>
    <row r="252" spans="4:4">
      <c r="D252" s="171"/>
    </row>
    <row r="253" spans="4:4">
      <c r="D253" s="171"/>
    </row>
    <row r="254" spans="4:4">
      <c r="D254" s="171"/>
    </row>
    <row r="255" spans="4:4">
      <c r="D255" s="171"/>
    </row>
    <row r="256" spans="4:4">
      <c r="D256" s="171"/>
    </row>
    <row r="257" spans="4:4">
      <c r="D257" s="171"/>
    </row>
    <row r="258" spans="4:4">
      <c r="D258" s="171"/>
    </row>
    <row r="259" spans="4:4">
      <c r="D259" s="171"/>
    </row>
    <row r="260" spans="4:4">
      <c r="D260" s="171"/>
    </row>
    <row r="261" spans="4:4">
      <c r="D261" s="171"/>
    </row>
    <row r="262" spans="4:4">
      <c r="D262" s="171"/>
    </row>
    <row r="263" spans="4:4">
      <c r="D263" s="171"/>
    </row>
    <row r="264" spans="4:4">
      <c r="D264" s="171"/>
    </row>
    <row r="265" spans="4:4">
      <c r="D265" s="171"/>
    </row>
    <row r="266" spans="4:4">
      <c r="D266" s="171"/>
    </row>
    <row r="267" spans="4:4">
      <c r="D267" s="171"/>
    </row>
    <row r="268" spans="4:4">
      <c r="D268" s="171"/>
    </row>
    <row r="269" spans="4:4">
      <c r="D269" s="171"/>
    </row>
    <row r="270" spans="4:4">
      <c r="D270" s="171"/>
    </row>
    <row r="271" spans="4:4">
      <c r="D271" s="171"/>
    </row>
    <row r="272" spans="4:4">
      <c r="D272" s="171"/>
    </row>
    <row r="273" spans="4:4">
      <c r="D273" s="171"/>
    </row>
    <row r="274" spans="4:4">
      <c r="D274" s="171"/>
    </row>
    <row r="275" spans="4:4">
      <c r="D275" s="171"/>
    </row>
    <row r="276" spans="4:4">
      <c r="D276" s="171"/>
    </row>
    <row r="277" spans="4:4">
      <c r="D277" s="171"/>
    </row>
    <row r="278" spans="4:4">
      <c r="D278" s="171"/>
    </row>
    <row r="279" spans="4:4">
      <c r="D279" s="171"/>
    </row>
    <row r="280" spans="4:4">
      <c r="D280" s="171"/>
    </row>
    <row r="281" spans="4:4">
      <c r="D281" s="171"/>
    </row>
    <row r="282" spans="4:4">
      <c r="D282" s="171"/>
    </row>
    <row r="283" spans="4:4">
      <c r="D283" s="171"/>
    </row>
    <row r="284" spans="4:4">
      <c r="D284" s="171"/>
    </row>
    <row r="285" spans="4:4">
      <c r="D285" s="171"/>
    </row>
    <row r="286" spans="4:4">
      <c r="D286" s="171"/>
    </row>
    <row r="287" spans="4:4">
      <c r="D287" s="171"/>
    </row>
    <row r="288" spans="4:4">
      <c r="D288" s="171"/>
    </row>
    <row r="289" spans="4:4">
      <c r="D289" s="171"/>
    </row>
    <row r="290" spans="4:4">
      <c r="D290" s="171"/>
    </row>
    <row r="291" spans="4:4">
      <c r="D291" s="171"/>
    </row>
    <row r="292" spans="4:4">
      <c r="D292" s="171"/>
    </row>
    <row r="293" spans="4:4">
      <c r="D293" s="171"/>
    </row>
    <row r="294" spans="4:4">
      <c r="D294" s="171"/>
    </row>
    <row r="295" spans="4:4">
      <c r="D295" s="171"/>
    </row>
    <row r="296" spans="4:4">
      <c r="D296" s="171"/>
    </row>
    <row r="297" spans="4:4">
      <c r="D297" s="171"/>
    </row>
    <row r="298" spans="4:4">
      <c r="D298" s="171"/>
    </row>
    <row r="299" spans="4:4">
      <c r="D299" s="171"/>
    </row>
    <row r="300" spans="4:4">
      <c r="D300" s="171"/>
    </row>
    <row r="301" spans="4:4">
      <c r="D301" s="171"/>
    </row>
    <row r="302" spans="4:4">
      <c r="D302" s="171"/>
    </row>
    <row r="303" spans="4:4">
      <c r="D303" s="171"/>
    </row>
    <row r="304" spans="4:4">
      <c r="D304" s="171"/>
    </row>
    <row r="305" spans="4:4">
      <c r="D305" s="171"/>
    </row>
    <row r="306" spans="4:4">
      <c r="D306" s="171"/>
    </row>
    <row r="307" spans="4:4">
      <c r="D307" s="171"/>
    </row>
    <row r="308" spans="4:4">
      <c r="D308" s="171"/>
    </row>
    <row r="309" spans="4:4">
      <c r="D309" s="171"/>
    </row>
    <row r="310" spans="4:4">
      <c r="D310" s="171"/>
    </row>
    <row r="311" spans="4:4">
      <c r="D311" s="171"/>
    </row>
    <row r="312" spans="4:4">
      <c r="D312" s="171"/>
    </row>
    <row r="313" spans="4:4">
      <c r="D313" s="171"/>
    </row>
    <row r="314" spans="4:4">
      <c r="D314" s="171"/>
    </row>
    <row r="315" spans="4:4">
      <c r="D315" s="171"/>
    </row>
    <row r="316" spans="4:4">
      <c r="D316" s="171"/>
    </row>
    <row r="317" spans="4:4">
      <c r="D317" s="171"/>
    </row>
    <row r="318" spans="4:4">
      <c r="D318" s="171"/>
    </row>
    <row r="319" spans="4:4">
      <c r="D319" s="171"/>
    </row>
    <row r="320" spans="4:4">
      <c r="D320" s="171"/>
    </row>
    <row r="321" spans="4:4">
      <c r="D321" s="171"/>
    </row>
    <row r="322" spans="4:4">
      <c r="D322" s="171"/>
    </row>
    <row r="323" spans="4:4">
      <c r="D323" s="171"/>
    </row>
    <row r="324" spans="4:4">
      <c r="D324" s="171"/>
    </row>
    <row r="325" spans="4:4">
      <c r="D325" s="171"/>
    </row>
    <row r="326" spans="4:4">
      <c r="D326" s="171"/>
    </row>
    <row r="327" spans="4:4">
      <c r="D327" s="171"/>
    </row>
    <row r="328" spans="4:4">
      <c r="D328" s="171"/>
    </row>
    <row r="329" spans="4:4">
      <c r="D329" s="171"/>
    </row>
    <row r="330" spans="4:4">
      <c r="D330" s="171"/>
    </row>
    <row r="331" spans="4:4">
      <c r="D331" s="171"/>
    </row>
    <row r="332" spans="4:4">
      <c r="D332" s="171"/>
    </row>
    <row r="333" spans="4:4">
      <c r="D333" s="171"/>
    </row>
    <row r="334" spans="4:4">
      <c r="D334" s="171"/>
    </row>
    <row r="335" spans="4:4">
      <c r="D335" s="171"/>
    </row>
    <row r="336" spans="4:4">
      <c r="D336" s="171"/>
    </row>
    <row r="337" spans="4:4">
      <c r="D337" s="171"/>
    </row>
    <row r="338" spans="4:4">
      <c r="D338" s="171"/>
    </row>
    <row r="339" spans="4:4">
      <c r="D339" s="171"/>
    </row>
    <row r="340" spans="4:4">
      <c r="D340" s="171"/>
    </row>
    <row r="341" spans="4:4">
      <c r="D341" s="171"/>
    </row>
    <row r="342" spans="4:4">
      <c r="D342" s="171"/>
    </row>
    <row r="343" spans="4:4">
      <c r="D343" s="171"/>
    </row>
    <row r="344" spans="4:4">
      <c r="D344" s="171"/>
    </row>
    <row r="345" spans="4:4">
      <c r="D345" s="171"/>
    </row>
    <row r="346" spans="4:4">
      <c r="D346" s="171"/>
    </row>
    <row r="347" spans="4:4">
      <c r="D347" s="171"/>
    </row>
    <row r="348" spans="4:4">
      <c r="D348" s="171"/>
    </row>
    <row r="349" spans="4:4">
      <c r="D349" s="171"/>
    </row>
    <row r="350" spans="4:4">
      <c r="D350" s="171"/>
    </row>
    <row r="351" spans="4:4">
      <c r="D351" s="171"/>
    </row>
    <row r="352" spans="4:4">
      <c r="D352" s="171"/>
    </row>
    <row r="353" spans="4:4">
      <c r="D353" s="171"/>
    </row>
    <row r="354" spans="4:4">
      <c r="D354" s="171"/>
    </row>
    <row r="355" spans="4:4">
      <c r="D355" s="171"/>
    </row>
    <row r="356" spans="4:4">
      <c r="D356" s="171"/>
    </row>
    <row r="357" spans="4:4">
      <c r="D357" s="171"/>
    </row>
    <row r="358" spans="4:4">
      <c r="D358" s="171"/>
    </row>
    <row r="359" spans="4:4">
      <c r="D359" s="171"/>
    </row>
    <row r="360" spans="4:4">
      <c r="D360" s="171"/>
    </row>
    <row r="361" spans="4:4">
      <c r="D361" s="171"/>
    </row>
    <row r="362" spans="4:4">
      <c r="D362" s="171"/>
    </row>
    <row r="363" spans="4:4">
      <c r="D363" s="171"/>
    </row>
    <row r="364" spans="4:4">
      <c r="D364" s="171"/>
    </row>
    <row r="365" spans="4:4">
      <c r="D365" s="171"/>
    </row>
    <row r="366" spans="4:4">
      <c r="D366" s="171"/>
    </row>
    <row r="367" spans="4:4">
      <c r="D367" s="171"/>
    </row>
    <row r="368" spans="4:4">
      <c r="D368" s="171"/>
    </row>
    <row r="369" spans="4:4">
      <c r="D369" s="171"/>
    </row>
    <row r="370" spans="4:4">
      <c r="D370" s="171"/>
    </row>
    <row r="371" spans="4:4">
      <c r="D371" s="171"/>
    </row>
    <row r="372" spans="4:4">
      <c r="D372" s="171"/>
    </row>
    <row r="373" spans="4:4">
      <c r="D373" s="171"/>
    </row>
    <row r="374" spans="4:4">
      <c r="D374" s="171"/>
    </row>
    <row r="375" spans="4:4">
      <c r="D375" s="171"/>
    </row>
    <row r="376" spans="4:4">
      <c r="D376" s="171"/>
    </row>
    <row r="377" spans="4:4">
      <c r="D377" s="171"/>
    </row>
    <row r="378" spans="4:4">
      <c r="D378" s="171"/>
    </row>
    <row r="379" spans="4:4">
      <c r="D379" s="171"/>
    </row>
    <row r="380" spans="4:4">
      <c r="D380" s="171"/>
    </row>
    <row r="381" spans="4:4">
      <c r="D381" s="171"/>
    </row>
    <row r="382" spans="4:4">
      <c r="D382" s="171"/>
    </row>
    <row r="383" spans="4:4">
      <c r="D383" s="171"/>
    </row>
    <row r="384" spans="4:4">
      <c r="D384" s="171"/>
    </row>
    <row r="385" spans="4:4">
      <c r="D385" s="171"/>
    </row>
    <row r="386" spans="4:4">
      <c r="D386" s="171"/>
    </row>
    <row r="387" spans="4:4">
      <c r="D387" s="171"/>
    </row>
    <row r="388" spans="4:4">
      <c r="D388" s="171"/>
    </row>
    <row r="389" spans="4:4">
      <c r="D389" s="171"/>
    </row>
    <row r="390" spans="4:4">
      <c r="D390" s="171"/>
    </row>
    <row r="391" spans="4:4">
      <c r="D391" s="171"/>
    </row>
    <row r="392" spans="4:4">
      <c r="D392" s="171"/>
    </row>
    <row r="393" spans="4:4">
      <c r="D393" s="171"/>
    </row>
    <row r="394" spans="4:4">
      <c r="D394" s="171"/>
    </row>
    <row r="395" spans="4:4">
      <c r="D395" s="171"/>
    </row>
    <row r="396" spans="4:4">
      <c r="D396" s="171"/>
    </row>
    <row r="397" spans="4:4">
      <c r="D397" s="171"/>
    </row>
    <row r="398" spans="4:4">
      <c r="D398" s="171"/>
    </row>
    <row r="399" spans="4:4">
      <c r="D399" s="171"/>
    </row>
    <row r="400" spans="4:4">
      <c r="D400" s="171"/>
    </row>
    <row r="401" spans="4:4">
      <c r="D401" s="171"/>
    </row>
    <row r="402" spans="4:4">
      <c r="D402" s="171"/>
    </row>
    <row r="403" spans="4:4">
      <c r="D403" s="171"/>
    </row>
    <row r="404" spans="4:4">
      <c r="D404" s="171"/>
    </row>
    <row r="405" spans="4:4">
      <c r="D405" s="171"/>
    </row>
    <row r="406" spans="4:4">
      <c r="D406" s="171"/>
    </row>
    <row r="407" spans="4:4">
      <c r="D407" s="171"/>
    </row>
    <row r="408" spans="4:4">
      <c r="D408" s="171"/>
    </row>
    <row r="409" spans="4:4">
      <c r="D409" s="171"/>
    </row>
    <row r="410" spans="4:4">
      <c r="D410" s="171"/>
    </row>
    <row r="411" spans="4:4">
      <c r="D411" s="171"/>
    </row>
    <row r="412" spans="4:4">
      <c r="D412" s="171"/>
    </row>
    <row r="413" spans="4:4">
      <c r="D413" s="171"/>
    </row>
    <row r="414" spans="4:4">
      <c r="D414" s="171"/>
    </row>
    <row r="415" spans="4:4">
      <c r="D415" s="171"/>
    </row>
    <row r="416" spans="4:4">
      <c r="D416" s="171"/>
    </row>
    <row r="417" spans="4:4">
      <c r="D417" s="171"/>
    </row>
    <row r="418" spans="4:4">
      <c r="D418" s="171"/>
    </row>
    <row r="419" spans="4:4">
      <c r="D419" s="171"/>
    </row>
    <row r="420" spans="4:4">
      <c r="D420" s="171"/>
    </row>
    <row r="421" spans="4:4">
      <c r="D421" s="171"/>
    </row>
    <row r="422" spans="4:4">
      <c r="D422" s="171"/>
    </row>
    <row r="423" spans="4:4">
      <c r="D423" s="171"/>
    </row>
    <row r="424" spans="4:4">
      <c r="D424" s="171"/>
    </row>
    <row r="425" spans="4:4">
      <c r="D425" s="171"/>
    </row>
    <row r="426" spans="4:4">
      <c r="D426" s="171"/>
    </row>
    <row r="427" spans="4:4">
      <c r="D427" s="171"/>
    </row>
    <row r="428" spans="4:4">
      <c r="D428" s="171"/>
    </row>
    <row r="429" spans="4:4">
      <c r="D429" s="171"/>
    </row>
    <row r="430" spans="4:4">
      <c r="D430" s="171"/>
    </row>
    <row r="431" spans="4:4">
      <c r="D431" s="171"/>
    </row>
    <row r="432" spans="4:4">
      <c r="D432" s="171"/>
    </row>
    <row r="433" spans="4:4">
      <c r="D433" s="171"/>
    </row>
    <row r="434" spans="4:4">
      <c r="D434" s="171"/>
    </row>
    <row r="435" spans="4:4">
      <c r="D435" s="171"/>
    </row>
    <row r="436" spans="4:4">
      <c r="D436" s="171"/>
    </row>
    <row r="437" spans="4:4">
      <c r="D437" s="171"/>
    </row>
    <row r="438" spans="4:4">
      <c r="D438" s="171"/>
    </row>
    <row r="439" spans="4:4">
      <c r="D439" s="171"/>
    </row>
    <row r="440" spans="4:4">
      <c r="D440" s="171"/>
    </row>
    <row r="441" spans="4:4">
      <c r="D441" s="171"/>
    </row>
    <row r="442" spans="4:4">
      <c r="D442" s="171"/>
    </row>
    <row r="443" spans="4:4">
      <c r="D443" s="171"/>
    </row>
    <row r="444" spans="4:4">
      <c r="D444" s="171"/>
    </row>
    <row r="445" spans="4:4">
      <c r="D445" s="171"/>
    </row>
    <row r="446" spans="4:4">
      <c r="D446" s="171"/>
    </row>
    <row r="447" spans="4:4">
      <c r="D447" s="171"/>
    </row>
    <row r="448" spans="4:4">
      <c r="D448" s="171"/>
    </row>
    <row r="449" spans="4:4">
      <c r="D449" s="171"/>
    </row>
    <row r="450" spans="4:4">
      <c r="D450" s="171"/>
    </row>
    <row r="451" spans="4:4">
      <c r="D451" s="171"/>
    </row>
    <row r="452" spans="4:4">
      <c r="D452" s="171"/>
    </row>
    <row r="453" spans="4:4">
      <c r="D453" s="171"/>
    </row>
    <row r="454" spans="4:4">
      <c r="D454" s="171"/>
    </row>
    <row r="455" spans="4:4">
      <c r="D455" s="171"/>
    </row>
    <row r="456" spans="4:4">
      <c r="D456" s="171"/>
    </row>
    <row r="457" spans="4:4">
      <c r="D457" s="171"/>
    </row>
    <row r="458" spans="4:4">
      <c r="D458" s="171"/>
    </row>
    <row r="459" spans="4:4">
      <c r="D459" s="171"/>
    </row>
    <row r="460" spans="4:4">
      <c r="D460" s="171"/>
    </row>
    <row r="461" spans="4:4">
      <c r="D461" s="171"/>
    </row>
    <row r="462" spans="4:4">
      <c r="D462" s="171"/>
    </row>
    <row r="463" spans="4:4">
      <c r="D463" s="171"/>
    </row>
    <row r="464" spans="4:4">
      <c r="D464" s="171"/>
    </row>
    <row r="465" spans="4:4">
      <c r="D465" s="171"/>
    </row>
    <row r="466" spans="4:4">
      <c r="D466" s="171"/>
    </row>
    <row r="467" spans="4:4">
      <c r="D467" s="171"/>
    </row>
    <row r="468" spans="4:4">
      <c r="D468" s="171"/>
    </row>
    <row r="469" spans="4:4">
      <c r="D469" s="171"/>
    </row>
    <row r="470" spans="4:4">
      <c r="D470" s="171"/>
    </row>
    <row r="471" spans="4:4">
      <c r="D471" s="171"/>
    </row>
    <row r="472" spans="4:4">
      <c r="D472" s="171"/>
    </row>
    <row r="473" spans="4:4">
      <c r="D473" s="171"/>
    </row>
    <row r="474" spans="4:4">
      <c r="D474" s="171"/>
    </row>
    <row r="475" spans="4:4">
      <c r="D475" s="171"/>
    </row>
    <row r="476" spans="4:4">
      <c r="D476" s="171"/>
    </row>
    <row r="477" spans="4:4">
      <c r="D477" s="171"/>
    </row>
    <row r="478" spans="4:4">
      <c r="D478" s="171"/>
    </row>
    <row r="479" spans="4:4">
      <c r="D479" s="171"/>
    </row>
    <row r="480" spans="4:4">
      <c r="D480" s="171"/>
    </row>
    <row r="481" spans="4:4">
      <c r="D481" s="171"/>
    </row>
    <row r="482" spans="4:4">
      <c r="D482" s="171"/>
    </row>
    <row r="483" spans="4:4">
      <c r="D483" s="171"/>
    </row>
    <row r="484" spans="4:4">
      <c r="D484" s="171"/>
    </row>
    <row r="485" spans="4:4">
      <c r="D485" s="171"/>
    </row>
    <row r="486" spans="4:4">
      <c r="D486" s="171"/>
    </row>
    <row r="487" spans="4:4">
      <c r="D487" s="171"/>
    </row>
    <row r="488" spans="4:4">
      <c r="D488" s="171"/>
    </row>
    <row r="489" spans="4:4">
      <c r="D489" s="171"/>
    </row>
    <row r="490" spans="4:4">
      <c r="D490" s="171"/>
    </row>
    <row r="491" spans="4:4">
      <c r="D491" s="171"/>
    </row>
    <row r="492" spans="4:4">
      <c r="D492" s="171"/>
    </row>
    <row r="493" spans="4:4">
      <c r="D493" s="171"/>
    </row>
    <row r="494" spans="4:4">
      <c r="D494" s="171"/>
    </row>
    <row r="495" spans="4:4">
      <c r="D495" s="171"/>
    </row>
    <row r="496" spans="4:4">
      <c r="D496" s="171"/>
    </row>
    <row r="497" spans="4:4">
      <c r="D497" s="171"/>
    </row>
    <row r="498" spans="4:4">
      <c r="D498" s="171"/>
    </row>
    <row r="499" spans="4:4">
      <c r="D499" s="171"/>
    </row>
    <row r="500" spans="4:4">
      <c r="D500" s="171"/>
    </row>
    <row r="501" spans="4:4">
      <c r="D501" s="171"/>
    </row>
    <row r="502" spans="4:4">
      <c r="D502" s="171"/>
    </row>
    <row r="503" spans="4:4">
      <c r="D503" s="171"/>
    </row>
    <row r="504" spans="4:4">
      <c r="D504" s="171"/>
    </row>
    <row r="505" spans="4:4">
      <c r="D505" s="171"/>
    </row>
    <row r="506" spans="4:4">
      <c r="D506" s="171"/>
    </row>
    <row r="507" spans="4:4">
      <c r="D507" s="171"/>
    </row>
    <row r="508" spans="4:4">
      <c r="D508" s="171"/>
    </row>
    <row r="509" spans="4:4">
      <c r="D509" s="171"/>
    </row>
    <row r="510" spans="4:4">
      <c r="D510" s="171"/>
    </row>
    <row r="511" spans="4:4">
      <c r="D511" s="171"/>
    </row>
    <row r="512" spans="4:4">
      <c r="D512" s="171"/>
    </row>
    <row r="513" spans="4:4">
      <c r="D513" s="171"/>
    </row>
    <row r="514" spans="4:4">
      <c r="D514" s="171"/>
    </row>
    <row r="515" spans="4:4">
      <c r="D515" s="171"/>
    </row>
    <row r="516" spans="4:4">
      <c r="D516" s="171"/>
    </row>
    <row r="517" spans="4:4">
      <c r="D517" s="171"/>
    </row>
    <row r="518" spans="4:4">
      <c r="D518" s="171"/>
    </row>
    <row r="519" spans="4:4">
      <c r="D519" s="171"/>
    </row>
    <row r="520" spans="4:4">
      <c r="D520" s="171"/>
    </row>
    <row r="521" spans="4:4">
      <c r="D521" s="171"/>
    </row>
    <row r="522" spans="4:4">
      <c r="D522" s="171"/>
    </row>
    <row r="523" spans="4:4">
      <c r="D523" s="171"/>
    </row>
    <row r="524" spans="4:4">
      <c r="D524" s="171"/>
    </row>
    <row r="525" spans="4:4">
      <c r="D525" s="171"/>
    </row>
    <row r="526" spans="4:4">
      <c r="D526" s="171"/>
    </row>
    <row r="527" spans="4:4">
      <c r="D527" s="171"/>
    </row>
    <row r="528" spans="4:4">
      <c r="D528" s="171"/>
    </row>
    <row r="529" spans="4:4">
      <c r="D529" s="171"/>
    </row>
    <row r="530" spans="4:4">
      <c r="D530" s="171"/>
    </row>
    <row r="531" spans="4:4">
      <c r="D531" s="171"/>
    </row>
    <row r="532" spans="4:4">
      <c r="D532" s="171"/>
    </row>
    <row r="533" spans="4:4">
      <c r="D533" s="171"/>
    </row>
    <row r="534" spans="4:4">
      <c r="D534" s="171"/>
    </row>
    <row r="535" spans="4:4">
      <c r="D535" s="171"/>
    </row>
    <row r="536" spans="4:4">
      <c r="D536" s="171"/>
    </row>
    <row r="537" spans="4:4">
      <c r="D537" s="171"/>
    </row>
    <row r="538" spans="4:4">
      <c r="D538" s="171"/>
    </row>
    <row r="539" spans="4:4">
      <c r="D539" s="171"/>
    </row>
    <row r="540" spans="4:4">
      <c r="D540" s="171"/>
    </row>
    <row r="541" spans="4:4">
      <c r="D541" s="171"/>
    </row>
    <row r="542" spans="4:4">
      <c r="D542" s="171"/>
    </row>
    <row r="543" spans="4:4">
      <c r="D543" s="171"/>
    </row>
    <row r="544" spans="4:4">
      <c r="D544" s="171"/>
    </row>
    <row r="545" spans="4:4">
      <c r="D545" s="171"/>
    </row>
    <row r="546" spans="4:4">
      <c r="D546" s="171"/>
    </row>
    <row r="547" spans="4:4">
      <c r="D547" s="171"/>
    </row>
    <row r="548" spans="4:4">
      <c r="D548" s="171"/>
    </row>
    <row r="549" spans="4:4">
      <c r="D549" s="171"/>
    </row>
    <row r="550" spans="4:4">
      <c r="D550" s="171"/>
    </row>
    <row r="551" spans="4:4">
      <c r="D551" s="171"/>
    </row>
    <row r="552" spans="4:4">
      <c r="D552" s="171"/>
    </row>
    <row r="553" spans="4:4">
      <c r="D553" s="171"/>
    </row>
    <row r="554" spans="4:4">
      <c r="D554" s="171"/>
    </row>
    <row r="555" spans="4:4">
      <c r="D555" s="171"/>
    </row>
    <row r="556" spans="4:4">
      <c r="D556" s="171"/>
    </row>
    <row r="557" spans="4:4">
      <c r="D557" s="171"/>
    </row>
    <row r="558" spans="4:4">
      <c r="D558" s="171"/>
    </row>
    <row r="559" spans="4:4">
      <c r="D559" s="171"/>
    </row>
    <row r="560" spans="4:4">
      <c r="D560" s="171"/>
    </row>
    <row r="561" spans="4:4">
      <c r="D561" s="171"/>
    </row>
    <row r="562" spans="4:4">
      <c r="D562" s="171"/>
    </row>
    <row r="563" spans="4:4">
      <c r="D563" s="171"/>
    </row>
    <row r="564" spans="4:4">
      <c r="D564" s="171"/>
    </row>
    <row r="565" spans="4:4">
      <c r="D565" s="171"/>
    </row>
    <row r="566" spans="4:4">
      <c r="D566" s="171"/>
    </row>
    <row r="567" spans="4:4">
      <c r="D567" s="171"/>
    </row>
    <row r="568" spans="4:4">
      <c r="D568" s="171"/>
    </row>
    <row r="569" spans="4:4">
      <c r="D569" s="171"/>
    </row>
    <row r="570" spans="4:4">
      <c r="D570" s="171"/>
    </row>
    <row r="571" spans="4:4">
      <c r="D571" s="171"/>
    </row>
    <row r="572" spans="4:4">
      <c r="D572" s="171"/>
    </row>
    <row r="573" spans="4:4">
      <c r="D573" s="171"/>
    </row>
    <row r="574" spans="4:4">
      <c r="D574" s="171"/>
    </row>
    <row r="575" spans="4:4">
      <c r="D575" s="171"/>
    </row>
    <row r="576" spans="4:4">
      <c r="D576" s="171"/>
    </row>
    <row r="577" spans="4:4">
      <c r="D577" s="171"/>
    </row>
    <row r="578" spans="4:4">
      <c r="D578" s="171"/>
    </row>
    <row r="579" spans="4:4">
      <c r="D579" s="171"/>
    </row>
    <row r="580" spans="4:4">
      <c r="D580" s="171"/>
    </row>
    <row r="581" spans="4:4">
      <c r="D581" s="171"/>
    </row>
    <row r="582" spans="4:4">
      <c r="D582" s="171"/>
    </row>
    <row r="583" spans="4:4">
      <c r="D583" s="171"/>
    </row>
    <row r="584" spans="4:4">
      <c r="D584" s="171"/>
    </row>
    <row r="585" spans="4:4">
      <c r="D585" s="171"/>
    </row>
    <row r="586" spans="4:4">
      <c r="D586" s="171"/>
    </row>
    <row r="587" spans="4:4">
      <c r="D587" s="171"/>
    </row>
    <row r="588" spans="4:4">
      <c r="D588" s="171"/>
    </row>
    <row r="589" spans="4:4">
      <c r="D589" s="171"/>
    </row>
    <row r="590" spans="4:4">
      <c r="D590" s="171"/>
    </row>
    <row r="591" spans="4:4">
      <c r="D591" s="171"/>
    </row>
    <row r="592" spans="4:4">
      <c r="D592" s="171"/>
    </row>
    <row r="593" spans="4:4">
      <c r="D593" s="171"/>
    </row>
    <row r="594" spans="4:4">
      <c r="D594" s="171"/>
    </row>
    <row r="595" spans="4:4">
      <c r="D595" s="171"/>
    </row>
    <row r="596" spans="4:4">
      <c r="D596" s="171"/>
    </row>
    <row r="597" spans="4:4">
      <c r="D597" s="171"/>
    </row>
    <row r="598" spans="4:4">
      <c r="D598" s="171"/>
    </row>
    <row r="599" spans="4:4">
      <c r="D599" s="171"/>
    </row>
    <row r="600" spans="4:4">
      <c r="D600" s="171"/>
    </row>
    <row r="601" spans="4:4">
      <c r="D601" s="171"/>
    </row>
    <row r="602" spans="4:4">
      <c r="D602" s="171"/>
    </row>
    <row r="603" spans="4:4">
      <c r="D603" s="171"/>
    </row>
    <row r="604" spans="4:4">
      <c r="D604" s="171"/>
    </row>
    <row r="605" spans="4:4">
      <c r="D605" s="171"/>
    </row>
    <row r="606" spans="4:4">
      <c r="D606" s="171"/>
    </row>
    <row r="607" spans="4:4">
      <c r="D607" s="171"/>
    </row>
    <row r="608" spans="4:4">
      <c r="D608" s="171"/>
    </row>
    <row r="609" spans="4:4">
      <c r="D609" s="171"/>
    </row>
    <row r="610" spans="4:4">
      <c r="D610" s="171"/>
    </row>
    <row r="611" spans="4:4">
      <c r="D611" s="171"/>
    </row>
    <row r="612" spans="4:4">
      <c r="D612" s="171"/>
    </row>
    <row r="613" spans="4:4">
      <c r="D613" s="171"/>
    </row>
    <row r="614" spans="4:4">
      <c r="D614" s="171"/>
    </row>
    <row r="615" spans="4:4">
      <c r="D615" s="171"/>
    </row>
    <row r="616" spans="4:4">
      <c r="D616" s="171"/>
    </row>
    <row r="617" spans="4:4">
      <c r="D617" s="171"/>
    </row>
    <row r="618" spans="4:4">
      <c r="D618" s="171"/>
    </row>
    <row r="619" spans="4:4">
      <c r="D619" s="171"/>
    </row>
    <row r="620" spans="4:4">
      <c r="D620" s="171"/>
    </row>
    <row r="621" spans="4:4">
      <c r="D621" s="171"/>
    </row>
    <row r="622" spans="4:4">
      <c r="D622" s="171"/>
    </row>
    <row r="623" spans="4:4">
      <c r="D623" s="171"/>
    </row>
    <row r="624" spans="4:4">
      <c r="D624" s="171"/>
    </row>
    <row r="625" spans="4:4">
      <c r="D625" s="171"/>
    </row>
    <row r="626" spans="4:4">
      <c r="D626" s="171"/>
    </row>
    <row r="627" spans="4:4">
      <c r="D627" s="171"/>
    </row>
    <row r="628" spans="4:4">
      <c r="D628" s="171"/>
    </row>
    <row r="629" spans="4:4">
      <c r="D629" s="171"/>
    </row>
    <row r="630" spans="4:4">
      <c r="D630" s="171"/>
    </row>
    <row r="631" spans="4:4">
      <c r="D631" s="171"/>
    </row>
    <row r="632" spans="4:4">
      <c r="D632" s="171"/>
    </row>
    <row r="633" spans="4:4">
      <c r="D633" s="171"/>
    </row>
    <row r="634" spans="4:4">
      <c r="D634" s="171"/>
    </row>
    <row r="635" spans="4:4">
      <c r="D635" s="171"/>
    </row>
    <row r="636" spans="4:4">
      <c r="D636" s="171"/>
    </row>
    <row r="637" spans="4:4">
      <c r="D637" s="171"/>
    </row>
    <row r="638" spans="4:4">
      <c r="D638" s="171"/>
    </row>
    <row r="639" spans="4:4">
      <c r="D639" s="171"/>
    </row>
    <row r="640" spans="4:4">
      <c r="D640" s="171"/>
    </row>
    <row r="641" spans="4:4">
      <c r="D641" s="171"/>
    </row>
    <row r="642" spans="4:4">
      <c r="D642" s="171"/>
    </row>
    <row r="643" spans="4:4">
      <c r="D643" s="171"/>
    </row>
    <row r="644" spans="4:4">
      <c r="D644" s="171"/>
    </row>
    <row r="645" spans="4:4">
      <c r="D645" s="171"/>
    </row>
    <row r="646" spans="4:4">
      <c r="D646" s="171"/>
    </row>
    <row r="647" spans="4:4">
      <c r="D647" s="171"/>
    </row>
    <row r="648" spans="4:4">
      <c r="D648" s="171"/>
    </row>
    <row r="649" spans="4:4">
      <c r="D649" s="171"/>
    </row>
    <row r="650" spans="4:4">
      <c r="D650" s="171"/>
    </row>
    <row r="651" spans="4:4">
      <c r="D651" s="171"/>
    </row>
    <row r="652" spans="4:4">
      <c r="D652" s="171"/>
    </row>
    <row r="653" spans="4:4">
      <c r="D653" s="171"/>
    </row>
    <row r="654" spans="4:4">
      <c r="D654" s="171"/>
    </row>
    <row r="655" spans="4:4">
      <c r="D655" s="171"/>
    </row>
    <row r="656" spans="4:4">
      <c r="D656" s="171"/>
    </row>
    <row r="657" spans="4:4">
      <c r="D657" s="171"/>
    </row>
    <row r="658" spans="4:4">
      <c r="D658" s="171"/>
    </row>
    <row r="659" spans="4:4">
      <c r="D659" s="171"/>
    </row>
    <row r="660" spans="4:4">
      <c r="D660" s="171"/>
    </row>
    <row r="661" spans="4:4">
      <c r="D661" s="171"/>
    </row>
    <row r="662" spans="4:4">
      <c r="D662" s="171"/>
    </row>
    <row r="663" spans="4:4">
      <c r="D663" s="171"/>
    </row>
    <row r="664" spans="4:4">
      <c r="D664" s="171"/>
    </row>
    <row r="665" spans="4:4">
      <c r="D665" s="171"/>
    </row>
    <row r="666" spans="4:4">
      <c r="D666" s="171"/>
    </row>
    <row r="667" spans="4:4">
      <c r="D667" s="171"/>
    </row>
    <row r="668" spans="4:4">
      <c r="D668" s="171"/>
    </row>
    <row r="669" spans="4:4">
      <c r="D669" s="171"/>
    </row>
    <row r="670" spans="4:4">
      <c r="D670" s="171"/>
    </row>
    <row r="671" spans="4:4">
      <c r="D671" s="171"/>
    </row>
    <row r="672" spans="4:4">
      <c r="D672" s="171"/>
    </row>
    <row r="673" spans="4:4">
      <c r="D673" s="171"/>
    </row>
    <row r="674" spans="4:4">
      <c r="D674" s="171"/>
    </row>
    <row r="675" spans="4:4">
      <c r="D675" s="171"/>
    </row>
    <row r="676" spans="4:4">
      <c r="D676" s="171"/>
    </row>
    <row r="677" spans="4:4">
      <c r="D677" s="171"/>
    </row>
    <row r="678" spans="4:4">
      <c r="D678" s="171"/>
    </row>
    <row r="679" spans="4:4">
      <c r="D679" s="171"/>
    </row>
    <row r="680" spans="4:4">
      <c r="D680" s="171"/>
    </row>
    <row r="681" spans="4:4">
      <c r="D681" s="171"/>
    </row>
    <row r="682" spans="4:4">
      <c r="D682" s="171"/>
    </row>
    <row r="683" spans="4:4">
      <c r="D683" s="171"/>
    </row>
    <row r="684" spans="4:4">
      <c r="D684" s="171"/>
    </row>
    <row r="685" spans="4:4">
      <c r="D685" s="171"/>
    </row>
    <row r="686" spans="4:4">
      <c r="D686" s="171"/>
    </row>
    <row r="687" spans="4:4">
      <c r="D687" s="171"/>
    </row>
    <row r="688" spans="4:4">
      <c r="D688" s="171"/>
    </row>
    <row r="689" spans="4:4">
      <c r="D689" s="171"/>
    </row>
    <row r="690" spans="4:4">
      <c r="D690" s="171"/>
    </row>
    <row r="691" spans="4:4">
      <c r="D691" s="171"/>
    </row>
    <row r="692" spans="4:4">
      <c r="D692" s="171"/>
    </row>
    <row r="693" spans="4:4">
      <c r="D693" s="171"/>
    </row>
    <row r="694" spans="4:4">
      <c r="D694" s="171"/>
    </row>
    <row r="695" spans="4:4">
      <c r="D695" s="171"/>
    </row>
    <row r="696" spans="4:4">
      <c r="D696" s="171"/>
    </row>
    <row r="697" spans="4:4">
      <c r="D697" s="171"/>
    </row>
    <row r="698" spans="4:4">
      <c r="D698" s="171"/>
    </row>
    <row r="699" spans="4:4">
      <c r="D699" s="171"/>
    </row>
    <row r="700" spans="4:4">
      <c r="D700" s="171"/>
    </row>
    <row r="701" spans="4:4">
      <c r="D701" s="171"/>
    </row>
    <row r="702" spans="4:4">
      <c r="D702" s="171"/>
    </row>
    <row r="703" spans="4:4">
      <c r="D703" s="171"/>
    </row>
    <row r="704" spans="4:4">
      <c r="D704" s="171"/>
    </row>
    <row r="705" spans="4:4">
      <c r="D705" s="171"/>
    </row>
    <row r="706" spans="4:4">
      <c r="D706" s="171"/>
    </row>
    <row r="707" spans="4:4">
      <c r="D707" s="171"/>
    </row>
    <row r="708" spans="4:4">
      <c r="D708" s="171"/>
    </row>
    <row r="709" spans="4:4">
      <c r="D709" s="171"/>
    </row>
    <row r="710" spans="4:4">
      <c r="D710" s="171"/>
    </row>
    <row r="711" spans="4:4">
      <c r="D711" s="171"/>
    </row>
    <row r="712" spans="4:4">
      <c r="D712" s="171"/>
    </row>
    <row r="713" spans="4:4">
      <c r="D713" s="171"/>
    </row>
    <row r="714" spans="4:4">
      <c r="D714" s="171"/>
    </row>
    <row r="715" spans="4:4">
      <c r="D715" s="171"/>
    </row>
    <row r="716" spans="4:4">
      <c r="D716" s="171"/>
    </row>
    <row r="717" spans="4:4">
      <c r="D717" s="171"/>
    </row>
    <row r="718" spans="4:4">
      <c r="D718" s="171"/>
    </row>
    <row r="719" spans="4:4">
      <c r="D719" s="171"/>
    </row>
    <row r="720" spans="4:4">
      <c r="D720" s="171"/>
    </row>
    <row r="721" spans="4:4">
      <c r="D721" s="171"/>
    </row>
    <row r="722" spans="4:4">
      <c r="D722" s="171"/>
    </row>
    <row r="723" spans="4:4">
      <c r="D723" s="171"/>
    </row>
    <row r="724" spans="4:4">
      <c r="D724" s="171"/>
    </row>
    <row r="725" spans="4:4">
      <c r="D725" s="171"/>
    </row>
    <row r="726" spans="4:4">
      <c r="D726" s="171"/>
    </row>
    <row r="727" spans="4:4">
      <c r="D727" s="171"/>
    </row>
    <row r="728" spans="4:4">
      <c r="D728" s="171"/>
    </row>
    <row r="729" spans="4:4">
      <c r="D729" s="171"/>
    </row>
    <row r="730" spans="4:4">
      <c r="D730" s="171"/>
    </row>
    <row r="731" spans="4:4">
      <c r="D731" s="171"/>
    </row>
    <row r="732" spans="4:4">
      <c r="D732" s="171"/>
    </row>
    <row r="733" spans="4:4">
      <c r="D733" s="171"/>
    </row>
    <row r="734" spans="4:4">
      <c r="D734" s="171"/>
    </row>
    <row r="735" spans="4:4">
      <c r="D735" s="171"/>
    </row>
    <row r="736" spans="4:4">
      <c r="D736" s="171"/>
    </row>
    <row r="737" spans="4:4">
      <c r="D737" s="171"/>
    </row>
    <row r="738" spans="4:4">
      <c r="D738" s="171"/>
    </row>
    <row r="739" spans="4:4">
      <c r="D739" s="171"/>
    </row>
    <row r="740" spans="4:4">
      <c r="D740" s="171"/>
    </row>
    <row r="741" spans="4:4">
      <c r="D741" s="171"/>
    </row>
    <row r="742" spans="4:4">
      <c r="D742" s="171"/>
    </row>
    <row r="743" spans="4:4">
      <c r="D743" s="171"/>
    </row>
    <row r="744" spans="4:4">
      <c r="D744" s="171"/>
    </row>
    <row r="745" spans="4:4">
      <c r="D745" s="171"/>
    </row>
    <row r="746" spans="4:4">
      <c r="D746" s="171"/>
    </row>
    <row r="747" spans="4:4">
      <c r="D747" s="171"/>
    </row>
    <row r="748" spans="4:4">
      <c r="D748" s="171"/>
    </row>
    <row r="749" spans="4:4">
      <c r="D749" s="171"/>
    </row>
    <row r="750" spans="4:4">
      <c r="D750" s="171"/>
    </row>
    <row r="751" spans="4:4">
      <c r="D751" s="171"/>
    </row>
    <row r="752" spans="4:4">
      <c r="D752" s="171"/>
    </row>
    <row r="753" spans="4:4">
      <c r="D753" s="171"/>
    </row>
    <row r="754" spans="4:4">
      <c r="D754" s="171"/>
    </row>
    <row r="755" spans="4:4">
      <c r="D755" s="171"/>
    </row>
    <row r="756" spans="4:4">
      <c r="D756" s="171"/>
    </row>
    <row r="757" spans="4:4">
      <c r="D757" s="171"/>
    </row>
    <row r="758" spans="4:4">
      <c r="D758" s="171"/>
    </row>
    <row r="759" spans="4:4">
      <c r="D759" s="171"/>
    </row>
    <row r="760" spans="4:4">
      <c r="D760" s="171"/>
    </row>
    <row r="761" spans="4:4">
      <c r="D761" s="171"/>
    </row>
    <row r="762" spans="4:4">
      <c r="D762" s="171"/>
    </row>
    <row r="763" spans="4:4">
      <c r="D763" s="171"/>
    </row>
    <row r="764" spans="4:4">
      <c r="D764" s="171"/>
    </row>
    <row r="765" spans="4:4">
      <c r="D765" s="171"/>
    </row>
    <row r="766" spans="4:4">
      <c r="D766" s="171"/>
    </row>
    <row r="767" spans="4:4">
      <c r="D767" s="171"/>
    </row>
    <row r="768" spans="4:4">
      <c r="D768" s="171"/>
    </row>
    <row r="769" spans="4:4">
      <c r="D769" s="171"/>
    </row>
    <row r="770" spans="4:4">
      <c r="D770" s="171"/>
    </row>
    <row r="771" spans="4:4">
      <c r="D771" s="171"/>
    </row>
    <row r="772" spans="4:4">
      <c r="D772" s="171"/>
    </row>
    <row r="773" spans="4:4">
      <c r="D773" s="171"/>
    </row>
    <row r="774" spans="4:4">
      <c r="D774" s="171"/>
    </row>
    <row r="775" spans="4:4">
      <c r="D775" s="171"/>
    </row>
    <row r="776" spans="4:4">
      <c r="D776" s="171"/>
    </row>
    <row r="777" spans="4:4">
      <c r="D777" s="171"/>
    </row>
    <row r="778" spans="4:4">
      <c r="D778" s="171"/>
    </row>
    <row r="779" spans="4:4">
      <c r="D779" s="171"/>
    </row>
    <row r="780" spans="4:4">
      <c r="D780" s="171"/>
    </row>
    <row r="781" spans="4:4">
      <c r="D781" s="171"/>
    </row>
    <row r="782" spans="4:4">
      <c r="D782" s="171"/>
    </row>
    <row r="783" spans="4:4">
      <c r="D783" s="171"/>
    </row>
    <row r="784" spans="4:4">
      <c r="D784" s="171"/>
    </row>
    <row r="785" spans="4:4">
      <c r="D785" s="171"/>
    </row>
    <row r="786" spans="4:4">
      <c r="D786" s="171"/>
    </row>
    <row r="787" spans="4:4">
      <c r="D787" s="171"/>
    </row>
    <row r="788" spans="4:4">
      <c r="D788" s="171"/>
    </row>
    <row r="789" spans="4:4">
      <c r="D789" s="171"/>
    </row>
    <row r="790" spans="4:4">
      <c r="D790" s="171"/>
    </row>
    <row r="791" spans="4:4">
      <c r="D791" s="171"/>
    </row>
    <row r="792" spans="4:4">
      <c r="D792" s="171"/>
    </row>
    <row r="793" spans="4:4">
      <c r="D793" s="171"/>
    </row>
    <row r="794" spans="4:4">
      <c r="D794" s="171"/>
    </row>
    <row r="795" spans="4:4">
      <c r="D795" s="171"/>
    </row>
    <row r="796" spans="4:4">
      <c r="D796" s="171"/>
    </row>
    <row r="797" spans="4:4">
      <c r="D797" s="171"/>
    </row>
    <row r="798" spans="4:4">
      <c r="D798" s="171"/>
    </row>
    <row r="799" spans="4:4">
      <c r="D799" s="171"/>
    </row>
    <row r="800" spans="4:4">
      <c r="D800" s="171"/>
    </row>
    <row r="801" spans="4:4">
      <c r="D801" s="171"/>
    </row>
    <row r="802" spans="4:4">
      <c r="D802" s="171"/>
    </row>
    <row r="803" spans="4:4">
      <c r="D803" s="171"/>
    </row>
    <row r="804" spans="4:4">
      <c r="D804" s="171"/>
    </row>
    <row r="805" spans="4:4">
      <c r="D805" s="171"/>
    </row>
    <row r="806" spans="4:4">
      <c r="D806" s="171"/>
    </row>
    <row r="807" spans="4:4">
      <c r="D807" s="171"/>
    </row>
    <row r="808" spans="4:4">
      <c r="D808" s="171"/>
    </row>
    <row r="809" spans="4:4">
      <c r="D809" s="171"/>
    </row>
    <row r="810" spans="4:4">
      <c r="D810" s="171"/>
    </row>
    <row r="811" spans="4:4">
      <c r="D811" s="171"/>
    </row>
    <row r="812" spans="4:4">
      <c r="D812" s="171"/>
    </row>
    <row r="813" spans="4:4">
      <c r="D813" s="171"/>
    </row>
    <row r="814" spans="4:4">
      <c r="D814" s="171"/>
    </row>
    <row r="815" spans="4:4">
      <c r="D815" s="171"/>
    </row>
    <row r="816" spans="4:4">
      <c r="D816" s="171"/>
    </row>
    <row r="817" spans="4:4">
      <c r="D817" s="171"/>
    </row>
    <row r="818" spans="4:4">
      <c r="D818" s="171"/>
    </row>
    <row r="819" spans="4:4">
      <c r="D819" s="171"/>
    </row>
    <row r="820" spans="4:4">
      <c r="D820" s="171"/>
    </row>
    <row r="821" spans="4:4">
      <c r="D821" s="171"/>
    </row>
    <row r="822" spans="4:4">
      <c r="D822" s="171"/>
    </row>
    <row r="823" spans="4:4">
      <c r="D823" s="171"/>
    </row>
    <row r="824" spans="4:4">
      <c r="D824" s="171"/>
    </row>
    <row r="825" spans="4:4">
      <c r="D825" s="171"/>
    </row>
    <row r="826" spans="4:4">
      <c r="D826" s="171"/>
    </row>
    <row r="827" spans="4:4">
      <c r="D827" s="171"/>
    </row>
    <row r="828" spans="4:4">
      <c r="D828" s="171"/>
    </row>
    <row r="829" spans="4:4">
      <c r="D829" s="171"/>
    </row>
    <row r="830" spans="4:4">
      <c r="D830" s="171"/>
    </row>
    <row r="831" spans="4:4">
      <c r="D831" s="171"/>
    </row>
    <row r="832" spans="4:4">
      <c r="D832" s="171"/>
    </row>
    <row r="833" spans="4:4">
      <c r="D833" s="171"/>
    </row>
    <row r="834" spans="4:4">
      <c r="D834" s="171"/>
    </row>
    <row r="835" spans="4:4">
      <c r="D835" s="171"/>
    </row>
    <row r="836" spans="4:4">
      <c r="D836" s="171"/>
    </row>
    <row r="837" spans="4:4">
      <c r="D837" s="171"/>
    </row>
    <row r="838" spans="4:4">
      <c r="D838" s="171"/>
    </row>
    <row r="839" spans="4:4">
      <c r="D839" s="171"/>
    </row>
    <row r="840" spans="4:4">
      <c r="D840" s="171"/>
    </row>
    <row r="841" spans="4:4">
      <c r="D841" s="171"/>
    </row>
    <row r="842" spans="4:4">
      <c r="D842" s="171"/>
    </row>
    <row r="843" spans="4:4">
      <c r="D843" s="171"/>
    </row>
    <row r="844" spans="4:4">
      <c r="D844" s="171"/>
    </row>
    <row r="845" spans="4:4">
      <c r="D845" s="171"/>
    </row>
    <row r="846" spans="4:4">
      <c r="D846" s="171"/>
    </row>
    <row r="847" spans="4:4">
      <c r="D847" s="171"/>
    </row>
    <row r="848" spans="4:4">
      <c r="D848" s="171"/>
    </row>
    <row r="849" spans="4:4">
      <c r="D849" s="171"/>
    </row>
    <row r="850" spans="4:4">
      <c r="D850" s="171"/>
    </row>
    <row r="851" spans="4:4">
      <c r="D851" s="171"/>
    </row>
    <row r="852" spans="4:4">
      <c r="D852" s="171"/>
    </row>
    <row r="853" spans="4:4">
      <c r="D853" s="171"/>
    </row>
    <row r="854" spans="4:4">
      <c r="D854" s="171"/>
    </row>
    <row r="855" spans="4:4">
      <c r="D855" s="171"/>
    </row>
    <row r="856" spans="4:4">
      <c r="D856" s="171"/>
    </row>
    <row r="857" spans="4:4">
      <c r="D857" s="171"/>
    </row>
    <row r="858" spans="4:4">
      <c r="D858" s="171"/>
    </row>
    <row r="859" spans="4:4">
      <c r="D859" s="171"/>
    </row>
    <row r="860" spans="4:4">
      <c r="D860" s="171"/>
    </row>
    <row r="861" spans="4:4">
      <c r="D861" s="171"/>
    </row>
    <row r="862" spans="4:4">
      <c r="D862" s="171"/>
    </row>
    <row r="863" spans="4:4">
      <c r="D863" s="171"/>
    </row>
    <row r="864" spans="4:4">
      <c r="D864" s="171"/>
    </row>
    <row r="865" spans="4:4">
      <c r="D865" s="171"/>
    </row>
    <row r="866" spans="4:4">
      <c r="D866" s="171"/>
    </row>
    <row r="867" spans="4:4">
      <c r="D867" s="171"/>
    </row>
    <row r="868" spans="4:4">
      <c r="D868" s="171"/>
    </row>
    <row r="869" spans="4:4">
      <c r="D869" s="171"/>
    </row>
    <row r="870" spans="4:4">
      <c r="D870" s="171"/>
    </row>
    <row r="871" spans="4:4">
      <c r="D871" s="171"/>
    </row>
    <row r="872" spans="4:4">
      <c r="D872" s="171"/>
    </row>
    <row r="873" spans="4:4">
      <c r="D873" s="171"/>
    </row>
    <row r="874" spans="4:4">
      <c r="D874" s="171"/>
    </row>
    <row r="875" spans="4:4">
      <c r="D875" s="171"/>
    </row>
    <row r="876" spans="4:4">
      <c r="D876" s="171"/>
    </row>
    <row r="877" spans="4:4">
      <c r="D877" s="171"/>
    </row>
    <row r="878" spans="4:4">
      <c r="D878" s="171"/>
    </row>
    <row r="879" spans="4:4">
      <c r="D879" s="171"/>
    </row>
    <row r="880" spans="4:4">
      <c r="D880" s="171"/>
    </row>
    <row r="881" spans="4:4">
      <c r="D881" s="171"/>
    </row>
    <row r="882" spans="4:4">
      <c r="D882" s="171"/>
    </row>
    <row r="883" spans="4:4">
      <c r="D883" s="171"/>
    </row>
    <row r="884" spans="4:4">
      <c r="D884" s="171"/>
    </row>
    <row r="885" spans="4:4">
      <c r="D885" s="171"/>
    </row>
    <row r="886" spans="4:4">
      <c r="D886" s="171"/>
    </row>
    <row r="887" spans="4:4">
      <c r="D887" s="171"/>
    </row>
    <row r="888" spans="4:4">
      <c r="D888" s="171"/>
    </row>
    <row r="889" spans="4:4">
      <c r="D889" s="171"/>
    </row>
    <row r="890" spans="4:4">
      <c r="D890" s="171"/>
    </row>
    <row r="891" spans="4:4">
      <c r="D891" s="171"/>
    </row>
    <row r="892" spans="4:4">
      <c r="D892" s="171"/>
    </row>
    <row r="893" spans="4:4">
      <c r="D893" s="171"/>
    </row>
    <row r="894" spans="4:4">
      <c r="D894" s="171"/>
    </row>
    <row r="895" spans="4:4">
      <c r="D895" s="171"/>
    </row>
    <row r="896" spans="4:4">
      <c r="D896" s="171"/>
    </row>
    <row r="897" spans="4:4">
      <c r="D897" s="171"/>
    </row>
    <row r="898" spans="4:4">
      <c r="D898" s="171"/>
    </row>
    <row r="899" spans="4:4">
      <c r="D899" s="171"/>
    </row>
    <row r="900" spans="4:4">
      <c r="D900" s="171"/>
    </row>
    <row r="901" spans="4:4">
      <c r="D901" s="171"/>
    </row>
    <row r="902" spans="4:4">
      <c r="D902" s="171"/>
    </row>
    <row r="903" spans="4:4">
      <c r="D903" s="171"/>
    </row>
    <row r="904" spans="4:4">
      <c r="D904" s="171"/>
    </row>
    <row r="905" spans="4:4">
      <c r="D905" s="171"/>
    </row>
    <row r="906" spans="4:4">
      <c r="D906" s="171"/>
    </row>
    <row r="907" spans="4:4">
      <c r="D907" s="171"/>
    </row>
    <row r="908" spans="4:4">
      <c r="D908" s="171"/>
    </row>
    <row r="909" spans="4:4">
      <c r="D909" s="171"/>
    </row>
    <row r="910" spans="4:4">
      <c r="D910" s="171"/>
    </row>
    <row r="911" spans="4:4">
      <c r="D911" s="171"/>
    </row>
    <row r="912" spans="4:4">
      <c r="D912" s="171"/>
    </row>
    <row r="913" spans="4:4">
      <c r="D913" s="171"/>
    </row>
    <row r="914" spans="4:4">
      <c r="D914" s="171"/>
    </row>
    <row r="915" spans="4:4">
      <c r="D915" s="171"/>
    </row>
    <row r="916" spans="4:4">
      <c r="D916" s="171"/>
    </row>
    <row r="917" spans="4:4">
      <c r="D917" s="171"/>
    </row>
    <row r="918" spans="4:4">
      <c r="D918" s="171"/>
    </row>
    <row r="919" spans="4:4">
      <c r="D919" s="171"/>
    </row>
    <row r="920" spans="4:4">
      <c r="D920" s="171"/>
    </row>
    <row r="921" spans="4:4">
      <c r="D921" s="171"/>
    </row>
    <row r="922" spans="4:4">
      <c r="D922" s="171"/>
    </row>
    <row r="923" spans="4:4">
      <c r="D923" s="171"/>
    </row>
    <row r="924" spans="4:4">
      <c r="D924" s="171"/>
    </row>
    <row r="925" spans="4:4">
      <c r="D925" s="171"/>
    </row>
    <row r="926" spans="4:4">
      <c r="D926" s="171"/>
    </row>
    <row r="927" spans="4:4">
      <c r="D927" s="171"/>
    </row>
    <row r="928" spans="4:4">
      <c r="D928" s="171"/>
    </row>
    <row r="929" spans="4:4">
      <c r="D929" s="171"/>
    </row>
    <row r="930" spans="4:4">
      <c r="D930" s="171"/>
    </row>
    <row r="931" spans="4:4">
      <c r="D931" s="171"/>
    </row>
    <row r="932" spans="4:4">
      <c r="D932" s="171"/>
    </row>
    <row r="933" spans="4:4">
      <c r="D933" s="171"/>
    </row>
    <row r="934" spans="4:4">
      <c r="D934" s="171"/>
    </row>
    <row r="935" spans="4:4">
      <c r="D935" s="171"/>
    </row>
    <row r="936" spans="4:4">
      <c r="D936" s="171"/>
    </row>
    <row r="937" spans="4:4">
      <c r="D937" s="171"/>
    </row>
    <row r="938" spans="4:4">
      <c r="D938" s="171"/>
    </row>
    <row r="939" spans="4:4">
      <c r="D939" s="171"/>
    </row>
    <row r="940" spans="4:4">
      <c r="D940" s="171"/>
    </row>
    <row r="941" spans="4:4">
      <c r="D941" s="171"/>
    </row>
    <row r="942" spans="4:4">
      <c r="D942" s="171"/>
    </row>
    <row r="943" spans="4:4">
      <c r="D943" s="171"/>
    </row>
    <row r="944" spans="4:4">
      <c r="D944" s="171"/>
    </row>
    <row r="945" spans="4:4">
      <c r="D945" s="171"/>
    </row>
    <row r="946" spans="4:4">
      <c r="D946" s="171"/>
    </row>
    <row r="947" spans="4:4">
      <c r="D947" s="171"/>
    </row>
    <row r="948" spans="4:4">
      <c r="D948" s="171"/>
    </row>
    <row r="949" spans="4:4">
      <c r="D949" s="171"/>
    </row>
    <row r="950" spans="4:4">
      <c r="D950" s="171"/>
    </row>
    <row r="951" spans="4:4">
      <c r="D951" s="171"/>
    </row>
    <row r="952" spans="4:4">
      <c r="D952" s="171"/>
    </row>
    <row r="953" spans="4:4">
      <c r="D953" s="171"/>
    </row>
    <row r="954" spans="4:4">
      <c r="D954" s="171"/>
    </row>
    <row r="955" spans="4:4">
      <c r="D955" s="171"/>
    </row>
    <row r="956" spans="4:4">
      <c r="D956" s="171"/>
    </row>
    <row r="957" spans="4:4">
      <c r="D957" s="171"/>
    </row>
    <row r="958" spans="4:4">
      <c r="D958" s="171"/>
    </row>
    <row r="959" spans="4:4">
      <c r="D959" s="171"/>
    </row>
    <row r="960" spans="4:4">
      <c r="D960" s="171"/>
    </row>
    <row r="961" spans="4:4">
      <c r="D961" s="171"/>
    </row>
    <row r="962" spans="4:4">
      <c r="D962" s="171"/>
    </row>
    <row r="963" spans="4:4">
      <c r="D963" s="171"/>
    </row>
    <row r="964" spans="4:4">
      <c r="D964" s="171"/>
    </row>
    <row r="965" spans="4:4">
      <c r="D965" s="171"/>
    </row>
    <row r="966" spans="4:4">
      <c r="D966" s="171"/>
    </row>
    <row r="967" spans="4:4">
      <c r="D967" s="171"/>
    </row>
    <row r="968" spans="4:4">
      <c r="D968" s="171"/>
    </row>
    <row r="969" spans="4:4">
      <c r="D969" s="171"/>
    </row>
    <row r="970" spans="4:4">
      <c r="D970" s="171"/>
    </row>
    <row r="971" spans="4:4">
      <c r="D971" s="171"/>
    </row>
    <row r="972" spans="4:4">
      <c r="D972" s="171"/>
    </row>
    <row r="973" spans="4:4">
      <c r="D973" s="171"/>
    </row>
    <row r="974" spans="4:4">
      <c r="D974" s="171"/>
    </row>
    <row r="975" spans="4:4">
      <c r="D975" s="171"/>
    </row>
    <row r="976" spans="4:4">
      <c r="D976" s="171"/>
    </row>
    <row r="977" spans="4:4">
      <c r="D977" s="171"/>
    </row>
    <row r="978" spans="4:4">
      <c r="D978" s="171"/>
    </row>
    <row r="979" spans="4:4">
      <c r="D979" s="171"/>
    </row>
    <row r="980" spans="4:4">
      <c r="D980" s="171"/>
    </row>
    <row r="981" spans="4:4">
      <c r="D981" s="171"/>
    </row>
    <row r="982" spans="4:4">
      <c r="D982" s="171"/>
    </row>
    <row r="983" spans="4:4">
      <c r="D983" s="171"/>
    </row>
    <row r="984" spans="4:4">
      <c r="D984" s="171"/>
    </row>
    <row r="985" spans="4:4">
      <c r="D985" s="171"/>
    </row>
    <row r="986" spans="4:4">
      <c r="D986" s="171"/>
    </row>
    <row r="987" spans="4:4">
      <c r="D987" s="171"/>
    </row>
    <row r="988" spans="4:4">
      <c r="D988" s="171"/>
    </row>
    <row r="989" spans="4:4">
      <c r="D989" s="171"/>
    </row>
    <row r="990" spans="4:4">
      <c r="D990" s="171"/>
    </row>
    <row r="991" spans="4:4">
      <c r="D991" s="171"/>
    </row>
    <row r="992" spans="4:4">
      <c r="D992" s="171"/>
    </row>
    <row r="993" spans="4:4">
      <c r="D993" s="171"/>
    </row>
    <row r="994" spans="4:4">
      <c r="D994" s="171"/>
    </row>
    <row r="995" spans="4:4">
      <c r="D995" s="171"/>
    </row>
    <row r="996" spans="4:4">
      <c r="D996" s="171"/>
    </row>
    <row r="997" spans="4:4">
      <c r="D997" s="171"/>
    </row>
    <row r="998" spans="4:4">
      <c r="D998" s="171"/>
    </row>
    <row r="999" spans="4:4">
      <c r="D999" s="171"/>
    </row>
    <row r="1000" spans="4:4">
      <c r="D1000" s="171"/>
    </row>
    <row r="1001" spans="4:4">
      <c r="D1001" s="171"/>
    </row>
    <row r="1002" spans="4:4">
      <c r="D1002" s="171"/>
    </row>
    <row r="1003" spans="4:4">
      <c r="D1003" s="171"/>
    </row>
    <row r="1004" spans="4:4">
      <c r="D1004" s="171"/>
    </row>
    <row r="1005" spans="4:4">
      <c r="D1005" s="171"/>
    </row>
    <row r="1006" spans="4:4">
      <c r="D1006" s="171"/>
    </row>
    <row r="1007" spans="4:4">
      <c r="D1007" s="171"/>
    </row>
    <row r="1008" spans="4:4">
      <c r="D1008" s="171"/>
    </row>
    <row r="1009" spans="4:4">
      <c r="D1009" s="171"/>
    </row>
    <row r="1010" spans="4:4">
      <c r="D1010" s="171"/>
    </row>
    <row r="1011" spans="4:4">
      <c r="D1011" s="171"/>
    </row>
    <row r="1012" spans="4:4">
      <c r="D1012" s="171"/>
    </row>
    <row r="1013" spans="4:4">
      <c r="D1013" s="171"/>
    </row>
    <row r="1014" spans="4:4">
      <c r="D1014" s="171"/>
    </row>
    <row r="1015" spans="4:4">
      <c r="D1015" s="171"/>
    </row>
    <row r="1016" spans="4:4">
      <c r="D1016" s="171"/>
    </row>
    <row r="1017" spans="4:4">
      <c r="D1017" s="171"/>
    </row>
    <row r="1018" spans="4:4">
      <c r="D1018" s="171"/>
    </row>
    <row r="1019" spans="4:4">
      <c r="D1019" s="171"/>
    </row>
    <row r="1020" spans="4:4">
      <c r="D1020" s="171"/>
    </row>
    <row r="1021" spans="4:4">
      <c r="D1021" s="171"/>
    </row>
    <row r="1022" spans="4:4">
      <c r="D1022" s="171"/>
    </row>
    <row r="1023" spans="4:4">
      <c r="D1023" s="171"/>
    </row>
    <row r="1024" spans="4:4">
      <c r="D1024" s="171"/>
    </row>
    <row r="1025" spans="4:4">
      <c r="D1025" s="171"/>
    </row>
    <row r="1026" spans="4:4">
      <c r="D1026" s="171"/>
    </row>
    <row r="1027" spans="4:4">
      <c r="D1027" s="171"/>
    </row>
    <row r="1028" spans="4:4">
      <c r="D1028" s="171"/>
    </row>
    <row r="1029" spans="4:4">
      <c r="D1029" s="171"/>
    </row>
    <row r="1030" spans="4:4">
      <c r="D1030" s="171"/>
    </row>
    <row r="1031" spans="4:4">
      <c r="D1031" s="171"/>
    </row>
    <row r="1032" spans="4:4">
      <c r="D1032" s="171"/>
    </row>
    <row r="1033" spans="4:4">
      <c r="D1033" s="171"/>
    </row>
    <row r="1034" spans="4:4">
      <c r="D1034" s="171"/>
    </row>
    <row r="1035" spans="4:4">
      <c r="D1035" s="171"/>
    </row>
    <row r="1036" spans="4:4">
      <c r="D1036" s="171"/>
    </row>
    <row r="1037" spans="4:4">
      <c r="D1037" s="171"/>
    </row>
    <row r="1038" spans="4:4">
      <c r="D1038" s="171"/>
    </row>
    <row r="1039" spans="4:4">
      <c r="D1039" s="171"/>
    </row>
    <row r="1040" spans="4:4">
      <c r="D1040" s="171"/>
    </row>
    <row r="1041" spans="4:4">
      <c r="D1041" s="171"/>
    </row>
    <row r="1042" spans="4:4">
      <c r="D1042" s="171"/>
    </row>
    <row r="1043" spans="4:4">
      <c r="D1043" s="171"/>
    </row>
    <row r="1044" spans="4:4">
      <c r="D1044" s="171"/>
    </row>
    <row r="1045" spans="4:4">
      <c r="D1045" s="171"/>
    </row>
    <row r="1046" spans="4:4">
      <c r="D1046" s="171"/>
    </row>
    <row r="1047" spans="4:4">
      <c r="D1047" s="171"/>
    </row>
    <row r="1048" spans="4:4">
      <c r="D1048" s="171"/>
    </row>
    <row r="1049" spans="4:4">
      <c r="D1049" s="171"/>
    </row>
    <row r="1050" spans="4:4">
      <c r="D1050" s="171"/>
    </row>
    <row r="1051" spans="4:4">
      <c r="D1051" s="171"/>
    </row>
    <row r="1052" spans="4:4">
      <c r="D1052" s="171"/>
    </row>
    <row r="1053" spans="4:4">
      <c r="D1053" s="171"/>
    </row>
    <row r="1054" spans="4:4">
      <c r="D1054" s="171"/>
    </row>
    <row r="1055" spans="4:4">
      <c r="D1055" s="171"/>
    </row>
    <row r="1056" spans="4:4">
      <c r="D1056" s="171"/>
    </row>
    <row r="1057" spans="4:4">
      <c r="D1057" s="171"/>
    </row>
    <row r="1058" spans="4:4">
      <c r="D1058" s="171"/>
    </row>
    <row r="1059" spans="4:4">
      <c r="D1059" s="171"/>
    </row>
    <row r="1060" spans="4:4">
      <c r="D1060" s="171"/>
    </row>
    <row r="1061" spans="4:4">
      <c r="D1061" s="171"/>
    </row>
    <row r="1062" spans="4:4">
      <c r="D1062" s="171"/>
    </row>
    <row r="1063" spans="4:4">
      <c r="D1063" s="171"/>
    </row>
    <row r="1064" spans="4:4">
      <c r="D1064" s="171"/>
    </row>
    <row r="1065" spans="4:4">
      <c r="D1065" s="171"/>
    </row>
    <row r="1066" spans="4:4">
      <c r="D1066" s="171"/>
    </row>
    <row r="1067" spans="4:4">
      <c r="D1067" s="171"/>
    </row>
    <row r="1068" spans="4:4">
      <c r="D1068" s="171"/>
    </row>
    <row r="1069" spans="4:4">
      <c r="D1069" s="171"/>
    </row>
    <row r="1070" spans="4:4">
      <c r="D1070" s="171"/>
    </row>
    <row r="1071" spans="4:4">
      <c r="D1071" s="171"/>
    </row>
    <row r="1072" spans="4:4">
      <c r="D1072" s="171"/>
    </row>
    <row r="1073" spans="4:4">
      <c r="D1073" s="171"/>
    </row>
    <row r="1074" spans="4:4">
      <c r="D1074" s="171"/>
    </row>
    <row r="1075" spans="4:4">
      <c r="D1075" s="171"/>
    </row>
    <row r="1076" spans="4:4">
      <c r="D1076" s="171"/>
    </row>
    <row r="1077" spans="4:4">
      <c r="D1077" s="171"/>
    </row>
    <row r="1078" spans="4:4">
      <c r="D1078" s="171"/>
    </row>
    <row r="1079" spans="4:4">
      <c r="D1079" s="171"/>
    </row>
    <row r="1080" spans="4:4">
      <c r="D1080" s="171"/>
    </row>
    <row r="1081" spans="4:4">
      <c r="D1081" s="171"/>
    </row>
    <row r="1082" spans="4:4">
      <c r="D1082" s="171"/>
    </row>
    <row r="1083" spans="4:4">
      <c r="D1083" s="171"/>
    </row>
    <row r="1084" spans="4:4">
      <c r="D1084" s="171"/>
    </row>
    <row r="1085" spans="4:4">
      <c r="D1085" s="171"/>
    </row>
    <row r="1086" spans="4:4">
      <c r="D1086" s="171"/>
    </row>
    <row r="1087" spans="4:4">
      <c r="D1087" s="171"/>
    </row>
    <row r="1088" spans="4:4">
      <c r="D1088" s="171"/>
    </row>
    <row r="1089" spans="4:4">
      <c r="D1089" s="171"/>
    </row>
    <row r="1090" spans="4:4">
      <c r="D1090" s="171"/>
    </row>
    <row r="1091" spans="4:4">
      <c r="D1091" s="171"/>
    </row>
    <row r="1092" spans="4:4">
      <c r="D1092" s="171"/>
    </row>
    <row r="1093" spans="4:4">
      <c r="D1093" s="171"/>
    </row>
    <row r="1094" spans="4:4">
      <c r="D1094" s="171"/>
    </row>
    <row r="1095" spans="4:4">
      <c r="D1095" s="171"/>
    </row>
    <row r="1096" spans="4:4">
      <c r="D1096" s="171"/>
    </row>
    <row r="1097" spans="4:4">
      <c r="D1097" s="171"/>
    </row>
    <row r="1098" spans="4:4">
      <c r="D1098" s="171"/>
    </row>
    <row r="1099" spans="4:4">
      <c r="D1099" s="171"/>
    </row>
    <row r="1100" spans="4:4">
      <c r="D1100" s="171"/>
    </row>
    <row r="1101" spans="4:4">
      <c r="D1101" s="171"/>
    </row>
    <row r="1102" spans="4:4">
      <c r="D1102" s="171"/>
    </row>
    <row r="1103" spans="4:4">
      <c r="D1103" s="171"/>
    </row>
    <row r="1104" spans="4:4">
      <c r="D1104" s="171"/>
    </row>
    <row r="1105" spans="4:4">
      <c r="D1105" s="171"/>
    </row>
    <row r="1106" spans="4:4">
      <c r="D1106" s="171"/>
    </row>
    <row r="1107" spans="4:4">
      <c r="D1107" s="171"/>
    </row>
    <row r="1108" spans="4:4">
      <c r="D1108" s="171"/>
    </row>
    <row r="1109" spans="4:4">
      <c r="D1109" s="171"/>
    </row>
    <row r="1110" spans="4:4">
      <c r="D1110" s="171"/>
    </row>
    <row r="1111" spans="4:4">
      <c r="D1111" s="171"/>
    </row>
    <row r="1112" spans="4:4">
      <c r="D1112" s="171"/>
    </row>
    <row r="1113" spans="4:4">
      <c r="D1113" s="171"/>
    </row>
    <row r="1114" spans="4:4">
      <c r="D1114" s="171"/>
    </row>
    <row r="1115" spans="4:4">
      <c r="D1115" s="171"/>
    </row>
    <row r="1116" spans="4:4">
      <c r="D1116" s="171"/>
    </row>
    <row r="1117" spans="4:4">
      <c r="D1117" s="171"/>
    </row>
    <row r="1118" spans="4:4">
      <c r="D1118" s="171"/>
    </row>
    <row r="1119" spans="4:4">
      <c r="D1119" s="171"/>
    </row>
    <row r="1120" spans="4:4">
      <c r="D1120" s="171"/>
    </row>
    <row r="1121" spans="4:4">
      <c r="D1121" s="171"/>
    </row>
    <row r="1122" spans="4:4">
      <c r="D1122" s="171"/>
    </row>
    <row r="1123" spans="4:4">
      <c r="D1123" s="171"/>
    </row>
    <row r="1124" spans="4:4">
      <c r="D1124" s="171"/>
    </row>
    <row r="1125" spans="4:4">
      <c r="D1125" s="171"/>
    </row>
    <row r="1126" spans="4:4">
      <c r="D1126" s="171"/>
    </row>
    <row r="1127" spans="4:4">
      <c r="D1127" s="171"/>
    </row>
    <row r="1128" spans="4:4">
      <c r="D1128" s="171"/>
    </row>
    <row r="1129" spans="4:4">
      <c r="D1129" s="171"/>
    </row>
    <row r="1130" spans="4:4">
      <c r="D1130" s="171"/>
    </row>
    <row r="1131" spans="4:4">
      <c r="D1131" s="171"/>
    </row>
    <row r="1132" spans="4:4">
      <c r="D1132" s="171"/>
    </row>
    <row r="1133" spans="4:4">
      <c r="D1133" s="171"/>
    </row>
    <row r="1134" spans="4:4">
      <c r="D1134" s="171"/>
    </row>
    <row r="1135" spans="4:4">
      <c r="D1135" s="171"/>
    </row>
    <row r="1136" spans="4:4">
      <c r="D1136" s="171"/>
    </row>
    <row r="1137" spans="4:4">
      <c r="D1137" s="171"/>
    </row>
    <row r="1138" spans="4:4">
      <c r="D1138" s="171"/>
    </row>
    <row r="1139" spans="4:4">
      <c r="D1139" s="171"/>
    </row>
    <row r="1140" spans="4:4">
      <c r="D1140" s="171"/>
    </row>
    <row r="1141" spans="4:4">
      <c r="D1141" s="171"/>
    </row>
    <row r="1142" spans="4:4">
      <c r="D1142" s="171"/>
    </row>
    <row r="1143" spans="4:4">
      <c r="D1143" s="171"/>
    </row>
    <row r="1144" spans="4:4">
      <c r="D1144" s="171"/>
    </row>
    <row r="1145" spans="4:4">
      <c r="D1145" s="171"/>
    </row>
    <row r="1146" spans="4:4">
      <c r="D1146" s="171"/>
    </row>
    <row r="1147" spans="4:4">
      <c r="D1147" s="171"/>
    </row>
    <row r="1148" spans="4:4">
      <c r="D1148" s="171"/>
    </row>
    <row r="1149" spans="4:4">
      <c r="D1149" s="171"/>
    </row>
    <row r="1150" spans="4:4">
      <c r="D1150" s="171"/>
    </row>
    <row r="1151" spans="4:4">
      <c r="D1151" s="171"/>
    </row>
    <row r="1152" spans="4:4">
      <c r="D1152" s="171"/>
    </row>
    <row r="1153" spans="4:4">
      <c r="D1153" s="171"/>
    </row>
    <row r="1154" spans="4:4">
      <c r="D1154" s="171"/>
    </row>
    <row r="1155" spans="4:4">
      <c r="D1155" s="171"/>
    </row>
    <row r="1156" spans="4:4">
      <c r="D1156" s="171"/>
    </row>
    <row r="1157" spans="4:4">
      <c r="D1157" s="171"/>
    </row>
    <row r="1158" spans="4:4">
      <c r="D1158" s="171"/>
    </row>
    <row r="1159" spans="4:4">
      <c r="D1159" s="171"/>
    </row>
    <row r="1160" spans="4:4">
      <c r="D1160" s="171"/>
    </row>
    <row r="1161" spans="4:4">
      <c r="D1161" s="171"/>
    </row>
    <row r="1162" spans="4:4">
      <c r="D1162" s="171"/>
    </row>
    <row r="1163" spans="4:4">
      <c r="D1163" s="171"/>
    </row>
    <row r="1164" spans="4:4">
      <c r="D1164" s="171"/>
    </row>
    <row r="1165" spans="4:4">
      <c r="D1165" s="171"/>
    </row>
    <row r="1166" spans="4:4">
      <c r="D1166" s="171"/>
    </row>
    <row r="1167" spans="4:4">
      <c r="D1167" s="171"/>
    </row>
    <row r="1168" spans="4:4">
      <c r="D1168" s="171"/>
    </row>
    <row r="1169" spans="4:4">
      <c r="D1169" s="171"/>
    </row>
    <row r="1170" spans="4:4">
      <c r="D1170" s="171"/>
    </row>
    <row r="1171" spans="4:4">
      <c r="D1171" s="171"/>
    </row>
    <row r="1172" spans="4:4">
      <c r="D1172" s="171"/>
    </row>
    <row r="1173" spans="4:4">
      <c r="D1173" s="171"/>
    </row>
    <row r="1174" spans="4:4">
      <c r="D1174" s="171"/>
    </row>
    <row r="1175" spans="4:4">
      <c r="D1175" s="171"/>
    </row>
    <row r="1176" spans="4:4">
      <c r="D1176" s="171"/>
    </row>
    <row r="1177" spans="4:4">
      <c r="D1177" s="171"/>
    </row>
    <row r="1178" spans="4:4">
      <c r="D1178" s="171"/>
    </row>
    <row r="1179" spans="4:4">
      <c r="D1179" s="171"/>
    </row>
    <row r="1180" spans="4:4">
      <c r="D1180" s="171"/>
    </row>
    <row r="1181" spans="4:4">
      <c r="D1181" s="171"/>
    </row>
    <row r="1182" spans="4:4">
      <c r="D1182" s="171"/>
    </row>
    <row r="1183" spans="4:4">
      <c r="D1183" s="171"/>
    </row>
    <row r="1184" spans="4:4">
      <c r="D1184" s="171"/>
    </row>
    <row r="1185" spans="4:4">
      <c r="D1185" s="171"/>
    </row>
    <row r="1186" spans="4:4">
      <c r="D1186" s="171"/>
    </row>
    <row r="1187" spans="4:4">
      <c r="D1187" s="171"/>
    </row>
    <row r="1188" spans="4:4">
      <c r="D1188" s="171"/>
    </row>
    <row r="1189" spans="4:4">
      <c r="D1189" s="171"/>
    </row>
    <row r="1190" spans="4:4">
      <c r="D1190" s="171"/>
    </row>
    <row r="1191" spans="4:4">
      <c r="D1191" s="171"/>
    </row>
    <row r="1192" spans="4:4">
      <c r="D1192" s="171"/>
    </row>
    <row r="1193" spans="4:4">
      <c r="D1193" s="171"/>
    </row>
    <row r="1194" spans="4:4">
      <c r="D1194" s="171"/>
    </row>
    <row r="1195" spans="4:4">
      <c r="D1195" s="171"/>
    </row>
    <row r="1196" spans="4:4">
      <c r="D1196" s="171"/>
    </row>
    <row r="1197" spans="4:4">
      <c r="D1197" s="171"/>
    </row>
    <row r="1198" spans="4:4">
      <c r="D1198" s="171"/>
    </row>
    <row r="1199" spans="4:4">
      <c r="D1199" s="171"/>
    </row>
    <row r="1200" spans="4:4">
      <c r="D1200" s="171"/>
    </row>
    <row r="1201" spans="4:4">
      <c r="D1201" s="171"/>
    </row>
    <row r="1202" spans="4:4">
      <c r="D1202" s="171"/>
    </row>
    <row r="1203" spans="4:4">
      <c r="D1203" s="171"/>
    </row>
    <row r="1204" spans="4:4">
      <c r="D1204" s="171"/>
    </row>
    <row r="1205" spans="4:4">
      <c r="D1205" s="171"/>
    </row>
    <row r="1206" spans="4:4">
      <c r="D1206" s="171"/>
    </row>
    <row r="1207" spans="4:4">
      <c r="D1207" s="171"/>
    </row>
    <row r="1208" spans="4:4">
      <c r="D1208" s="171"/>
    </row>
    <row r="1209" spans="4:4">
      <c r="D1209" s="171"/>
    </row>
    <row r="1210" spans="4:4">
      <c r="D1210" s="171"/>
    </row>
    <row r="1211" spans="4:4">
      <c r="D1211" s="171"/>
    </row>
    <row r="1212" spans="4:4">
      <c r="D1212" s="171"/>
    </row>
    <row r="1213" spans="4:4">
      <c r="D1213" s="171"/>
    </row>
    <row r="1214" spans="4:4">
      <c r="D1214" s="171"/>
    </row>
    <row r="1215" spans="4:4">
      <c r="D1215" s="171"/>
    </row>
    <row r="1216" spans="4:4">
      <c r="D1216" s="171"/>
    </row>
    <row r="1217" spans="4:4">
      <c r="D1217" s="171"/>
    </row>
    <row r="1218" spans="4:4">
      <c r="D1218" s="171"/>
    </row>
    <row r="1219" spans="4:4">
      <c r="D1219" s="171"/>
    </row>
    <row r="1220" spans="4:4">
      <c r="D1220" s="171"/>
    </row>
    <row r="1221" spans="4:4">
      <c r="D1221" s="171"/>
    </row>
    <row r="1222" spans="4:4">
      <c r="D1222" s="171"/>
    </row>
    <row r="1223" spans="4:4">
      <c r="D1223" s="171"/>
    </row>
    <row r="1224" spans="4:4">
      <c r="D1224" s="171"/>
    </row>
    <row r="1225" spans="4:4">
      <c r="D1225" s="171"/>
    </row>
    <row r="1226" spans="4:4">
      <c r="D1226" s="171"/>
    </row>
    <row r="1227" spans="4:4">
      <c r="D1227" s="171"/>
    </row>
    <row r="1228" spans="4:4">
      <c r="D1228" s="171"/>
    </row>
    <row r="1229" spans="4:4">
      <c r="D1229" s="171"/>
    </row>
    <row r="1230" spans="4:4">
      <c r="D1230" s="171"/>
    </row>
    <row r="1231" spans="4:4">
      <c r="D1231" s="171"/>
    </row>
    <row r="1232" spans="4:4">
      <c r="D1232" s="171"/>
    </row>
    <row r="1233" spans="4:4">
      <c r="D1233" s="171"/>
    </row>
    <row r="1234" spans="4:4">
      <c r="D1234" s="171"/>
    </row>
    <row r="1235" spans="4:4">
      <c r="D1235" s="171"/>
    </row>
    <row r="1236" spans="4:4">
      <c r="D1236" s="171"/>
    </row>
    <row r="1237" spans="4:4">
      <c r="D1237" s="171"/>
    </row>
    <row r="1238" spans="4:4">
      <c r="D1238" s="171"/>
    </row>
    <row r="1239" spans="4:4">
      <c r="D1239" s="171"/>
    </row>
    <row r="1240" spans="4:4">
      <c r="D1240" s="171"/>
    </row>
    <row r="1241" spans="4:4">
      <c r="D1241" s="171"/>
    </row>
    <row r="1242" spans="4:4">
      <c r="D1242" s="171"/>
    </row>
    <row r="1243" spans="4:4">
      <c r="D1243" s="171"/>
    </row>
    <row r="1244" spans="4:4">
      <c r="D1244" s="171"/>
    </row>
    <row r="1245" spans="4:4">
      <c r="D1245" s="171"/>
    </row>
    <row r="1246" spans="4:4">
      <c r="D1246" s="171"/>
    </row>
    <row r="1247" spans="4:4">
      <c r="D1247" s="171"/>
    </row>
    <row r="1248" spans="4:4">
      <c r="D1248" s="171"/>
    </row>
    <row r="1249" spans="4:4">
      <c r="D1249" s="171"/>
    </row>
    <row r="1250" spans="4:4">
      <c r="D1250" s="171"/>
    </row>
    <row r="1251" spans="4:4">
      <c r="D1251" s="171"/>
    </row>
    <row r="1252" spans="4:4">
      <c r="D1252" s="171"/>
    </row>
    <row r="1253" spans="4:4">
      <c r="D1253" s="171"/>
    </row>
    <row r="1254" spans="4:4">
      <c r="D1254" s="171"/>
    </row>
    <row r="1255" spans="4:4">
      <c r="D1255" s="171"/>
    </row>
    <row r="1256" spans="4:4">
      <c r="D1256" s="171"/>
    </row>
    <row r="1257" spans="4:4">
      <c r="D1257" s="171"/>
    </row>
    <row r="1258" spans="4:4">
      <c r="D1258" s="171"/>
    </row>
    <row r="1259" spans="4:4">
      <c r="D1259" s="171"/>
    </row>
    <row r="1260" spans="4:4">
      <c r="D1260" s="171"/>
    </row>
    <row r="1261" spans="4:4">
      <c r="D1261" s="171"/>
    </row>
    <row r="1262" spans="4:4">
      <c r="D1262" s="171"/>
    </row>
    <row r="1263" spans="4:4">
      <c r="D1263" s="171"/>
    </row>
    <row r="1264" spans="4:4">
      <c r="D1264" s="171"/>
    </row>
    <row r="1265" spans="4:4">
      <c r="D1265" s="171"/>
    </row>
    <row r="1266" spans="4:4">
      <c r="D1266" s="171"/>
    </row>
    <row r="1267" spans="4:4">
      <c r="D1267" s="171"/>
    </row>
    <row r="1268" spans="4:4">
      <c r="D1268" s="171"/>
    </row>
    <row r="1269" spans="4:4">
      <c r="D1269" s="171"/>
    </row>
    <row r="1270" spans="4:4">
      <c r="D1270" s="171"/>
    </row>
    <row r="1271" spans="4:4">
      <c r="D1271" s="171"/>
    </row>
    <row r="1272" spans="4:4">
      <c r="D1272" s="171"/>
    </row>
    <row r="1273" spans="4:4">
      <c r="D1273" s="171"/>
    </row>
    <row r="1274" spans="4:4">
      <c r="D1274" s="171"/>
    </row>
    <row r="1275" spans="4:4">
      <c r="D1275" s="171"/>
    </row>
    <row r="1276" spans="4:4">
      <c r="D1276" s="171"/>
    </row>
    <row r="1277" spans="4:4">
      <c r="D1277" s="171"/>
    </row>
    <row r="1278" spans="4:4">
      <c r="D1278" s="171"/>
    </row>
    <row r="1279" spans="4:4">
      <c r="D1279" s="171"/>
    </row>
    <row r="1280" spans="4:4">
      <c r="D1280" s="171"/>
    </row>
    <row r="1281" spans="4:4">
      <c r="D1281" s="171"/>
    </row>
    <row r="1282" spans="4:4">
      <c r="D1282" s="171"/>
    </row>
    <row r="1283" spans="4:4">
      <c r="D1283" s="171"/>
    </row>
    <row r="1284" spans="4:4">
      <c r="D1284" s="171"/>
    </row>
    <row r="1285" spans="4:4">
      <c r="D1285" s="171"/>
    </row>
    <row r="1286" spans="4:4">
      <c r="D1286" s="171"/>
    </row>
    <row r="1287" spans="4:4">
      <c r="D1287" s="171"/>
    </row>
    <row r="1288" spans="4:4">
      <c r="D1288" s="171"/>
    </row>
    <row r="1289" spans="4:4">
      <c r="D1289" s="171"/>
    </row>
    <row r="1290" spans="4:4">
      <c r="D1290" s="171"/>
    </row>
    <row r="1291" spans="4:4">
      <c r="D1291" s="171"/>
    </row>
    <row r="1292" spans="4:4">
      <c r="D1292" s="171"/>
    </row>
    <row r="1293" spans="4:4">
      <c r="D1293" s="171"/>
    </row>
    <row r="1294" spans="4:4">
      <c r="D1294" s="171"/>
    </row>
    <row r="1295" spans="4:4">
      <c r="D1295" s="171"/>
    </row>
    <row r="1296" spans="4:4">
      <c r="D1296" s="171"/>
    </row>
    <row r="1297" spans="4:4">
      <c r="D1297" s="171"/>
    </row>
    <row r="1298" spans="4:4">
      <c r="D1298" s="171"/>
    </row>
    <row r="1299" spans="4:4">
      <c r="D1299" s="171"/>
    </row>
    <row r="1300" spans="4:4">
      <c r="D1300" s="171"/>
    </row>
    <row r="1301" spans="4:4">
      <c r="D1301" s="171"/>
    </row>
    <row r="1302" spans="4:4">
      <c r="D1302" s="171"/>
    </row>
    <row r="1303" spans="4:4">
      <c r="D1303" s="171"/>
    </row>
    <row r="1304" spans="4:4">
      <c r="D1304" s="171"/>
    </row>
    <row r="1305" spans="4:4">
      <c r="D1305" s="171"/>
    </row>
    <row r="1306" spans="4:4">
      <c r="D1306" s="171"/>
    </row>
    <row r="1307" spans="4:4">
      <c r="D1307" s="171"/>
    </row>
    <row r="1308" spans="4:4">
      <c r="D1308" s="171"/>
    </row>
    <row r="1309" spans="4:4">
      <c r="D1309" s="171"/>
    </row>
    <row r="1310" spans="4:4">
      <c r="D1310" s="171"/>
    </row>
    <row r="1311" spans="4:4">
      <c r="D1311" s="171"/>
    </row>
    <row r="1312" spans="4:4">
      <c r="D1312" s="171"/>
    </row>
    <row r="1313" spans="4:4">
      <c r="D1313" s="171"/>
    </row>
    <row r="1314" spans="4:4">
      <c r="D1314" s="171"/>
    </row>
    <row r="1315" spans="4:4">
      <c r="D1315" s="171"/>
    </row>
    <row r="1316" spans="4:4">
      <c r="D1316" s="171"/>
    </row>
    <row r="1317" spans="4:4">
      <c r="D1317" s="171"/>
    </row>
    <row r="1318" spans="4:4">
      <c r="D1318" s="171"/>
    </row>
    <row r="1319" spans="4:4">
      <c r="D1319" s="171"/>
    </row>
    <row r="1320" spans="4:4">
      <c r="D1320" s="171"/>
    </row>
    <row r="1321" spans="4:4">
      <c r="D1321" s="171"/>
    </row>
    <row r="1322" spans="4:4">
      <c r="D1322" s="171"/>
    </row>
    <row r="1323" spans="4:4">
      <c r="D1323" s="171"/>
    </row>
    <row r="1324" spans="4:4">
      <c r="D1324" s="171"/>
    </row>
    <row r="1325" spans="4:4">
      <c r="D1325" s="171"/>
    </row>
    <row r="1326" spans="4:4">
      <c r="D1326" s="171"/>
    </row>
    <row r="1327" spans="4:4">
      <c r="D1327" s="171"/>
    </row>
    <row r="1328" spans="4:4">
      <c r="D1328" s="171"/>
    </row>
    <row r="1329" spans="4:4">
      <c r="D1329" s="171"/>
    </row>
    <row r="1330" spans="4:4">
      <c r="D1330" s="171"/>
    </row>
    <row r="1331" spans="4:4">
      <c r="D1331" s="171"/>
    </row>
    <row r="1332" spans="4:4">
      <c r="D1332" s="171"/>
    </row>
    <row r="1333" spans="4:4">
      <c r="D1333" s="171"/>
    </row>
    <row r="1334" spans="4:4">
      <c r="D1334" s="171"/>
    </row>
    <row r="1335" spans="4:4">
      <c r="D1335" s="171"/>
    </row>
    <row r="1336" spans="4:4">
      <c r="D1336" s="171"/>
    </row>
    <row r="1337" spans="4:4">
      <c r="D1337" s="171"/>
    </row>
    <row r="1338" spans="4:4">
      <c r="D1338" s="171"/>
    </row>
    <row r="1339" spans="4:4">
      <c r="D1339" s="171"/>
    </row>
    <row r="1340" spans="4:4">
      <c r="D1340" s="171"/>
    </row>
    <row r="1341" spans="4:4">
      <c r="D1341" s="171"/>
    </row>
    <row r="1342" spans="4:4">
      <c r="D1342" s="171"/>
    </row>
    <row r="1343" spans="4:4">
      <c r="D1343" s="171"/>
    </row>
    <row r="1344" spans="4:4">
      <c r="D1344" s="171"/>
    </row>
    <row r="1345" spans="4:4">
      <c r="D1345" s="171"/>
    </row>
    <row r="1346" spans="4:4">
      <c r="D1346" s="171"/>
    </row>
    <row r="1347" spans="4:4">
      <c r="D1347" s="171"/>
    </row>
    <row r="1348" spans="4:4">
      <c r="D1348" s="171"/>
    </row>
    <row r="1349" spans="4:4">
      <c r="D1349" s="171"/>
    </row>
    <row r="1350" spans="4:4">
      <c r="D1350" s="171"/>
    </row>
    <row r="1351" spans="4:4">
      <c r="D1351" s="171"/>
    </row>
    <row r="1352" spans="4:4">
      <c r="D1352" s="171"/>
    </row>
    <row r="1353" spans="4:4">
      <c r="D1353" s="171"/>
    </row>
    <row r="1354" spans="4:4">
      <c r="D1354" s="171"/>
    </row>
    <row r="1355" spans="4:4">
      <c r="D1355" s="171"/>
    </row>
    <row r="1356" spans="4:4">
      <c r="D1356" s="171"/>
    </row>
    <row r="1357" spans="4:4">
      <c r="D1357" s="171"/>
    </row>
    <row r="1358" spans="4:4">
      <c r="D1358" s="171"/>
    </row>
    <row r="1359" spans="4:4">
      <c r="D1359" s="171"/>
    </row>
    <row r="1360" spans="4:4">
      <c r="D1360" s="171"/>
    </row>
    <row r="1361" spans="4:4">
      <c r="D1361" s="171"/>
    </row>
    <row r="1362" spans="4:4">
      <c r="D1362" s="171"/>
    </row>
    <row r="1363" spans="4:4">
      <c r="D1363" s="171"/>
    </row>
    <row r="1364" spans="4:4">
      <c r="D1364" s="171"/>
    </row>
    <row r="1365" spans="4:4">
      <c r="D1365" s="171"/>
    </row>
    <row r="1366" spans="4:4">
      <c r="D1366" s="171"/>
    </row>
    <row r="1367" spans="4:4">
      <c r="D1367" s="171"/>
    </row>
    <row r="1368" spans="4:4">
      <c r="D1368" s="171"/>
    </row>
    <row r="1369" spans="4:4">
      <c r="D1369" s="171"/>
    </row>
    <row r="1370" spans="4:4">
      <c r="D1370" s="171"/>
    </row>
    <row r="1371" spans="4:4">
      <c r="D1371" s="171"/>
    </row>
    <row r="1372" spans="4:4">
      <c r="D1372" s="171"/>
    </row>
    <row r="1373" spans="4:4">
      <c r="D1373" s="171"/>
    </row>
    <row r="1374" spans="4:4">
      <c r="D1374" s="171"/>
    </row>
    <row r="1375" spans="4:4">
      <c r="D1375" s="171"/>
    </row>
    <row r="1376" spans="4:4">
      <c r="D1376" s="171"/>
    </row>
    <row r="1377" spans="4:4">
      <c r="D1377" s="171"/>
    </row>
    <row r="1378" spans="4:4">
      <c r="D1378" s="171"/>
    </row>
    <row r="1379" spans="4:4">
      <c r="D1379" s="171"/>
    </row>
    <row r="1380" spans="4:4">
      <c r="D1380" s="171"/>
    </row>
    <row r="1381" spans="4:4">
      <c r="D1381" s="171"/>
    </row>
    <row r="1382" spans="4:4">
      <c r="D1382" s="171"/>
    </row>
    <row r="1383" spans="4:4">
      <c r="D1383" s="171"/>
    </row>
    <row r="1384" spans="4:4">
      <c r="D1384" s="171"/>
    </row>
    <row r="1385" spans="4:4">
      <c r="D1385" s="171"/>
    </row>
    <row r="1386" spans="4:4">
      <c r="D1386" s="171"/>
    </row>
    <row r="1387" spans="4:4">
      <c r="D1387" s="171"/>
    </row>
    <row r="1388" spans="4:4">
      <c r="D1388" s="171"/>
    </row>
    <row r="1389" spans="4:4">
      <c r="D1389" s="171"/>
    </row>
    <row r="1390" spans="4:4">
      <c r="D1390" s="171"/>
    </row>
    <row r="1391" spans="4:4">
      <c r="D1391" s="171"/>
    </row>
    <row r="1392" spans="4:4">
      <c r="D1392" s="171"/>
    </row>
    <row r="1393" spans="4:4">
      <c r="D1393" s="171"/>
    </row>
    <row r="1394" spans="4:4">
      <c r="D1394" s="171"/>
    </row>
    <row r="1395" spans="4:4">
      <c r="D1395" s="171"/>
    </row>
    <row r="1396" spans="4:4">
      <c r="D1396" s="171"/>
    </row>
    <row r="1397" spans="4:4">
      <c r="D1397" s="171"/>
    </row>
    <row r="1398" spans="4:4">
      <c r="D1398" s="171"/>
    </row>
    <row r="1399" spans="4:4">
      <c r="D1399" s="171"/>
    </row>
    <row r="1400" spans="4:4">
      <c r="D1400" s="171"/>
    </row>
    <row r="1401" spans="4:4">
      <c r="D1401" s="171"/>
    </row>
    <row r="1402" spans="4:4">
      <c r="D1402" s="171"/>
    </row>
    <row r="1403" spans="4:4">
      <c r="D1403" s="171"/>
    </row>
    <row r="1404" spans="4:4">
      <c r="D1404" s="171"/>
    </row>
    <row r="1405" spans="4:4">
      <c r="D1405" s="171"/>
    </row>
    <row r="1406" spans="4:4">
      <c r="D1406" s="171"/>
    </row>
    <row r="1407" spans="4:4">
      <c r="D1407" s="171"/>
    </row>
    <row r="1408" spans="4:4">
      <c r="D1408" s="171"/>
    </row>
    <row r="1409" spans="4:4">
      <c r="D1409" s="171"/>
    </row>
    <row r="1410" spans="4:4">
      <c r="D1410" s="171"/>
    </row>
    <row r="1411" spans="4:4">
      <c r="D1411" s="171"/>
    </row>
    <row r="1412" spans="4:4">
      <c r="D1412" s="171"/>
    </row>
    <row r="1413" spans="4:4">
      <c r="D1413" s="171"/>
    </row>
    <row r="1414" spans="4:4">
      <c r="D1414" s="171"/>
    </row>
    <row r="1415" spans="4:4">
      <c r="D1415" s="171"/>
    </row>
    <row r="1416" spans="4:4">
      <c r="D1416" s="171"/>
    </row>
    <row r="1417" spans="4:4">
      <c r="D1417" s="171"/>
    </row>
    <row r="1418" spans="4:4">
      <c r="D1418" s="171"/>
    </row>
    <row r="1419" spans="4:4">
      <c r="D1419" s="171"/>
    </row>
    <row r="1420" spans="4:4">
      <c r="D1420" s="171"/>
    </row>
    <row r="1421" spans="4:4">
      <c r="D1421" s="171"/>
    </row>
    <row r="1422" spans="4:4">
      <c r="D1422" s="171"/>
    </row>
    <row r="1423" spans="4:4">
      <c r="D1423" s="171"/>
    </row>
    <row r="1424" spans="4:4">
      <c r="D1424" s="171"/>
    </row>
    <row r="1425" spans="4:4">
      <c r="D1425" s="171"/>
    </row>
    <row r="1426" spans="4:4">
      <c r="D1426" s="171"/>
    </row>
    <row r="1427" spans="4:4">
      <c r="D1427" s="171"/>
    </row>
    <row r="1428" spans="4:4">
      <c r="D1428" s="171"/>
    </row>
    <row r="1429" spans="4:4">
      <c r="D1429" s="171"/>
    </row>
    <row r="1430" spans="4:4">
      <c r="D1430" s="171"/>
    </row>
    <row r="1431" spans="4:4">
      <c r="D1431" s="171"/>
    </row>
    <row r="1432" spans="4:4">
      <c r="D1432" s="171"/>
    </row>
    <row r="1433" spans="4:4">
      <c r="D1433" s="171"/>
    </row>
    <row r="1434" spans="4:4">
      <c r="D1434" s="171"/>
    </row>
    <row r="1435" spans="4:4">
      <c r="D1435" s="171"/>
    </row>
    <row r="1436" spans="4:4">
      <c r="D1436" s="171"/>
    </row>
    <row r="1437" spans="4:4">
      <c r="D1437" s="171"/>
    </row>
    <row r="1438" spans="4:4">
      <c r="D1438" s="171"/>
    </row>
    <row r="1439" spans="4:4">
      <c r="D1439" s="171"/>
    </row>
    <row r="1440" spans="4:4">
      <c r="D1440" s="171"/>
    </row>
    <row r="1441" spans="4:4">
      <c r="D1441" s="171"/>
    </row>
    <row r="1442" spans="4:4">
      <c r="D1442" s="171"/>
    </row>
    <row r="1443" spans="4:4">
      <c r="D1443" s="171"/>
    </row>
    <row r="1444" spans="4:4">
      <c r="D1444" s="171"/>
    </row>
    <row r="1445" spans="4:4">
      <c r="D1445" s="171"/>
    </row>
    <row r="1446" spans="4:4">
      <c r="D1446" s="171"/>
    </row>
    <row r="1447" spans="4:4">
      <c r="D1447" s="171"/>
    </row>
    <row r="1448" spans="4:4">
      <c r="D1448" s="171"/>
    </row>
    <row r="1449" spans="4:4">
      <c r="D1449" s="171"/>
    </row>
    <row r="1450" spans="4:4">
      <c r="D1450" s="171"/>
    </row>
    <row r="1451" spans="4:4">
      <c r="D1451" s="171"/>
    </row>
    <row r="1452" spans="4:4">
      <c r="D1452" s="171"/>
    </row>
    <row r="1453" spans="4:4">
      <c r="D1453" s="171"/>
    </row>
    <row r="1454" spans="4:4">
      <c r="D1454" s="171"/>
    </row>
    <row r="1455" spans="4:4">
      <c r="D1455" s="171"/>
    </row>
    <row r="1456" spans="4:4">
      <c r="D1456" s="171"/>
    </row>
    <row r="1457" spans="4:4">
      <c r="D1457" s="171"/>
    </row>
    <row r="1458" spans="4:4">
      <c r="D1458" s="171"/>
    </row>
    <row r="1459" spans="4:4">
      <c r="D1459" s="171"/>
    </row>
    <row r="1460" spans="4:4">
      <c r="D1460" s="171"/>
    </row>
    <row r="1461" spans="4:4">
      <c r="D1461" s="171"/>
    </row>
    <row r="1462" spans="4:4">
      <c r="D1462" s="171"/>
    </row>
    <row r="1463" spans="4:4">
      <c r="D1463" s="171"/>
    </row>
    <row r="1464" spans="4:4">
      <c r="D1464" s="171"/>
    </row>
    <row r="1465" spans="4:4">
      <c r="D1465" s="171"/>
    </row>
    <row r="1466" spans="4:4">
      <c r="D1466" s="171"/>
    </row>
    <row r="1467" spans="4:4">
      <c r="D1467" s="171"/>
    </row>
    <row r="1468" spans="4:4">
      <c r="D1468" s="171"/>
    </row>
    <row r="1469" spans="4:4">
      <c r="D1469" s="171"/>
    </row>
    <row r="1470" spans="4:4">
      <c r="D1470" s="171"/>
    </row>
    <row r="1471" spans="4:4">
      <c r="D1471" s="171"/>
    </row>
    <row r="1472" spans="4:4">
      <c r="D1472" s="171"/>
    </row>
    <row r="1473" spans="4:4">
      <c r="D1473" s="171"/>
    </row>
    <row r="1474" spans="4:4">
      <c r="D1474" s="171"/>
    </row>
    <row r="1475" spans="4:4">
      <c r="D1475" s="171"/>
    </row>
    <row r="1476" spans="4:4">
      <c r="D1476" s="171"/>
    </row>
    <row r="1477" spans="4:4">
      <c r="D1477" s="171"/>
    </row>
    <row r="1478" spans="4:4">
      <c r="D1478" s="171"/>
    </row>
    <row r="1479" spans="4:4">
      <c r="D1479" s="171"/>
    </row>
    <row r="1480" spans="4:4">
      <c r="D1480" s="171"/>
    </row>
    <row r="1481" spans="4:4">
      <c r="D1481" s="171"/>
    </row>
    <row r="1482" spans="4:4">
      <c r="D1482" s="171"/>
    </row>
    <row r="1483" spans="4:4">
      <c r="D1483" s="171"/>
    </row>
    <row r="1484" spans="4:4">
      <c r="D1484" s="171"/>
    </row>
    <row r="1485" spans="4:4">
      <c r="D1485" s="171"/>
    </row>
    <row r="1486" spans="4:4">
      <c r="D1486" s="171"/>
    </row>
    <row r="1487" spans="4:4">
      <c r="D1487" s="171"/>
    </row>
    <row r="1488" spans="4:4">
      <c r="D1488" s="171"/>
    </row>
    <row r="1489" spans="4:4">
      <c r="D1489" s="171"/>
    </row>
    <row r="1490" spans="4:4">
      <c r="D1490" s="171"/>
    </row>
    <row r="1491" spans="4:4">
      <c r="D1491" s="171"/>
    </row>
    <row r="1492" spans="4:4">
      <c r="D1492" s="171"/>
    </row>
    <row r="1493" spans="4:4">
      <c r="D1493" s="171"/>
    </row>
    <row r="1494" spans="4:4">
      <c r="D1494" s="171"/>
    </row>
    <row r="1495" spans="4:4">
      <c r="D1495" s="171"/>
    </row>
    <row r="1496" spans="4:4">
      <c r="D1496" s="171"/>
    </row>
    <row r="1497" spans="4:4">
      <c r="D1497" s="171"/>
    </row>
    <row r="1498" spans="4:4">
      <c r="D1498" s="171"/>
    </row>
    <row r="1499" spans="4:4">
      <c r="D1499" s="171"/>
    </row>
    <row r="1500" spans="4:4">
      <c r="D1500" s="171"/>
    </row>
    <row r="1501" spans="4:4">
      <c r="D1501" s="171"/>
    </row>
    <row r="1502" spans="4:4">
      <c r="D1502" s="171"/>
    </row>
    <row r="1503" spans="4:4">
      <c r="D1503" s="171"/>
    </row>
    <row r="1504" spans="4:4">
      <c r="D1504" s="171"/>
    </row>
    <row r="1505" spans="4:4">
      <c r="D1505" s="171"/>
    </row>
    <row r="1506" spans="4:4">
      <c r="D1506" s="171"/>
    </row>
    <row r="1507" spans="4:4">
      <c r="D1507" s="171"/>
    </row>
    <row r="1508" spans="4:4">
      <c r="D1508" s="171"/>
    </row>
    <row r="1509" spans="4:4">
      <c r="D1509" s="171"/>
    </row>
    <row r="1510" spans="4:4">
      <c r="D1510" s="171"/>
    </row>
    <row r="1511" spans="4:4">
      <c r="D1511" s="171"/>
    </row>
    <row r="1512" spans="4:4">
      <c r="D1512" s="171"/>
    </row>
    <row r="1513" spans="4:4">
      <c r="D1513" s="171"/>
    </row>
    <row r="1514" spans="4:4">
      <c r="D1514" s="171"/>
    </row>
    <row r="1515" spans="4:4">
      <c r="D1515" s="171"/>
    </row>
    <row r="1516" spans="4:4">
      <c r="D1516" s="171"/>
    </row>
    <row r="1517" spans="4:4">
      <c r="D1517" s="171"/>
    </row>
    <row r="1518" spans="4:4">
      <c r="D1518" s="171"/>
    </row>
    <row r="1519" spans="4:4">
      <c r="D1519" s="171"/>
    </row>
    <row r="1520" spans="4:4">
      <c r="D1520" s="171"/>
    </row>
    <row r="1521" spans="4:4">
      <c r="D1521" s="171"/>
    </row>
    <row r="1522" spans="4:4">
      <c r="D1522" s="171"/>
    </row>
    <row r="1523" spans="4:4">
      <c r="D1523" s="171"/>
    </row>
    <row r="1524" spans="4:4">
      <c r="D1524" s="171"/>
    </row>
    <row r="1525" spans="4:4">
      <c r="D1525" s="171"/>
    </row>
    <row r="1526" spans="4:4">
      <c r="D1526" s="171"/>
    </row>
    <row r="1527" spans="4:4">
      <c r="D1527" s="171"/>
    </row>
    <row r="1528" spans="4:4">
      <c r="D1528" s="171"/>
    </row>
    <row r="1529" spans="4:4">
      <c r="D1529" s="171"/>
    </row>
    <row r="1530" spans="4:4">
      <c r="D1530" s="171"/>
    </row>
    <row r="1531" spans="4:4">
      <c r="D1531" s="171"/>
    </row>
    <row r="1532" spans="4:4">
      <c r="D1532" s="171"/>
    </row>
    <row r="1533" spans="4:4">
      <c r="D1533" s="171"/>
    </row>
    <row r="1534" spans="4:4">
      <c r="D1534" s="171"/>
    </row>
    <row r="1535" spans="4:4">
      <c r="D1535" s="171"/>
    </row>
    <row r="1536" spans="4:4">
      <c r="D1536" s="171"/>
    </row>
    <row r="1537" spans="4:4">
      <c r="D1537" s="171"/>
    </row>
    <row r="1538" spans="4:4">
      <c r="D1538" s="171"/>
    </row>
    <row r="1539" spans="4:4">
      <c r="D1539" s="171"/>
    </row>
    <row r="1540" spans="4:4">
      <c r="D1540" s="171"/>
    </row>
    <row r="1541" spans="4:4">
      <c r="D1541" s="171"/>
    </row>
    <row r="1542" spans="4:4">
      <c r="D1542" s="171"/>
    </row>
    <row r="1543" spans="4:4">
      <c r="D1543" s="171"/>
    </row>
    <row r="1544" spans="4:4">
      <c r="D1544" s="171"/>
    </row>
    <row r="1545" spans="4:4">
      <c r="D1545" s="171"/>
    </row>
    <row r="1546" spans="4:4">
      <c r="D1546" s="171"/>
    </row>
    <row r="1547" spans="4:4">
      <c r="D1547" s="171"/>
    </row>
    <row r="1548" spans="4:4">
      <c r="D1548" s="171"/>
    </row>
    <row r="1549" spans="4:4">
      <c r="D1549" s="171"/>
    </row>
    <row r="1550" spans="4:4">
      <c r="D1550" s="171"/>
    </row>
    <row r="1551" spans="4:4">
      <c r="D1551" s="171"/>
    </row>
    <row r="1552" spans="4:4">
      <c r="D1552" s="171"/>
    </row>
    <row r="1553" spans="4:4">
      <c r="D1553" s="171"/>
    </row>
    <row r="1554" spans="4:4">
      <c r="D1554" s="171"/>
    </row>
    <row r="1555" spans="4:4">
      <c r="D1555" s="171"/>
    </row>
    <row r="1556" spans="4:4">
      <c r="D1556" s="171"/>
    </row>
    <row r="1557" spans="4:4">
      <c r="D1557" s="171"/>
    </row>
    <row r="1558" spans="4:4">
      <c r="D1558" s="171"/>
    </row>
    <row r="1559" spans="4:4">
      <c r="D1559" s="171"/>
    </row>
    <row r="1560" spans="4:4">
      <c r="D1560" s="171"/>
    </row>
    <row r="1561" spans="4:4">
      <c r="D1561" s="171"/>
    </row>
    <row r="1562" spans="4:4">
      <c r="D1562" s="171"/>
    </row>
    <row r="1563" spans="4:4">
      <c r="D1563" s="171"/>
    </row>
    <row r="1564" spans="4:4">
      <c r="D1564" s="171"/>
    </row>
    <row r="1565" spans="4:4">
      <c r="D1565" s="171"/>
    </row>
    <row r="1566" spans="4:4">
      <c r="D1566" s="171"/>
    </row>
    <row r="1567" spans="4:4">
      <c r="D1567" s="171"/>
    </row>
    <row r="1568" spans="4:4">
      <c r="D1568" s="171"/>
    </row>
    <row r="1569" spans="4:4">
      <c r="D1569" s="171"/>
    </row>
    <row r="1570" spans="4:4">
      <c r="D1570" s="171"/>
    </row>
    <row r="1571" spans="4:4">
      <c r="D1571" s="171"/>
    </row>
    <row r="1572" spans="4:4">
      <c r="D1572" s="171"/>
    </row>
    <row r="1573" spans="4:4">
      <c r="D1573" s="171"/>
    </row>
    <row r="1574" spans="4:4">
      <c r="D1574" s="171"/>
    </row>
    <row r="1575" spans="4:4">
      <c r="D1575" s="171"/>
    </row>
    <row r="1576" spans="4:4">
      <c r="D1576" s="171"/>
    </row>
    <row r="1577" spans="4:4">
      <c r="D1577" s="171"/>
    </row>
    <row r="1578" spans="4:4">
      <c r="D1578" s="171"/>
    </row>
    <row r="1579" spans="4:4">
      <c r="D1579" s="171"/>
    </row>
    <row r="1580" spans="4:4">
      <c r="D1580" s="171"/>
    </row>
    <row r="1581" spans="4:4">
      <c r="D1581" s="171"/>
    </row>
    <row r="1582" spans="4:4">
      <c r="D1582" s="171"/>
    </row>
    <row r="1583" spans="4:4">
      <c r="D1583" s="171"/>
    </row>
    <row r="1584" spans="4:4">
      <c r="D1584" s="171"/>
    </row>
    <row r="1585" spans="4:4">
      <c r="D1585" s="171"/>
    </row>
    <row r="1586" spans="4:4">
      <c r="D1586" s="171"/>
    </row>
    <row r="1587" spans="4:4">
      <c r="D1587" s="171"/>
    </row>
    <row r="1588" spans="4:4">
      <c r="D1588" s="171"/>
    </row>
    <row r="1589" spans="4:4">
      <c r="D1589" s="171"/>
    </row>
    <row r="1590" spans="4:4">
      <c r="D1590" s="171"/>
    </row>
    <row r="1591" spans="4:4">
      <c r="D1591" s="171"/>
    </row>
    <row r="1592" spans="4:4">
      <c r="D1592" s="171"/>
    </row>
    <row r="1593" spans="4:4">
      <c r="D1593" s="171"/>
    </row>
    <row r="1594" spans="4:4">
      <c r="D1594" s="171"/>
    </row>
    <row r="1595" spans="4:4">
      <c r="D1595" s="171"/>
    </row>
    <row r="1596" spans="4:4">
      <c r="D1596" s="171"/>
    </row>
    <row r="1597" spans="4:4">
      <c r="D1597" s="171"/>
    </row>
    <row r="1598" spans="4:4">
      <c r="D1598" s="171"/>
    </row>
    <row r="1599" spans="4:4">
      <c r="D1599" s="171"/>
    </row>
    <row r="1600" spans="4:4">
      <c r="D1600" s="171"/>
    </row>
    <row r="1601" spans="4:4">
      <c r="D1601" s="171"/>
    </row>
    <row r="1602" spans="4:4">
      <c r="D1602" s="171"/>
    </row>
    <row r="1603" spans="4:4">
      <c r="D1603" s="171"/>
    </row>
    <row r="1604" spans="4:4">
      <c r="D1604" s="171"/>
    </row>
    <row r="1605" spans="4:4">
      <c r="D1605" s="171"/>
    </row>
    <row r="1606" spans="4:4">
      <c r="D1606" s="171"/>
    </row>
    <row r="1607" spans="4:4">
      <c r="D1607" s="171"/>
    </row>
    <row r="1608" spans="4:4">
      <c r="D1608" s="171"/>
    </row>
    <row r="1609" spans="4:4">
      <c r="D1609" s="171"/>
    </row>
    <row r="1610" spans="4:4">
      <c r="D1610" s="171"/>
    </row>
    <row r="1611" spans="4:4">
      <c r="D1611" s="171"/>
    </row>
    <row r="1612" spans="4:4">
      <c r="D1612" s="171"/>
    </row>
    <row r="1613" spans="4:4">
      <c r="D1613" s="171"/>
    </row>
    <row r="1614" spans="4:4">
      <c r="D1614" s="171"/>
    </row>
    <row r="1615" spans="4:4">
      <c r="D1615" s="171"/>
    </row>
    <row r="1616" spans="4:4">
      <c r="D1616" s="171"/>
    </row>
    <row r="1617" spans="4:4">
      <c r="D1617" s="171"/>
    </row>
    <row r="1618" spans="4:4">
      <c r="D1618" s="171"/>
    </row>
    <row r="1619" spans="4:4">
      <c r="D1619" s="171"/>
    </row>
    <row r="1620" spans="4:4">
      <c r="D1620" s="171"/>
    </row>
    <row r="1621" spans="4:4">
      <c r="D1621" s="171"/>
    </row>
    <row r="1622" spans="4:4">
      <c r="D1622" s="171"/>
    </row>
    <row r="1623" spans="4:4">
      <c r="D1623" s="171"/>
    </row>
    <row r="1624" spans="4:4">
      <c r="D1624" s="171"/>
    </row>
    <row r="1625" spans="4:4">
      <c r="D1625" s="171"/>
    </row>
    <row r="1626" spans="4:4">
      <c r="D1626" s="171"/>
    </row>
    <row r="1627" spans="4:4">
      <c r="D1627" s="171"/>
    </row>
    <row r="1628" spans="4:4">
      <c r="D1628" s="171"/>
    </row>
    <row r="1629" spans="4:4">
      <c r="D1629" s="171"/>
    </row>
    <row r="1630" spans="4:4">
      <c r="D1630" s="171"/>
    </row>
    <row r="1631" spans="4:4">
      <c r="D1631" s="171"/>
    </row>
    <row r="1632" spans="4:4">
      <c r="D1632" s="171"/>
    </row>
    <row r="1633" spans="4:4">
      <c r="D1633" s="171"/>
    </row>
    <row r="1634" spans="4:4">
      <c r="D1634" s="171"/>
    </row>
    <row r="1635" spans="4:4">
      <c r="D1635" s="171"/>
    </row>
    <row r="1636" spans="4:4">
      <c r="D1636" s="171"/>
    </row>
    <row r="1637" spans="4:4">
      <c r="D1637" s="171"/>
    </row>
    <row r="1638" spans="4:4">
      <c r="D1638" s="171"/>
    </row>
    <row r="1639" spans="4:4">
      <c r="D1639" s="171"/>
    </row>
    <row r="1640" spans="4:4">
      <c r="D1640" s="171"/>
    </row>
    <row r="1641" spans="4:4">
      <c r="D1641" s="171"/>
    </row>
    <row r="1642" spans="4:4">
      <c r="D1642" s="171"/>
    </row>
    <row r="1643" spans="4:4">
      <c r="D1643" s="171"/>
    </row>
    <row r="1644" spans="4:4">
      <c r="D1644" s="171"/>
    </row>
    <row r="1645" spans="4:4">
      <c r="D1645" s="171"/>
    </row>
    <row r="1646" spans="4:4">
      <c r="D1646" s="171"/>
    </row>
    <row r="1647" spans="4:4">
      <c r="D1647" s="171"/>
    </row>
    <row r="1648" spans="4:4">
      <c r="D1648" s="171"/>
    </row>
    <row r="1649" spans="4:4">
      <c r="D1649" s="171"/>
    </row>
    <row r="1650" spans="4:4">
      <c r="D1650" s="171"/>
    </row>
    <row r="1651" spans="4:4">
      <c r="D1651" s="171"/>
    </row>
    <row r="1652" spans="4:4">
      <c r="D1652" s="171"/>
    </row>
    <row r="1653" spans="4:4">
      <c r="D1653" s="171"/>
    </row>
    <row r="1654" spans="4:4">
      <c r="D1654" s="171"/>
    </row>
    <row r="1655" spans="4:4">
      <c r="D1655" s="171"/>
    </row>
    <row r="1656" spans="4:4">
      <c r="D1656" s="171"/>
    </row>
    <row r="1657" spans="4:4">
      <c r="D1657" s="171"/>
    </row>
    <row r="1658" spans="4:4">
      <c r="D1658" s="171"/>
    </row>
    <row r="1659" spans="4:4">
      <c r="D1659" s="171"/>
    </row>
    <row r="1660" spans="4:4">
      <c r="D1660" s="171"/>
    </row>
    <row r="1661" spans="4:4">
      <c r="D1661" s="171"/>
    </row>
    <row r="1662" spans="4:4">
      <c r="D1662" s="171"/>
    </row>
    <row r="1663" spans="4:4">
      <c r="D1663" s="171"/>
    </row>
    <row r="1664" spans="4:4">
      <c r="D1664" s="171"/>
    </row>
    <row r="1665" spans="4:4">
      <c r="D1665" s="171"/>
    </row>
    <row r="1666" spans="4:4">
      <c r="D1666" s="171"/>
    </row>
    <row r="1667" spans="4:4">
      <c r="D1667" s="171"/>
    </row>
    <row r="1668" spans="4:4">
      <c r="D1668" s="171"/>
    </row>
    <row r="1669" spans="4:4">
      <c r="D1669" s="171"/>
    </row>
    <row r="1670" spans="4:4">
      <c r="D1670" s="171"/>
    </row>
    <row r="1671" spans="4:4">
      <c r="D1671" s="171"/>
    </row>
    <row r="1672" spans="4:4">
      <c r="D1672" s="171"/>
    </row>
    <row r="1673" spans="4:4">
      <c r="D1673" s="171"/>
    </row>
    <row r="1674" spans="4:4">
      <c r="D1674" s="171"/>
    </row>
    <row r="1675" spans="4:4">
      <c r="D1675" s="171"/>
    </row>
    <row r="1676" spans="4:4">
      <c r="D1676" s="171"/>
    </row>
    <row r="1677" spans="4:4">
      <c r="D1677" s="171"/>
    </row>
    <row r="1678" spans="4:4">
      <c r="D1678" s="171"/>
    </row>
    <row r="1679" spans="4:4">
      <c r="D1679" s="171"/>
    </row>
    <row r="1680" spans="4:4">
      <c r="D1680" s="171"/>
    </row>
    <row r="1681" spans="4:4">
      <c r="D1681" s="171"/>
    </row>
    <row r="1682" spans="4:4">
      <c r="D1682" s="171"/>
    </row>
    <row r="1683" spans="4:4">
      <c r="D1683" s="171"/>
    </row>
    <row r="1684" spans="4:4">
      <c r="D1684" s="171"/>
    </row>
    <row r="1685" spans="4:4">
      <c r="D1685" s="171"/>
    </row>
    <row r="1686" spans="4:4">
      <c r="D1686" s="171"/>
    </row>
    <row r="1687" spans="4:4">
      <c r="D1687" s="171"/>
    </row>
    <row r="1688" spans="4:4">
      <c r="D1688" s="171"/>
    </row>
    <row r="1689" spans="4:4">
      <c r="D1689" s="171"/>
    </row>
    <row r="1690" spans="4:4">
      <c r="D1690" s="171"/>
    </row>
    <row r="1691" spans="4:4">
      <c r="D1691" s="171"/>
    </row>
    <row r="1692" spans="4:4">
      <c r="D1692" s="171"/>
    </row>
    <row r="1693" spans="4:4">
      <c r="D1693" s="171"/>
    </row>
    <row r="1694" spans="4:4">
      <c r="D1694" s="171"/>
    </row>
    <row r="1695" spans="4:4">
      <c r="D1695" s="171"/>
    </row>
    <row r="1696" spans="4:4">
      <c r="D1696" s="171"/>
    </row>
    <row r="1697" spans="4:4">
      <c r="D1697" s="171"/>
    </row>
    <row r="1698" spans="4:4">
      <c r="D1698" s="171"/>
    </row>
    <row r="1699" spans="4:4">
      <c r="D1699" s="171"/>
    </row>
    <row r="1700" spans="4:4">
      <c r="D1700" s="171"/>
    </row>
    <row r="1701" spans="4:4">
      <c r="D1701" s="171"/>
    </row>
    <row r="1702" spans="4:4">
      <c r="D1702" s="171"/>
    </row>
    <row r="1703" spans="4:4">
      <c r="D1703" s="171"/>
    </row>
    <row r="1704" spans="4:4">
      <c r="D1704" s="171"/>
    </row>
    <row r="1705" spans="4:4">
      <c r="D1705" s="171"/>
    </row>
    <row r="1706" spans="4:4">
      <c r="D1706" s="171"/>
    </row>
    <row r="1707" spans="4:4">
      <c r="D1707" s="171"/>
    </row>
    <row r="1708" spans="4:4">
      <c r="D1708" s="171"/>
    </row>
    <row r="1709" spans="4:4">
      <c r="D1709" s="171"/>
    </row>
    <row r="1710" spans="4:4">
      <c r="D1710" s="171"/>
    </row>
    <row r="1711" spans="4:4">
      <c r="D1711" s="171"/>
    </row>
    <row r="1712" spans="4:4">
      <c r="D1712" s="171"/>
    </row>
    <row r="1713" spans="4:4">
      <c r="D1713" s="171"/>
    </row>
    <row r="1714" spans="4:4">
      <c r="D1714" s="171"/>
    </row>
    <row r="1715" spans="4:4">
      <c r="D1715" s="171"/>
    </row>
    <row r="1716" spans="4:4">
      <c r="D1716" s="171"/>
    </row>
    <row r="1717" spans="4:4">
      <c r="D1717" s="171"/>
    </row>
    <row r="1718" spans="4:4">
      <c r="D1718" s="171"/>
    </row>
    <row r="1719" spans="4:4">
      <c r="D1719" s="171"/>
    </row>
    <row r="1720" spans="4:4">
      <c r="D1720" s="171"/>
    </row>
    <row r="1721" spans="4:4">
      <c r="D1721" s="171"/>
    </row>
    <row r="1722" spans="4:4">
      <c r="D1722" s="171"/>
    </row>
    <row r="1723" spans="4:4">
      <c r="D1723" s="171"/>
    </row>
    <row r="1724" spans="4:4">
      <c r="D1724" s="171"/>
    </row>
    <row r="1725" spans="4:4">
      <c r="D1725" s="171"/>
    </row>
    <row r="1726" spans="4:4">
      <c r="D1726" s="171"/>
    </row>
    <row r="1727" spans="4:4">
      <c r="D1727" s="171"/>
    </row>
    <row r="1728" spans="4:4">
      <c r="D1728" s="171"/>
    </row>
    <row r="1729" spans="4:4">
      <c r="D1729" s="171"/>
    </row>
    <row r="1730" spans="4:4">
      <c r="D1730" s="171"/>
    </row>
    <row r="1731" spans="4:4">
      <c r="D1731" s="171"/>
    </row>
    <row r="1732" spans="4:4">
      <c r="D1732" s="171"/>
    </row>
    <row r="1733" spans="4:4">
      <c r="D1733" s="171"/>
    </row>
    <row r="1734" spans="4:4">
      <c r="D1734" s="171"/>
    </row>
    <row r="1735" spans="4:4">
      <c r="D1735" s="171"/>
    </row>
    <row r="1736" spans="4:4">
      <c r="D1736" s="171"/>
    </row>
    <row r="1737" spans="4:4">
      <c r="D1737" s="171"/>
    </row>
    <row r="1738" spans="4:4">
      <c r="D1738" s="171"/>
    </row>
    <row r="1739" spans="4:4">
      <c r="D1739" s="171"/>
    </row>
    <row r="1740" spans="4:4">
      <c r="D1740" s="171"/>
    </row>
    <row r="1741" spans="4:4">
      <c r="D1741" s="171"/>
    </row>
    <row r="1742" spans="4:4">
      <c r="D1742" s="171"/>
    </row>
    <row r="1743" spans="4:4">
      <c r="D1743" s="171"/>
    </row>
    <row r="1744" spans="4:4">
      <c r="D1744" s="171"/>
    </row>
    <row r="1745" spans="4:4">
      <c r="D1745" s="171"/>
    </row>
    <row r="1746" spans="4:4">
      <c r="D1746" s="171"/>
    </row>
    <row r="1747" spans="4:4">
      <c r="D1747" s="171"/>
    </row>
    <row r="1748" spans="4:4">
      <c r="D1748" s="171"/>
    </row>
    <row r="1749" spans="4:4">
      <c r="D1749" s="171"/>
    </row>
    <row r="1750" spans="4:4">
      <c r="D1750" s="171"/>
    </row>
    <row r="1751" spans="4:4">
      <c r="D1751" s="171"/>
    </row>
    <row r="1752" spans="4:4">
      <c r="D1752" s="171"/>
    </row>
    <row r="1753" spans="4:4">
      <c r="D1753" s="171"/>
    </row>
    <row r="1754" spans="4:4">
      <c r="D1754" s="171"/>
    </row>
    <row r="1755" spans="4:4">
      <c r="D1755" s="171"/>
    </row>
    <row r="1756" spans="4:4">
      <c r="D1756" s="171"/>
    </row>
    <row r="1757" spans="4:4">
      <c r="D1757" s="171"/>
    </row>
    <row r="1758" spans="4:4">
      <c r="D1758" s="171"/>
    </row>
    <row r="1759" spans="4:4">
      <c r="D1759" s="171"/>
    </row>
    <row r="1760" spans="4:4">
      <c r="D1760" s="171"/>
    </row>
    <row r="1761" spans="4:4">
      <c r="D1761" s="171"/>
    </row>
    <row r="1762" spans="4:4">
      <c r="D1762" s="171"/>
    </row>
    <row r="1763" spans="4:4">
      <c r="D1763" s="171"/>
    </row>
    <row r="1764" spans="4:4">
      <c r="D1764" s="171"/>
    </row>
    <row r="1765" spans="4:4">
      <c r="D1765" s="171"/>
    </row>
    <row r="1766" spans="4:4">
      <c r="D1766" s="171"/>
    </row>
    <row r="1767" spans="4:4">
      <c r="D1767" s="171"/>
    </row>
    <row r="1768" spans="4:4">
      <c r="D1768" s="171"/>
    </row>
    <row r="1769" spans="4:4">
      <c r="D1769" s="171"/>
    </row>
    <row r="1770" spans="4:4">
      <c r="D1770" s="171"/>
    </row>
    <row r="1771" spans="4:4">
      <c r="D1771" s="171"/>
    </row>
    <row r="1772" spans="4:4">
      <c r="D1772" s="171"/>
    </row>
    <row r="1773" spans="4:4">
      <c r="D1773" s="171"/>
    </row>
    <row r="1774" spans="4:4">
      <c r="D1774" s="171"/>
    </row>
    <row r="1775" spans="4:4">
      <c r="D1775" s="171"/>
    </row>
    <row r="1776" spans="4:4">
      <c r="D1776" s="171"/>
    </row>
    <row r="1777" spans="4:4">
      <c r="D1777" s="171"/>
    </row>
    <row r="1778" spans="4:4">
      <c r="D1778" s="171"/>
    </row>
    <row r="1779" spans="4:4">
      <c r="D1779" s="171"/>
    </row>
    <row r="1780" spans="4:4">
      <c r="D1780" s="171"/>
    </row>
    <row r="1781" spans="4:4">
      <c r="D1781" s="171"/>
    </row>
    <row r="1782" spans="4:4">
      <c r="D1782" s="171"/>
    </row>
    <row r="1783" spans="4:4">
      <c r="D1783" s="171"/>
    </row>
    <row r="1784" spans="4:4">
      <c r="D1784" s="171"/>
    </row>
    <row r="1785" spans="4:4">
      <c r="D1785" s="171"/>
    </row>
    <row r="1786" spans="4:4">
      <c r="D1786" s="171"/>
    </row>
    <row r="1787" spans="4:4">
      <c r="D1787" s="171"/>
    </row>
    <row r="1788" spans="4:4">
      <c r="D1788" s="171"/>
    </row>
    <row r="1789" spans="4:4">
      <c r="D1789" s="171"/>
    </row>
    <row r="1790" spans="4:4">
      <c r="D1790" s="171"/>
    </row>
    <row r="1791" spans="4:4">
      <c r="D1791" s="171"/>
    </row>
    <row r="1792" spans="4:4">
      <c r="D1792" s="171"/>
    </row>
    <row r="1793" spans="4:4">
      <c r="D1793" s="171"/>
    </row>
    <row r="1794" spans="4:4">
      <c r="D1794" s="171"/>
    </row>
    <row r="1795" spans="4:4">
      <c r="D1795" s="171"/>
    </row>
    <row r="1796" spans="4:4">
      <c r="D1796" s="171"/>
    </row>
    <row r="1797" spans="4:4">
      <c r="D1797" s="171"/>
    </row>
    <row r="1798" spans="4:4">
      <c r="D1798" s="171"/>
    </row>
    <row r="1799" spans="4:4">
      <c r="D1799" s="171"/>
    </row>
    <row r="1800" spans="4:4">
      <c r="D1800" s="171"/>
    </row>
    <row r="1801" spans="4:4">
      <c r="D1801" s="171"/>
    </row>
    <row r="1802" spans="4:4">
      <c r="D1802" s="171"/>
    </row>
    <row r="1803" spans="4:4">
      <c r="D1803" s="171"/>
    </row>
    <row r="1804" spans="4:4">
      <c r="D1804" s="171"/>
    </row>
    <row r="1805" spans="4:4">
      <c r="D1805" s="171"/>
    </row>
    <row r="1806" spans="4:4">
      <c r="D1806" s="171"/>
    </row>
    <row r="1807" spans="4:4">
      <c r="D1807" s="171"/>
    </row>
    <row r="1808" spans="4:4">
      <c r="D1808" s="171"/>
    </row>
    <row r="1809" spans="4:4">
      <c r="D1809" s="171"/>
    </row>
    <row r="1810" spans="4:4">
      <c r="D1810" s="171"/>
    </row>
    <row r="1811" spans="4:4">
      <c r="D1811" s="171"/>
    </row>
    <row r="1812" spans="4:4">
      <c r="D1812" s="171"/>
    </row>
    <row r="1813" spans="4:4">
      <c r="D1813" s="171"/>
    </row>
    <row r="1814" spans="4:4">
      <c r="D1814" s="171"/>
    </row>
    <row r="1815" spans="4:4">
      <c r="D1815" s="171"/>
    </row>
    <row r="1816" spans="4:4">
      <c r="D1816" s="171"/>
    </row>
    <row r="1817" spans="4:4">
      <c r="D1817" s="171"/>
    </row>
    <row r="1818" spans="4:4">
      <c r="D1818" s="171"/>
    </row>
    <row r="1819" spans="4:4">
      <c r="D1819" s="171"/>
    </row>
    <row r="1820" spans="4:4">
      <c r="D1820" s="171"/>
    </row>
    <row r="1821" spans="4:4">
      <c r="D1821" s="171"/>
    </row>
    <row r="1822" spans="4:4">
      <c r="D1822" s="171"/>
    </row>
    <row r="1823" spans="4:4">
      <c r="D1823" s="171"/>
    </row>
    <row r="1824" spans="4:4">
      <c r="D1824" s="171"/>
    </row>
    <row r="1825" spans="4:4">
      <c r="D1825" s="171"/>
    </row>
    <row r="1826" spans="4:4">
      <c r="D1826" s="171"/>
    </row>
    <row r="1827" spans="4:4">
      <c r="D1827" s="171"/>
    </row>
    <row r="1828" spans="4:4">
      <c r="D1828" s="171"/>
    </row>
    <row r="1829" spans="4:4">
      <c r="D1829" s="171"/>
    </row>
    <row r="1830" spans="4:4">
      <c r="D1830" s="171"/>
    </row>
    <row r="1831" spans="4:4">
      <c r="D1831" s="171"/>
    </row>
    <row r="1832" spans="4:4">
      <c r="D1832" s="171"/>
    </row>
    <row r="1833" spans="4:4">
      <c r="D1833" s="171"/>
    </row>
    <row r="1834" spans="4:4">
      <c r="D1834" s="171"/>
    </row>
    <row r="1835" spans="4:4">
      <c r="D1835" s="171"/>
    </row>
    <row r="1836" spans="4:4">
      <c r="D1836" s="171"/>
    </row>
    <row r="1837" spans="4:4">
      <c r="D1837" s="171"/>
    </row>
    <row r="1838" spans="4:4">
      <c r="D1838" s="171"/>
    </row>
    <row r="1839" spans="4:4">
      <c r="D1839" s="171"/>
    </row>
    <row r="1840" spans="4:4">
      <c r="D1840" s="171"/>
    </row>
    <row r="1841" spans="4:4">
      <c r="D1841" s="171"/>
    </row>
    <row r="1842" spans="4:4">
      <c r="D1842" s="171"/>
    </row>
    <row r="1843" spans="4:4">
      <c r="D1843" s="171"/>
    </row>
    <row r="1844" spans="4:4">
      <c r="D1844" s="171"/>
    </row>
    <row r="1845" spans="4:4">
      <c r="D1845" s="171"/>
    </row>
    <row r="1846" spans="4:4">
      <c r="D1846" s="171"/>
    </row>
    <row r="1847" spans="4:4">
      <c r="D1847" s="171"/>
    </row>
    <row r="1848" spans="4:4">
      <c r="D1848" s="171"/>
    </row>
    <row r="1849" spans="4:4">
      <c r="D1849" s="171"/>
    </row>
    <row r="1850" spans="4:4">
      <c r="D1850" s="171"/>
    </row>
    <row r="1851" spans="4:4">
      <c r="D1851" s="171"/>
    </row>
    <row r="1852" spans="4:4">
      <c r="D1852" s="171"/>
    </row>
    <row r="1853" spans="4:4">
      <c r="D1853" s="171"/>
    </row>
    <row r="1854" spans="4:4">
      <c r="D1854" s="171"/>
    </row>
    <row r="1855" spans="4:4">
      <c r="D1855" s="171"/>
    </row>
    <row r="1856" spans="4:4">
      <c r="D1856" s="171"/>
    </row>
    <row r="1857" spans="4:4">
      <c r="D1857" s="171"/>
    </row>
    <row r="1858" spans="4:4">
      <c r="D1858" s="171"/>
    </row>
    <row r="1859" spans="4:4">
      <c r="D1859" s="171"/>
    </row>
    <row r="1860" spans="4:4">
      <c r="D1860" s="171"/>
    </row>
    <row r="1861" spans="4:4">
      <c r="D1861" s="171"/>
    </row>
    <row r="1862" spans="4:4">
      <c r="D1862" s="171"/>
    </row>
    <row r="1863" spans="4:4">
      <c r="D1863" s="171"/>
    </row>
    <row r="1864" spans="4:4">
      <c r="D1864" s="171"/>
    </row>
    <row r="1865" spans="4:4">
      <c r="D1865" s="171"/>
    </row>
    <row r="1866" spans="4:4">
      <c r="D1866" s="171"/>
    </row>
    <row r="1867" spans="4:4">
      <c r="D1867" s="171"/>
    </row>
    <row r="1868" spans="4:4">
      <c r="D1868" s="171"/>
    </row>
    <row r="1869" spans="4:4">
      <c r="D1869" s="171"/>
    </row>
    <row r="1870" spans="4:4">
      <c r="D1870" s="171"/>
    </row>
    <row r="1871" spans="4:4">
      <c r="D1871" s="171"/>
    </row>
    <row r="1872" spans="4:4">
      <c r="D1872" s="171"/>
    </row>
    <row r="1873" spans="4:4">
      <c r="D1873" s="171"/>
    </row>
    <row r="1874" spans="4:4">
      <c r="D1874" s="171"/>
    </row>
    <row r="1875" spans="4:4">
      <c r="D1875" s="171"/>
    </row>
    <row r="1876" spans="4:4">
      <c r="D1876" s="171"/>
    </row>
    <row r="1877" spans="4:4">
      <c r="D1877" s="171"/>
    </row>
    <row r="1878" spans="4:4">
      <c r="D1878" s="171"/>
    </row>
    <row r="1879" spans="4:4">
      <c r="D1879" s="171"/>
    </row>
    <row r="1880" spans="4:4">
      <c r="D1880" s="171"/>
    </row>
    <row r="1881" spans="4:4">
      <c r="D1881" s="171"/>
    </row>
    <row r="1882" spans="4:4">
      <c r="D1882" s="171"/>
    </row>
    <row r="1883" spans="4:4">
      <c r="D1883" s="171"/>
    </row>
    <row r="1884" spans="4:4">
      <c r="D1884" s="171"/>
    </row>
    <row r="1885" spans="4:4">
      <c r="D1885" s="171"/>
    </row>
    <row r="1886" spans="4:4">
      <c r="D1886" s="171"/>
    </row>
    <row r="1887" spans="4:4">
      <c r="D1887" s="171"/>
    </row>
    <row r="1888" spans="4:4">
      <c r="D1888" s="171"/>
    </row>
    <row r="1889" spans="4:4">
      <c r="D1889" s="171"/>
    </row>
    <row r="1890" spans="4:4">
      <c r="D1890" s="171"/>
    </row>
    <row r="1891" spans="4:4">
      <c r="D1891" s="171"/>
    </row>
    <row r="1892" spans="4:4">
      <c r="D1892" s="171"/>
    </row>
    <row r="1893" spans="4:4">
      <c r="D1893" s="171"/>
    </row>
    <row r="1894" spans="4:4">
      <c r="D1894" s="171"/>
    </row>
    <row r="1895" spans="4:4">
      <c r="D1895" s="171"/>
    </row>
    <row r="1896" spans="4:4">
      <c r="D1896" s="171"/>
    </row>
    <row r="1897" spans="4:4">
      <c r="D1897" s="171"/>
    </row>
    <row r="1898" spans="4:4">
      <c r="D1898" s="171"/>
    </row>
    <row r="1899" spans="4:4">
      <c r="D1899" s="171"/>
    </row>
    <row r="1900" spans="4:4">
      <c r="D1900" s="171"/>
    </row>
    <row r="1901" spans="4:4">
      <c r="D1901" s="171"/>
    </row>
    <row r="1902" spans="4:4">
      <c r="D1902" s="171"/>
    </row>
    <row r="1903" spans="4:4">
      <c r="D1903" s="171"/>
    </row>
    <row r="1904" spans="4:4">
      <c r="D1904" s="171"/>
    </row>
    <row r="1905" spans="4:4">
      <c r="D1905" s="171"/>
    </row>
    <row r="1906" spans="4:4">
      <c r="D1906" s="171"/>
    </row>
    <row r="1907" spans="4:4">
      <c r="D1907" s="171"/>
    </row>
    <row r="1908" spans="4:4">
      <c r="D1908" s="171"/>
    </row>
    <row r="1909" spans="4:4">
      <c r="D1909" s="171"/>
    </row>
    <row r="1910" spans="4:4">
      <c r="D1910" s="171"/>
    </row>
    <row r="1911" spans="4:4">
      <c r="D1911" s="171"/>
    </row>
    <row r="1912" spans="4:4">
      <c r="D1912" s="171"/>
    </row>
    <row r="1913" spans="4:4">
      <c r="D1913" s="171"/>
    </row>
    <row r="1914" spans="4:4">
      <c r="D1914" s="171"/>
    </row>
    <row r="1915" spans="4:4">
      <c r="D1915" s="171"/>
    </row>
    <row r="1916" spans="4:4">
      <c r="D1916" s="171"/>
    </row>
    <row r="1917" spans="4:4">
      <c r="D1917" s="171"/>
    </row>
    <row r="1918" spans="4:4">
      <c r="D1918" s="171"/>
    </row>
    <row r="1919" spans="4:4">
      <c r="D1919" s="171"/>
    </row>
    <row r="1920" spans="4:4">
      <c r="D1920" s="171"/>
    </row>
    <row r="1921" spans="4:4">
      <c r="D1921" s="171"/>
    </row>
    <row r="1922" spans="4:4">
      <c r="D1922" s="171"/>
    </row>
    <row r="1923" spans="4:4">
      <c r="D1923" s="171"/>
    </row>
    <row r="1924" spans="4:4">
      <c r="D1924" s="171"/>
    </row>
    <row r="1925" spans="4:4">
      <c r="D1925" s="171"/>
    </row>
    <row r="1926" spans="4:4">
      <c r="D1926" s="171"/>
    </row>
    <row r="1927" spans="4:4">
      <c r="D1927" s="171"/>
    </row>
    <row r="1928" spans="4:4">
      <c r="D1928" s="171"/>
    </row>
    <row r="1929" spans="4:4">
      <c r="D1929" s="171"/>
    </row>
    <row r="1930" spans="4:4">
      <c r="D1930" s="171"/>
    </row>
    <row r="1931" spans="4:4">
      <c r="D1931" s="171"/>
    </row>
    <row r="1932" spans="4:4">
      <c r="D1932" s="171"/>
    </row>
    <row r="1933" spans="4:4">
      <c r="D1933" s="171"/>
    </row>
    <row r="1934" spans="4:4">
      <c r="D1934" s="171"/>
    </row>
    <row r="1935" spans="4:4">
      <c r="D1935" s="171"/>
    </row>
    <row r="1936" spans="4:4">
      <c r="D1936" s="171"/>
    </row>
    <row r="1937" spans="4:4">
      <c r="D1937" s="171"/>
    </row>
    <row r="1938" spans="4:4">
      <c r="D1938" s="171"/>
    </row>
    <row r="1939" spans="4:4">
      <c r="D1939" s="171"/>
    </row>
    <row r="1940" spans="4:4">
      <c r="D1940" s="171"/>
    </row>
    <row r="1941" spans="4:4">
      <c r="D1941" s="171"/>
    </row>
    <row r="1942" spans="4:4">
      <c r="D1942" s="171"/>
    </row>
    <row r="1943" spans="4:4">
      <c r="D1943" s="171"/>
    </row>
    <row r="1944" spans="4:4">
      <c r="D1944" s="171"/>
    </row>
    <row r="1945" spans="4:4">
      <c r="D1945" s="171"/>
    </row>
    <row r="1946" spans="4:4">
      <c r="D1946" s="171"/>
    </row>
    <row r="1947" spans="4:4">
      <c r="D1947" s="171"/>
    </row>
    <row r="1948" spans="4:4">
      <c r="D1948" s="171"/>
    </row>
    <row r="1949" spans="4:4">
      <c r="D1949" s="171"/>
    </row>
    <row r="1950" spans="4:4">
      <c r="D1950" s="171"/>
    </row>
    <row r="1951" spans="4:4">
      <c r="D1951" s="171"/>
    </row>
    <row r="1952" spans="4:4">
      <c r="D1952" s="171"/>
    </row>
    <row r="1953" spans="4:4">
      <c r="D1953" s="171"/>
    </row>
    <row r="1954" spans="4:4">
      <c r="D1954" s="171"/>
    </row>
    <row r="1955" spans="4:4">
      <c r="D1955" s="171"/>
    </row>
    <row r="1956" spans="4:4">
      <c r="D1956" s="171"/>
    </row>
    <row r="1957" spans="4:4">
      <c r="D1957" s="171"/>
    </row>
    <row r="1958" spans="4:4">
      <c r="D1958" s="171"/>
    </row>
    <row r="1959" spans="4:4">
      <c r="D1959" s="171"/>
    </row>
    <row r="1960" spans="4:4">
      <c r="D1960" s="171"/>
    </row>
    <row r="1961" spans="4:4">
      <c r="D1961" s="171"/>
    </row>
    <row r="1962" spans="4:4">
      <c r="D1962" s="171"/>
    </row>
    <row r="1963" spans="4:4">
      <c r="D1963" s="171"/>
    </row>
    <row r="1964" spans="4:4">
      <c r="D1964" s="171"/>
    </row>
  </sheetData>
  <mergeCells count="12">
    <mergeCell ref="B1:G1"/>
    <mergeCell ref="B2:G2"/>
    <mergeCell ref="D3:G3"/>
    <mergeCell ref="B4:G4"/>
    <mergeCell ref="L4:O4"/>
    <mergeCell ref="A5:A8"/>
    <mergeCell ref="B5:B8"/>
    <mergeCell ref="C5:C8"/>
    <mergeCell ref="D5:E6"/>
    <mergeCell ref="F5:G6"/>
    <mergeCell ref="H5:K6"/>
    <mergeCell ref="L5:O6"/>
  </mergeCells>
  <pageMargins left="0.7" right="0.7"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O1952"/>
  <sheetViews>
    <sheetView zoomScale="85" zoomScaleNormal="85" topLeftCell="C24" workbookViewId="0">
      <selection activeCell="O162" sqref="O162"/>
    </sheetView>
  </sheetViews>
  <sheetFormatPr defaultColWidth="17.1428571428571" defaultRowHeight="15.75"/>
  <cols>
    <col min="1" max="1" width="7.71428571428571" style="120" customWidth="1"/>
    <col min="2" max="2" width="32.4285714285714" style="121" customWidth="1"/>
    <col min="3" max="3" width="18" style="156" customWidth="1"/>
    <col min="4" max="4" width="10.1428571428571" style="120" customWidth="1"/>
    <col min="5" max="5" width="11.1428571428571" style="120" customWidth="1"/>
    <col min="6" max="6" width="12.2857142857143" style="156" customWidth="1"/>
    <col min="7" max="7" width="12" style="120" customWidth="1"/>
    <col min="8" max="8" width="13.1428571428571" style="156" customWidth="1"/>
    <col min="9" max="12" width="17.1428571428571" style="120" customWidth="1"/>
    <col min="13" max="16" width="17.1428571428571" style="121" customWidth="1"/>
    <col min="17" max="16384" width="17.1428571428571" style="121"/>
  </cols>
  <sheetData>
    <row r="1" ht="30" spans="2:8">
      <c r="B1" s="122" t="s">
        <v>43</v>
      </c>
      <c r="C1" s="122"/>
      <c r="D1" s="122"/>
      <c r="E1" s="122"/>
      <c r="F1" s="122"/>
      <c r="G1" s="122"/>
      <c r="H1" s="122"/>
    </row>
    <row r="2" ht="20.25" spans="2:8">
      <c r="B2" s="123" t="s">
        <v>44</v>
      </c>
      <c r="C2" s="123"/>
      <c r="D2" s="123"/>
      <c r="E2" s="123"/>
      <c r="F2" s="123"/>
      <c r="G2" s="123"/>
      <c r="H2" s="123"/>
    </row>
    <row r="3" ht="33.75" customHeight="1" spans="2:8">
      <c r="B3" s="123"/>
      <c r="C3" s="123"/>
      <c r="D3" s="157" t="s">
        <v>22</v>
      </c>
      <c r="E3" s="158"/>
      <c r="F3" s="158"/>
      <c r="G3" s="158"/>
      <c r="H3" s="123"/>
    </row>
    <row r="4" ht="20.25" spans="2:15">
      <c r="B4" s="124" t="s">
        <v>287</v>
      </c>
      <c r="C4" s="124"/>
      <c r="D4" s="124"/>
      <c r="E4" s="124"/>
      <c r="F4" s="124"/>
      <c r="G4" s="124"/>
      <c r="H4" s="159"/>
      <c r="L4" s="172" t="s">
        <v>288</v>
      </c>
      <c r="M4" s="172"/>
      <c r="N4" s="172"/>
      <c r="O4" s="172"/>
    </row>
    <row r="5" customHeight="1" spans="1:15">
      <c r="A5" s="125" t="s">
        <v>47</v>
      </c>
      <c r="B5" s="125" t="s">
        <v>48</v>
      </c>
      <c r="C5" s="160" t="s">
        <v>49</v>
      </c>
      <c r="D5" s="126" t="s">
        <v>289</v>
      </c>
      <c r="E5" s="127"/>
      <c r="F5" s="127"/>
      <c r="G5" s="127"/>
      <c r="H5" s="161"/>
      <c r="I5" s="173"/>
      <c r="J5" s="173"/>
      <c r="K5" s="173"/>
      <c r="L5" s="120" t="s">
        <v>273</v>
      </c>
      <c r="M5" s="120"/>
      <c r="N5" s="120"/>
      <c r="O5" s="120"/>
    </row>
    <row r="6" customHeight="1" spans="1:15">
      <c r="A6" s="129"/>
      <c r="B6" s="129"/>
      <c r="C6" s="162"/>
      <c r="D6" s="130"/>
      <c r="E6" s="131"/>
      <c r="F6" s="131"/>
      <c r="G6" s="131"/>
      <c r="H6" s="131"/>
      <c r="I6" s="174"/>
      <c r="J6" s="174"/>
      <c r="K6" s="174"/>
      <c r="L6" s="175"/>
      <c r="M6" s="175"/>
      <c r="N6" s="175"/>
      <c r="O6" s="175"/>
    </row>
    <row r="7" customHeight="1" spans="1:15">
      <c r="A7" s="129"/>
      <c r="B7" s="129"/>
      <c r="C7" s="162"/>
      <c r="D7" s="163"/>
      <c r="E7" s="163"/>
      <c r="F7" s="163"/>
      <c r="G7" s="163"/>
      <c r="H7" s="163" t="s">
        <v>37</v>
      </c>
      <c r="I7" s="163" t="s">
        <v>40</v>
      </c>
      <c r="J7" s="163" t="s">
        <v>41</v>
      </c>
      <c r="K7" s="163" t="s">
        <v>42</v>
      </c>
      <c r="L7" s="163" t="s">
        <v>275</v>
      </c>
      <c r="M7" s="163" t="s">
        <v>276</v>
      </c>
      <c r="N7" s="163" t="s">
        <v>276</v>
      </c>
      <c r="O7" s="163" t="s">
        <v>285</v>
      </c>
    </row>
    <row r="8" spans="1:8">
      <c r="A8" s="135"/>
      <c r="B8" s="135"/>
      <c r="C8" s="164" t="s">
        <v>290</v>
      </c>
      <c r="D8" s="165">
        <v>100</v>
      </c>
      <c r="E8" s="165">
        <v>100</v>
      </c>
      <c r="F8" s="165">
        <v>100</v>
      </c>
      <c r="G8" s="165">
        <v>100</v>
      </c>
      <c r="H8" s="166"/>
    </row>
    <row r="9" ht="16.5" spans="1:8">
      <c r="A9" s="135"/>
      <c r="B9" s="135"/>
      <c r="C9" s="164"/>
      <c r="D9" s="165"/>
      <c r="E9" s="167"/>
      <c r="F9" s="165"/>
      <c r="G9" s="167"/>
      <c r="H9" s="166"/>
    </row>
    <row r="10" ht="16.5" spans="1:15">
      <c r="A10" s="136">
        <v>1</v>
      </c>
      <c r="B10" s="168" t="s">
        <v>56</v>
      </c>
      <c r="C10" s="168" t="s">
        <v>57</v>
      </c>
      <c r="D10" s="169">
        <v>0</v>
      </c>
      <c r="E10" s="169">
        <v>0</v>
      </c>
      <c r="F10" s="169">
        <v>0</v>
      </c>
      <c r="G10" s="169">
        <v>0</v>
      </c>
      <c r="H10" s="169">
        <v>0</v>
      </c>
      <c r="I10" s="169">
        <v>0</v>
      </c>
      <c r="J10" s="169">
        <v>0</v>
      </c>
      <c r="K10" s="169">
        <v>0</v>
      </c>
      <c r="L10" s="176" t="str">
        <f>IF(H10&gt;34,"Y","N")</f>
        <v>N</v>
      </c>
      <c r="M10" s="176" t="str">
        <f>IF(I10&gt;34,"Y","N")</f>
        <v>N</v>
      </c>
      <c r="N10" s="176" t="str">
        <f>IF(J10&gt;34,"Y","N")</f>
        <v>N</v>
      </c>
      <c r="O10" s="176" t="str">
        <f>IF(K10&gt;34,"Y","N")</f>
        <v>N</v>
      </c>
    </row>
    <row r="11" ht="16.5" spans="1:15">
      <c r="A11" s="136">
        <v>2</v>
      </c>
      <c r="B11" s="170" t="s">
        <v>58</v>
      </c>
      <c r="C11" s="170" t="s">
        <v>59</v>
      </c>
      <c r="D11" s="169">
        <v>55</v>
      </c>
      <c r="E11" s="169">
        <v>55</v>
      </c>
      <c r="F11" s="169">
        <v>55</v>
      </c>
      <c r="G11" s="169">
        <v>55</v>
      </c>
      <c r="H11" s="169">
        <v>55</v>
      </c>
      <c r="I11" s="169">
        <v>55</v>
      </c>
      <c r="J11" s="169">
        <v>55</v>
      </c>
      <c r="K11" s="169">
        <v>55</v>
      </c>
      <c r="L11" s="176" t="str">
        <f t="shared" ref="L11:L74" si="0">IF(H11&gt;34,"Y","N")</f>
        <v>Y</v>
      </c>
      <c r="M11" s="176" t="str">
        <f t="shared" ref="M11:M74" si="1">IF(I11&gt;34,"Y","N")</f>
        <v>Y</v>
      </c>
      <c r="N11" s="176" t="str">
        <f t="shared" ref="N11:N74" si="2">IF(J11&gt;34,"Y","N")</f>
        <v>Y</v>
      </c>
      <c r="O11" s="176" t="str">
        <f t="shared" ref="O11:O74" si="3">IF(K11&gt;34,"Y","N")</f>
        <v>Y</v>
      </c>
    </row>
    <row r="12" ht="16.5" spans="1:15">
      <c r="A12" s="136">
        <v>3</v>
      </c>
      <c r="B12" s="170" t="s">
        <v>61</v>
      </c>
      <c r="C12" s="170" t="s">
        <v>62</v>
      </c>
      <c r="D12" s="169">
        <v>55</v>
      </c>
      <c r="E12" s="169">
        <v>55</v>
      </c>
      <c r="F12" s="169">
        <v>55</v>
      </c>
      <c r="G12" s="169">
        <v>55</v>
      </c>
      <c r="H12" s="169">
        <v>55</v>
      </c>
      <c r="I12" s="169">
        <v>55</v>
      </c>
      <c r="J12" s="169">
        <v>55</v>
      </c>
      <c r="K12" s="169">
        <v>55</v>
      </c>
      <c r="L12" s="176" t="str">
        <f t="shared" si="0"/>
        <v>Y</v>
      </c>
      <c r="M12" s="176" t="str">
        <f t="shared" si="1"/>
        <v>Y</v>
      </c>
      <c r="N12" s="176" t="str">
        <f t="shared" si="2"/>
        <v>Y</v>
      </c>
      <c r="O12" s="176" t="str">
        <f t="shared" si="3"/>
        <v>Y</v>
      </c>
    </row>
    <row r="13" ht="16.5" spans="1:15">
      <c r="A13" s="136">
        <v>4</v>
      </c>
      <c r="B13" s="170" t="s">
        <v>63</v>
      </c>
      <c r="C13" s="170" t="s">
        <v>64</v>
      </c>
      <c r="D13" s="169">
        <v>55</v>
      </c>
      <c r="E13" s="169">
        <v>55</v>
      </c>
      <c r="F13" s="169">
        <v>55</v>
      </c>
      <c r="G13" s="169">
        <v>55</v>
      </c>
      <c r="H13" s="169">
        <v>55</v>
      </c>
      <c r="I13" s="169">
        <v>55</v>
      </c>
      <c r="J13" s="169">
        <v>55</v>
      </c>
      <c r="K13" s="169">
        <v>55</v>
      </c>
      <c r="L13" s="176" t="str">
        <f t="shared" si="0"/>
        <v>Y</v>
      </c>
      <c r="M13" s="176" t="str">
        <f t="shared" si="1"/>
        <v>Y</v>
      </c>
      <c r="N13" s="176" t="str">
        <f t="shared" si="2"/>
        <v>Y</v>
      </c>
      <c r="O13" s="176" t="str">
        <f t="shared" si="3"/>
        <v>Y</v>
      </c>
    </row>
    <row r="14" ht="16.5" spans="1:15">
      <c r="A14" s="136">
        <v>5</v>
      </c>
      <c r="B14" s="170" t="s">
        <v>65</v>
      </c>
      <c r="C14" s="170" t="s">
        <v>66</v>
      </c>
      <c r="D14" s="169">
        <v>0</v>
      </c>
      <c r="E14" s="169">
        <v>0</v>
      </c>
      <c r="F14" s="169">
        <v>0</v>
      </c>
      <c r="G14" s="169">
        <v>0</v>
      </c>
      <c r="H14" s="169">
        <v>0</v>
      </c>
      <c r="I14" s="169">
        <v>0</v>
      </c>
      <c r="J14" s="169">
        <v>0</v>
      </c>
      <c r="K14" s="169">
        <v>0</v>
      </c>
      <c r="L14" s="176" t="str">
        <f t="shared" si="0"/>
        <v>N</v>
      </c>
      <c r="M14" s="176" t="str">
        <f t="shared" si="1"/>
        <v>N</v>
      </c>
      <c r="N14" s="176" t="str">
        <f t="shared" si="2"/>
        <v>N</v>
      </c>
      <c r="O14" s="176" t="str">
        <f t="shared" si="3"/>
        <v>N</v>
      </c>
    </row>
    <row r="15" ht="16.5" spans="1:15">
      <c r="A15" s="136">
        <v>6</v>
      </c>
      <c r="B15" s="170" t="s">
        <v>67</v>
      </c>
      <c r="C15" s="170" t="s">
        <v>68</v>
      </c>
      <c r="D15" s="169">
        <v>55</v>
      </c>
      <c r="E15" s="169">
        <v>55</v>
      </c>
      <c r="F15" s="169">
        <v>55</v>
      </c>
      <c r="G15" s="169">
        <v>55</v>
      </c>
      <c r="H15" s="169">
        <v>55</v>
      </c>
      <c r="I15" s="169">
        <v>55</v>
      </c>
      <c r="J15" s="169">
        <v>55</v>
      </c>
      <c r="K15" s="169">
        <v>55</v>
      </c>
      <c r="L15" s="176" t="str">
        <f t="shared" si="0"/>
        <v>Y</v>
      </c>
      <c r="M15" s="176" t="str">
        <f t="shared" si="1"/>
        <v>Y</v>
      </c>
      <c r="N15" s="176" t="str">
        <f t="shared" si="2"/>
        <v>Y</v>
      </c>
      <c r="O15" s="176" t="str">
        <f t="shared" si="3"/>
        <v>Y</v>
      </c>
    </row>
    <row r="16" ht="16.5" spans="1:15">
      <c r="A16" s="136">
        <v>7</v>
      </c>
      <c r="B16" s="170" t="s">
        <v>69</v>
      </c>
      <c r="C16" s="170" t="s">
        <v>70</v>
      </c>
      <c r="D16" s="169">
        <v>75</v>
      </c>
      <c r="E16" s="169">
        <v>75</v>
      </c>
      <c r="F16" s="169">
        <v>75</v>
      </c>
      <c r="G16" s="169">
        <v>75</v>
      </c>
      <c r="H16" s="169">
        <v>75</v>
      </c>
      <c r="I16" s="169">
        <v>75</v>
      </c>
      <c r="J16" s="169">
        <v>75</v>
      </c>
      <c r="K16" s="169">
        <v>75</v>
      </c>
      <c r="L16" s="176" t="str">
        <f t="shared" si="0"/>
        <v>Y</v>
      </c>
      <c r="M16" s="176" t="str">
        <f t="shared" si="1"/>
        <v>Y</v>
      </c>
      <c r="N16" s="176" t="str">
        <f t="shared" si="2"/>
        <v>Y</v>
      </c>
      <c r="O16" s="176" t="str">
        <f t="shared" si="3"/>
        <v>Y</v>
      </c>
    </row>
    <row r="17" ht="16.5" spans="1:15">
      <c r="A17" s="136">
        <v>8</v>
      </c>
      <c r="B17" s="170" t="s">
        <v>71</v>
      </c>
      <c r="C17" s="170" t="s">
        <v>72</v>
      </c>
      <c r="D17" s="169">
        <v>35</v>
      </c>
      <c r="E17" s="169">
        <v>35</v>
      </c>
      <c r="F17" s="169">
        <v>35</v>
      </c>
      <c r="G17" s="169">
        <v>35</v>
      </c>
      <c r="H17" s="169">
        <v>35</v>
      </c>
      <c r="I17" s="169">
        <v>35</v>
      </c>
      <c r="J17" s="169">
        <v>35</v>
      </c>
      <c r="K17" s="169">
        <v>35</v>
      </c>
      <c r="L17" s="176" t="str">
        <f t="shared" si="0"/>
        <v>Y</v>
      </c>
      <c r="M17" s="176" t="str">
        <f t="shared" si="1"/>
        <v>Y</v>
      </c>
      <c r="N17" s="176" t="str">
        <f t="shared" si="2"/>
        <v>Y</v>
      </c>
      <c r="O17" s="176" t="str">
        <f t="shared" si="3"/>
        <v>Y</v>
      </c>
    </row>
    <row r="18" ht="16.5" spans="1:15">
      <c r="A18" s="136">
        <v>9</v>
      </c>
      <c r="B18" s="170" t="s">
        <v>73</v>
      </c>
      <c r="C18" s="170" t="s">
        <v>74</v>
      </c>
      <c r="D18" s="169">
        <v>45</v>
      </c>
      <c r="E18" s="169">
        <v>45</v>
      </c>
      <c r="F18" s="169">
        <v>45</v>
      </c>
      <c r="G18" s="169">
        <v>45</v>
      </c>
      <c r="H18" s="169">
        <v>45</v>
      </c>
      <c r="I18" s="169">
        <v>45</v>
      </c>
      <c r="J18" s="169">
        <v>45</v>
      </c>
      <c r="K18" s="169">
        <v>45</v>
      </c>
      <c r="L18" s="176" t="str">
        <f t="shared" si="0"/>
        <v>Y</v>
      </c>
      <c r="M18" s="176" t="str">
        <f t="shared" si="1"/>
        <v>Y</v>
      </c>
      <c r="N18" s="176" t="str">
        <f t="shared" si="2"/>
        <v>Y</v>
      </c>
      <c r="O18" s="176" t="str">
        <f t="shared" si="3"/>
        <v>Y</v>
      </c>
    </row>
    <row r="19" ht="16.5" spans="1:15">
      <c r="A19" s="136">
        <v>10</v>
      </c>
      <c r="B19" s="170" t="s">
        <v>75</v>
      </c>
      <c r="C19" s="170" t="s">
        <v>76</v>
      </c>
      <c r="D19" s="169">
        <v>65</v>
      </c>
      <c r="E19" s="169">
        <v>65</v>
      </c>
      <c r="F19" s="169">
        <v>65</v>
      </c>
      <c r="G19" s="169">
        <v>65</v>
      </c>
      <c r="H19" s="169">
        <v>65</v>
      </c>
      <c r="I19" s="169">
        <v>65</v>
      </c>
      <c r="J19" s="169">
        <v>65</v>
      </c>
      <c r="K19" s="169">
        <v>65</v>
      </c>
      <c r="L19" s="176" t="str">
        <f t="shared" si="0"/>
        <v>Y</v>
      </c>
      <c r="M19" s="176" t="str">
        <f t="shared" si="1"/>
        <v>Y</v>
      </c>
      <c r="N19" s="176" t="str">
        <f t="shared" si="2"/>
        <v>Y</v>
      </c>
      <c r="O19" s="176" t="str">
        <f t="shared" si="3"/>
        <v>Y</v>
      </c>
    </row>
    <row r="20" ht="16.5" spans="1:15">
      <c r="A20" s="136">
        <v>11</v>
      </c>
      <c r="B20" s="170" t="s">
        <v>77</v>
      </c>
      <c r="C20" s="170" t="s">
        <v>78</v>
      </c>
      <c r="D20" s="169">
        <v>45</v>
      </c>
      <c r="E20" s="169">
        <v>45</v>
      </c>
      <c r="F20" s="169">
        <v>45</v>
      </c>
      <c r="G20" s="169">
        <v>45</v>
      </c>
      <c r="H20" s="169">
        <v>45</v>
      </c>
      <c r="I20" s="169">
        <v>45</v>
      </c>
      <c r="J20" s="169">
        <v>45</v>
      </c>
      <c r="K20" s="169">
        <v>45</v>
      </c>
      <c r="L20" s="176" t="str">
        <f t="shared" si="0"/>
        <v>Y</v>
      </c>
      <c r="M20" s="176" t="str">
        <f t="shared" si="1"/>
        <v>Y</v>
      </c>
      <c r="N20" s="176" t="str">
        <f t="shared" si="2"/>
        <v>Y</v>
      </c>
      <c r="O20" s="176" t="str">
        <f t="shared" si="3"/>
        <v>Y</v>
      </c>
    </row>
    <row r="21" ht="16.5" spans="1:15">
      <c r="A21" s="136">
        <v>12</v>
      </c>
      <c r="B21" s="170" t="s">
        <v>79</v>
      </c>
      <c r="C21" s="170" t="s">
        <v>80</v>
      </c>
      <c r="D21" s="169">
        <v>35</v>
      </c>
      <c r="E21" s="169">
        <v>35</v>
      </c>
      <c r="F21" s="169">
        <v>35</v>
      </c>
      <c r="G21" s="169">
        <v>35</v>
      </c>
      <c r="H21" s="169">
        <v>35</v>
      </c>
      <c r="I21" s="169">
        <v>35</v>
      </c>
      <c r="J21" s="169">
        <v>35</v>
      </c>
      <c r="K21" s="169">
        <v>35</v>
      </c>
      <c r="L21" s="176" t="str">
        <f t="shared" si="0"/>
        <v>Y</v>
      </c>
      <c r="M21" s="176" t="str">
        <f t="shared" si="1"/>
        <v>Y</v>
      </c>
      <c r="N21" s="176" t="str">
        <f t="shared" si="2"/>
        <v>Y</v>
      </c>
      <c r="O21" s="176" t="str">
        <f t="shared" si="3"/>
        <v>Y</v>
      </c>
    </row>
    <row r="22" ht="16.5" spans="1:15">
      <c r="A22" s="136">
        <v>13</v>
      </c>
      <c r="B22" s="170" t="s">
        <v>81</v>
      </c>
      <c r="C22" s="170" t="s">
        <v>82</v>
      </c>
      <c r="D22" s="169">
        <v>75</v>
      </c>
      <c r="E22" s="169">
        <v>75</v>
      </c>
      <c r="F22" s="169">
        <v>75</v>
      </c>
      <c r="G22" s="169">
        <v>75</v>
      </c>
      <c r="H22" s="169">
        <v>75</v>
      </c>
      <c r="I22" s="169">
        <v>75</v>
      </c>
      <c r="J22" s="169">
        <v>75</v>
      </c>
      <c r="K22" s="169">
        <v>75</v>
      </c>
      <c r="L22" s="176" t="str">
        <f t="shared" si="0"/>
        <v>Y</v>
      </c>
      <c r="M22" s="176" t="str">
        <f t="shared" si="1"/>
        <v>Y</v>
      </c>
      <c r="N22" s="176" t="str">
        <f t="shared" si="2"/>
        <v>Y</v>
      </c>
      <c r="O22" s="176" t="str">
        <f t="shared" si="3"/>
        <v>Y</v>
      </c>
    </row>
    <row r="23" ht="16.5" spans="1:15">
      <c r="A23" s="136">
        <v>14</v>
      </c>
      <c r="B23" s="170" t="s">
        <v>83</v>
      </c>
      <c r="C23" s="170" t="s">
        <v>84</v>
      </c>
      <c r="D23" s="169">
        <v>35</v>
      </c>
      <c r="E23" s="169">
        <v>35</v>
      </c>
      <c r="F23" s="169">
        <v>35</v>
      </c>
      <c r="G23" s="169">
        <v>35</v>
      </c>
      <c r="H23" s="169">
        <v>35</v>
      </c>
      <c r="I23" s="169">
        <v>35</v>
      </c>
      <c r="J23" s="169">
        <v>35</v>
      </c>
      <c r="K23" s="169">
        <v>35</v>
      </c>
      <c r="L23" s="176" t="str">
        <f t="shared" si="0"/>
        <v>Y</v>
      </c>
      <c r="M23" s="176" t="str">
        <f t="shared" si="1"/>
        <v>Y</v>
      </c>
      <c r="N23" s="176" t="str">
        <f t="shared" si="2"/>
        <v>Y</v>
      </c>
      <c r="O23" s="176" t="str">
        <f t="shared" si="3"/>
        <v>Y</v>
      </c>
    </row>
    <row r="24" ht="16.5" spans="1:15">
      <c r="A24" s="136">
        <v>15</v>
      </c>
      <c r="B24" s="170" t="s">
        <v>85</v>
      </c>
      <c r="C24" s="170" t="s">
        <v>86</v>
      </c>
      <c r="D24" s="169">
        <v>75</v>
      </c>
      <c r="E24" s="169">
        <v>75</v>
      </c>
      <c r="F24" s="169">
        <v>75</v>
      </c>
      <c r="G24" s="169">
        <v>75</v>
      </c>
      <c r="H24" s="169">
        <v>75</v>
      </c>
      <c r="I24" s="169">
        <v>75</v>
      </c>
      <c r="J24" s="169">
        <v>75</v>
      </c>
      <c r="K24" s="169">
        <v>75</v>
      </c>
      <c r="L24" s="176" t="str">
        <f t="shared" si="0"/>
        <v>Y</v>
      </c>
      <c r="M24" s="176" t="str">
        <f t="shared" si="1"/>
        <v>Y</v>
      </c>
      <c r="N24" s="176" t="str">
        <f t="shared" si="2"/>
        <v>Y</v>
      </c>
      <c r="O24" s="176" t="str">
        <f t="shared" si="3"/>
        <v>Y</v>
      </c>
    </row>
    <row r="25" ht="16.5" spans="1:15">
      <c r="A25" s="136">
        <v>16</v>
      </c>
      <c r="B25" s="170" t="s">
        <v>87</v>
      </c>
      <c r="C25" s="170" t="s">
        <v>88</v>
      </c>
      <c r="D25" s="169">
        <v>45</v>
      </c>
      <c r="E25" s="169">
        <v>45</v>
      </c>
      <c r="F25" s="169">
        <v>45</v>
      </c>
      <c r="G25" s="169">
        <v>45</v>
      </c>
      <c r="H25" s="169">
        <v>45</v>
      </c>
      <c r="I25" s="169">
        <v>45</v>
      </c>
      <c r="J25" s="169">
        <v>45</v>
      </c>
      <c r="K25" s="169">
        <v>45</v>
      </c>
      <c r="L25" s="176" t="str">
        <f t="shared" si="0"/>
        <v>Y</v>
      </c>
      <c r="M25" s="176" t="str">
        <f t="shared" si="1"/>
        <v>Y</v>
      </c>
      <c r="N25" s="176" t="str">
        <f t="shared" si="2"/>
        <v>Y</v>
      </c>
      <c r="O25" s="176" t="str">
        <f t="shared" si="3"/>
        <v>Y</v>
      </c>
    </row>
    <row r="26" ht="16.5" spans="1:15">
      <c r="A26" s="136">
        <v>17</v>
      </c>
      <c r="B26" s="170" t="s">
        <v>89</v>
      </c>
      <c r="C26" s="170" t="s">
        <v>90</v>
      </c>
      <c r="D26" s="169">
        <v>75</v>
      </c>
      <c r="E26" s="169">
        <v>75</v>
      </c>
      <c r="F26" s="169">
        <v>75</v>
      </c>
      <c r="G26" s="169">
        <v>75</v>
      </c>
      <c r="H26" s="169">
        <v>75</v>
      </c>
      <c r="I26" s="169">
        <v>75</v>
      </c>
      <c r="J26" s="169">
        <v>75</v>
      </c>
      <c r="K26" s="169">
        <v>75</v>
      </c>
      <c r="L26" s="176" t="str">
        <f t="shared" si="0"/>
        <v>Y</v>
      </c>
      <c r="M26" s="176" t="str">
        <f t="shared" si="1"/>
        <v>Y</v>
      </c>
      <c r="N26" s="176" t="str">
        <f t="shared" si="2"/>
        <v>Y</v>
      </c>
      <c r="O26" s="176" t="str">
        <f t="shared" si="3"/>
        <v>Y</v>
      </c>
    </row>
    <row r="27" ht="16.5" spans="1:15">
      <c r="A27" s="136">
        <v>18</v>
      </c>
      <c r="B27" s="170" t="s">
        <v>91</v>
      </c>
      <c r="C27" s="170" t="s">
        <v>92</v>
      </c>
      <c r="D27" s="169">
        <v>55</v>
      </c>
      <c r="E27" s="169">
        <v>55</v>
      </c>
      <c r="F27" s="169">
        <v>55</v>
      </c>
      <c r="G27" s="169">
        <v>55</v>
      </c>
      <c r="H27" s="169">
        <v>55</v>
      </c>
      <c r="I27" s="169">
        <v>55</v>
      </c>
      <c r="J27" s="169">
        <v>55</v>
      </c>
      <c r="K27" s="169">
        <v>55</v>
      </c>
      <c r="L27" s="176" t="str">
        <f t="shared" si="0"/>
        <v>Y</v>
      </c>
      <c r="M27" s="176" t="str">
        <f t="shared" si="1"/>
        <v>Y</v>
      </c>
      <c r="N27" s="176" t="str">
        <f t="shared" si="2"/>
        <v>Y</v>
      </c>
      <c r="O27" s="176" t="str">
        <f t="shared" si="3"/>
        <v>Y</v>
      </c>
    </row>
    <row r="28" ht="16.5" spans="1:15">
      <c r="A28" s="136">
        <v>19</v>
      </c>
      <c r="B28" s="170" t="s">
        <v>93</v>
      </c>
      <c r="C28" s="170" t="s">
        <v>94</v>
      </c>
      <c r="D28" s="169">
        <v>45</v>
      </c>
      <c r="E28" s="169">
        <v>45</v>
      </c>
      <c r="F28" s="169">
        <v>45</v>
      </c>
      <c r="G28" s="169">
        <v>45</v>
      </c>
      <c r="H28" s="169">
        <v>45</v>
      </c>
      <c r="I28" s="169">
        <v>45</v>
      </c>
      <c r="J28" s="169">
        <v>45</v>
      </c>
      <c r="K28" s="169">
        <v>45</v>
      </c>
      <c r="L28" s="176" t="str">
        <f t="shared" si="0"/>
        <v>Y</v>
      </c>
      <c r="M28" s="176" t="str">
        <f t="shared" si="1"/>
        <v>Y</v>
      </c>
      <c r="N28" s="176" t="str">
        <f t="shared" si="2"/>
        <v>Y</v>
      </c>
      <c r="O28" s="176" t="str">
        <f t="shared" si="3"/>
        <v>Y</v>
      </c>
    </row>
    <row r="29" ht="16.5" spans="1:15">
      <c r="A29" s="136">
        <v>20</v>
      </c>
      <c r="B29" s="170" t="s">
        <v>95</v>
      </c>
      <c r="C29" s="170" t="s">
        <v>96</v>
      </c>
      <c r="D29" s="169">
        <v>55</v>
      </c>
      <c r="E29" s="169">
        <v>55</v>
      </c>
      <c r="F29" s="169">
        <v>55</v>
      </c>
      <c r="G29" s="169">
        <v>55</v>
      </c>
      <c r="H29" s="169">
        <v>55</v>
      </c>
      <c r="I29" s="169">
        <v>55</v>
      </c>
      <c r="J29" s="169">
        <v>55</v>
      </c>
      <c r="K29" s="169">
        <v>55</v>
      </c>
      <c r="L29" s="176" t="str">
        <f t="shared" si="0"/>
        <v>Y</v>
      </c>
      <c r="M29" s="176" t="str">
        <f t="shared" si="1"/>
        <v>Y</v>
      </c>
      <c r="N29" s="176" t="str">
        <f t="shared" si="2"/>
        <v>Y</v>
      </c>
      <c r="O29" s="176" t="str">
        <f t="shared" si="3"/>
        <v>Y</v>
      </c>
    </row>
    <row r="30" ht="16.5" spans="1:15">
      <c r="A30" s="136">
        <v>21</v>
      </c>
      <c r="B30" s="170" t="s">
        <v>97</v>
      </c>
      <c r="C30" s="170" t="s">
        <v>98</v>
      </c>
      <c r="D30" s="169">
        <v>45</v>
      </c>
      <c r="E30" s="169">
        <v>45</v>
      </c>
      <c r="F30" s="169">
        <v>45</v>
      </c>
      <c r="G30" s="169">
        <v>45</v>
      </c>
      <c r="H30" s="169">
        <v>45</v>
      </c>
      <c r="I30" s="169">
        <v>45</v>
      </c>
      <c r="J30" s="169">
        <v>45</v>
      </c>
      <c r="K30" s="169">
        <v>45</v>
      </c>
      <c r="L30" s="176" t="str">
        <f t="shared" si="0"/>
        <v>Y</v>
      </c>
      <c r="M30" s="176" t="str">
        <f t="shared" si="1"/>
        <v>Y</v>
      </c>
      <c r="N30" s="176" t="str">
        <f t="shared" si="2"/>
        <v>Y</v>
      </c>
      <c r="O30" s="176" t="str">
        <f t="shared" si="3"/>
        <v>Y</v>
      </c>
    </row>
    <row r="31" ht="16.5" spans="1:15">
      <c r="A31" s="136">
        <v>22</v>
      </c>
      <c r="B31" s="170" t="s">
        <v>99</v>
      </c>
      <c r="C31" s="170" t="s">
        <v>100</v>
      </c>
      <c r="D31" s="169">
        <v>65</v>
      </c>
      <c r="E31" s="169">
        <v>65</v>
      </c>
      <c r="F31" s="169">
        <v>65</v>
      </c>
      <c r="G31" s="169">
        <v>65</v>
      </c>
      <c r="H31" s="169">
        <v>65</v>
      </c>
      <c r="I31" s="169">
        <v>65</v>
      </c>
      <c r="J31" s="169">
        <v>65</v>
      </c>
      <c r="K31" s="169">
        <v>65</v>
      </c>
      <c r="L31" s="176" t="str">
        <f t="shared" si="0"/>
        <v>Y</v>
      </c>
      <c r="M31" s="176" t="str">
        <f t="shared" si="1"/>
        <v>Y</v>
      </c>
      <c r="N31" s="176" t="str">
        <f t="shared" si="2"/>
        <v>Y</v>
      </c>
      <c r="O31" s="176" t="str">
        <f t="shared" si="3"/>
        <v>Y</v>
      </c>
    </row>
    <row r="32" ht="16.5" spans="1:15">
      <c r="A32" s="136">
        <v>23</v>
      </c>
      <c r="B32" s="170" t="s">
        <v>101</v>
      </c>
      <c r="C32" s="170" t="s">
        <v>102</v>
      </c>
      <c r="D32" s="169">
        <v>0</v>
      </c>
      <c r="E32" s="169">
        <v>0</v>
      </c>
      <c r="F32" s="169">
        <v>0</v>
      </c>
      <c r="G32" s="169">
        <v>0</v>
      </c>
      <c r="H32" s="169">
        <v>0</v>
      </c>
      <c r="I32" s="169">
        <v>0</v>
      </c>
      <c r="J32" s="169">
        <v>0</v>
      </c>
      <c r="K32" s="169">
        <v>0</v>
      </c>
      <c r="L32" s="176" t="str">
        <f t="shared" si="0"/>
        <v>N</v>
      </c>
      <c r="M32" s="176" t="str">
        <f t="shared" si="1"/>
        <v>N</v>
      </c>
      <c r="N32" s="176" t="str">
        <f t="shared" si="2"/>
        <v>N</v>
      </c>
      <c r="O32" s="176" t="str">
        <f t="shared" si="3"/>
        <v>N</v>
      </c>
    </row>
    <row r="33" ht="16.5" spans="1:15">
      <c r="A33" s="136">
        <v>24</v>
      </c>
      <c r="B33" s="170" t="s">
        <v>103</v>
      </c>
      <c r="C33" s="170" t="s">
        <v>104</v>
      </c>
      <c r="D33" s="169">
        <v>45</v>
      </c>
      <c r="E33" s="169">
        <v>45</v>
      </c>
      <c r="F33" s="169">
        <v>45</v>
      </c>
      <c r="G33" s="169">
        <v>45</v>
      </c>
      <c r="H33" s="169">
        <v>45</v>
      </c>
      <c r="I33" s="169">
        <v>45</v>
      </c>
      <c r="J33" s="169">
        <v>45</v>
      </c>
      <c r="K33" s="169">
        <v>45</v>
      </c>
      <c r="L33" s="176" t="str">
        <f t="shared" si="0"/>
        <v>Y</v>
      </c>
      <c r="M33" s="176" t="str">
        <f t="shared" si="1"/>
        <v>Y</v>
      </c>
      <c r="N33" s="176" t="str">
        <f t="shared" si="2"/>
        <v>Y</v>
      </c>
      <c r="O33" s="176" t="str">
        <f t="shared" si="3"/>
        <v>Y</v>
      </c>
    </row>
    <row r="34" ht="16.5" spans="1:15">
      <c r="A34" s="136">
        <v>25</v>
      </c>
      <c r="B34" s="170" t="s">
        <v>105</v>
      </c>
      <c r="C34" s="170" t="s">
        <v>106</v>
      </c>
      <c r="D34" s="169">
        <v>55</v>
      </c>
      <c r="E34" s="169">
        <v>55</v>
      </c>
      <c r="F34" s="169">
        <v>55</v>
      </c>
      <c r="G34" s="169">
        <v>55</v>
      </c>
      <c r="H34" s="169">
        <v>55</v>
      </c>
      <c r="I34" s="169">
        <v>55</v>
      </c>
      <c r="J34" s="169">
        <v>55</v>
      </c>
      <c r="K34" s="169">
        <v>55</v>
      </c>
      <c r="L34" s="176" t="str">
        <f t="shared" si="0"/>
        <v>Y</v>
      </c>
      <c r="M34" s="176" t="str">
        <f t="shared" si="1"/>
        <v>Y</v>
      </c>
      <c r="N34" s="176" t="str">
        <f t="shared" si="2"/>
        <v>Y</v>
      </c>
      <c r="O34" s="176" t="str">
        <f t="shared" si="3"/>
        <v>Y</v>
      </c>
    </row>
    <row r="35" ht="16.5" spans="1:15">
      <c r="A35" s="136">
        <v>26</v>
      </c>
      <c r="B35" s="170" t="s">
        <v>107</v>
      </c>
      <c r="C35" s="170" t="s">
        <v>108</v>
      </c>
      <c r="D35" s="169">
        <v>35</v>
      </c>
      <c r="E35" s="169">
        <v>35</v>
      </c>
      <c r="F35" s="169">
        <v>35</v>
      </c>
      <c r="G35" s="169">
        <v>35</v>
      </c>
      <c r="H35" s="169">
        <v>35</v>
      </c>
      <c r="I35" s="169">
        <v>35</v>
      </c>
      <c r="J35" s="169">
        <v>35</v>
      </c>
      <c r="K35" s="169">
        <v>35</v>
      </c>
      <c r="L35" s="176" t="str">
        <f t="shared" si="0"/>
        <v>Y</v>
      </c>
      <c r="M35" s="176" t="str">
        <f t="shared" si="1"/>
        <v>Y</v>
      </c>
      <c r="N35" s="176" t="str">
        <f t="shared" si="2"/>
        <v>Y</v>
      </c>
      <c r="O35" s="176" t="str">
        <f t="shared" si="3"/>
        <v>Y</v>
      </c>
    </row>
    <row r="36" ht="16.5" spans="1:15">
      <c r="A36" s="136">
        <v>27</v>
      </c>
      <c r="B36" s="170" t="s">
        <v>109</v>
      </c>
      <c r="C36" s="170" t="s">
        <v>110</v>
      </c>
      <c r="D36" s="169">
        <v>0</v>
      </c>
      <c r="E36" s="169">
        <v>0</v>
      </c>
      <c r="F36" s="169">
        <v>0</v>
      </c>
      <c r="G36" s="169">
        <v>0</v>
      </c>
      <c r="H36" s="169">
        <v>0</v>
      </c>
      <c r="I36" s="169">
        <v>0</v>
      </c>
      <c r="J36" s="169">
        <v>0</v>
      </c>
      <c r="K36" s="169">
        <v>0</v>
      </c>
      <c r="L36" s="176" t="str">
        <f t="shared" si="0"/>
        <v>N</v>
      </c>
      <c r="M36" s="176" t="str">
        <f t="shared" si="1"/>
        <v>N</v>
      </c>
      <c r="N36" s="176" t="str">
        <f t="shared" si="2"/>
        <v>N</v>
      </c>
      <c r="O36" s="176" t="str">
        <f t="shared" si="3"/>
        <v>N</v>
      </c>
    </row>
    <row r="37" ht="16.5" spans="1:15">
      <c r="A37" s="136">
        <v>28</v>
      </c>
      <c r="B37" s="170" t="s">
        <v>111</v>
      </c>
      <c r="C37" s="170" t="s">
        <v>112</v>
      </c>
      <c r="D37" s="169">
        <v>35</v>
      </c>
      <c r="E37" s="169">
        <v>35</v>
      </c>
      <c r="F37" s="169">
        <v>35</v>
      </c>
      <c r="G37" s="169">
        <v>35</v>
      </c>
      <c r="H37" s="169">
        <v>35</v>
      </c>
      <c r="I37" s="169">
        <v>35</v>
      </c>
      <c r="J37" s="169">
        <v>35</v>
      </c>
      <c r="K37" s="169">
        <v>35</v>
      </c>
      <c r="L37" s="176" t="str">
        <f t="shared" si="0"/>
        <v>Y</v>
      </c>
      <c r="M37" s="176" t="str">
        <f t="shared" si="1"/>
        <v>Y</v>
      </c>
      <c r="N37" s="176" t="str">
        <f t="shared" si="2"/>
        <v>Y</v>
      </c>
      <c r="O37" s="176" t="str">
        <f t="shared" si="3"/>
        <v>Y</v>
      </c>
    </row>
    <row r="38" ht="16.5" spans="1:15">
      <c r="A38" s="136">
        <v>29</v>
      </c>
      <c r="B38" s="170" t="s">
        <v>113</v>
      </c>
      <c r="C38" s="170" t="s">
        <v>114</v>
      </c>
      <c r="D38" s="169">
        <v>0</v>
      </c>
      <c r="E38" s="169">
        <v>0</v>
      </c>
      <c r="F38" s="169">
        <v>0</v>
      </c>
      <c r="G38" s="169">
        <v>0</v>
      </c>
      <c r="H38" s="169">
        <v>0</v>
      </c>
      <c r="I38" s="169">
        <v>0</v>
      </c>
      <c r="J38" s="169">
        <v>0</v>
      </c>
      <c r="K38" s="169">
        <v>0</v>
      </c>
      <c r="L38" s="176" t="str">
        <f t="shared" si="0"/>
        <v>N</v>
      </c>
      <c r="M38" s="176" t="str">
        <f t="shared" si="1"/>
        <v>N</v>
      </c>
      <c r="N38" s="176" t="str">
        <f t="shared" si="2"/>
        <v>N</v>
      </c>
      <c r="O38" s="176" t="str">
        <f t="shared" si="3"/>
        <v>N</v>
      </c>
    </row>
    <row r="39" ht="16.5" spans="1:15">
      <c r="A39" s="136">
        <v>30</v>
      </c>
      <c r="B39" s="168" t="s">
        <v>115</v>
      </c>
      <c r="C39" s="168" t="s">
        <v>116</v>
      </c>
      <c r="D39" s="169">
        <v>45</v>
      </c>
      <c r="E39" s="169">
        <v>45</v>
      </c>
      <c r="F39" s="169">
        <v>45</v>
      </c>
      <c r="G39" s="169">
        <v>45</v>
      </c>
      <c r="H39" s="169">
        <v>45</v>
      </c>
      <c r="I39" s="169">
        <v>45</v>
      </c>
      <c r="J39" s="169">
        <v>45</v>
      </c>
      <c r="K39" s="169">
        <v>45</v>
      </c>
      <c r="L39" s="176" t="str">
        <f t="shared" si="0"/>
        <v>Y</v>
      </c>
      <c r="M39" s="176" t="str">
        <f t="shared" si="1"/>
        <v>Y</v>
      </c>
      <c r="N39" s="176" t="str">
        <f t="shared" si="2"/>
        <v>Y</v>
      </c>
      <c r="O39" s="176" t="str">
        <f t="shared" si="3"/>
        <v>Y</v>
      </c>
    </row>
    <row r="40" ht="16.5" spans="1:15">
      <c r="A40" s="136">
        <v>31</v>
      </c>
      <c r="B40" s="170" t="s">
        <v>117</v>
      </c>
      <c r="C40" s="170" t="s">
        <v>118</v>
      </c>
      <c r="D40" s="169">
        <v>35</v>
      </c>
      <c r="E40" s="169">
        <v>35</v>
      </c>
      <c r="F40" s="169">
        <v>35</v>
      </c>
      <c r="G40" s="169">
        <v>35</v>
      </c>
      <c r="H40" s="169">
        <v>35</v>
      </c>
      <c r="I40" s="169">
        <v>35</v>
      </c>
      <c r="J40" s="169">
        <v>35</v>
      </c>
      <c r="K40" s="169">
        <v>35</v>
      </c>
      <c r="L40" s="176" t="str">
        <f t="shared" si="0"/>
        <v>Y</v>
      </c>
      <c r="M40" s="176" t="str">
        <f t="shared" si="1"/>
        <v>Y</v>
      </c>
      <c r="N40" s="176" t="str">
        <f t="shared" si="2"/>
        <v>Y</v>
      </c>
      <c r="O40" s="176" t="str">
        <f t="shared" si="3"/>
        <v>Y</v>
      </c>
    </row>
    <row r="41" ht="16.5" spans="1:15">
      <c r="A41" s="136">
        <v>32</v>
      </c>
      <c r="B41" s="170" t="s">
        <v>119</v>
      </c>
      <c r="C41" s="170" t="s">
        <v>120</v>
      </c>
      <c r="D41" s="169">
        <v>55</v>
      </c>
      <c r="E41" s="169">
        <v>55</v>
      </c>
      <c r="F41" s="169">
        <v>55</v>
      </c>
      <c r="G41" s="169">
        <v>55</v>
      </c>
      <c r="H41" s="169">
        <v>55</v>
      </c>
      <c r="I41" s="169">
        <v>55</v>
      </c>
      <c r="J41" s="169">
        <v>55</v>
      </c>
      <c r="K41" s="169">
        <v>55</v>
      </c>
      <c r="L41" s="176" t="str">
        <f t="shared" si="0"/>
        <v>Y</v>
      </c>
      <c r="M41" s="176" t="str">
        <f t="shared" si="1"/>
        <v>Y</v>
      </c>
      <c r="N41" s="176" t="str">
        <f t="shared" si="2"/>
        <v>Y</v>
      </c>
      <c r="O41" s="176" t="str">
        <f t="shared" si="3"/>
        <v>Y</v>
      </c>
    </row>
    <row r="42" ht="16.5" spans="1:15">
      <c r="A42" s="136">
        <v>33</v>
      </c>
      <c r="B42" s="170" t="s">
        <v>121</v>
      </c>
      <c r="C42" s="170" t="s">
        <v>122</v>
      </c>
      <c r="D42" s="169">
        <v>75</v>
      </c>
      <c r="E42" s="169">
        <v>75</v>
      </c>
      <c r="F42" s="169">
        <v>75</v>
      </c>
      <c r="G42" s="169">
        <v>75</v>
      </c>
      <c r="H42" s="169">
        <v>75</v>
      </c>
      <c r="I42" s="169">
        <v>75</v>
      </c>
      <c r="J42" s="169">
        <v>75</v>
      </c>
      <c r="K42" s="169">
        <v>75</v>
      </c>
      <c r="L42" s="176" t="str">
        <f t="shared" si="0"/>
        <v>Y</v>
      </c>
      <c r="M42" s="176" t="str">
        <f t="shared" si="1"/>
        <v>Y</v>
      </c>
      <c r="N42" s="176" t="str">
        <f t="shared" si="2"/>
        <v>Y</v>
      </c>
      <c r="O42" s="176" t="str">
        <f t="shared" si="3"/>
        <v>Y</v>
      </c>
    </row>
    <row r="43" ht="16.5" spans="1:15">
      <c r="A43" s="136">
        <v>34</v>
      </c>
      <c r="B43" s="170" t="s">
        <v>123</v>
      </c>
      <c r="C43" s="170" t="s">
        <v>124</v>
      </c>
      <c r="D43" s="169">
        <v>75</v>
      </c>
      <c r="E43" s="169">
        <v>75</v>
      </c>
      <c r="F43" s="169">
        <v>75</v>
      </c>
      <c r="G43" s="169">
        <v>75</v>
      </c>
      <c r="H43" s="169">
        <v>75</v>
      </c>
      <c r="I43" s="169">
        <v>75</v>
      </c>
      <c r="J43" s="169">
        <v>75</v>
      </c>
      <c r="K43" s="169">
        <v>75</v>
      </c>
      <c r="L43" s="176" t="str">
        <f t="shared" si="0"/>
        <v>Y</v>
      </c>
      <c r="M43" s="176" t="str">
        <f t="shared" si="1"/>
        <v>Y</v>
      </c>
      <c r="N43" s="176" t="str">
        <f t="shared" si="2"/>
        <v>Y</v>
      </c>
      <c r="O43" s="176" t="str">
        <f t="shared" si="3"/>
        <v>Y</v>
      </c>
    </row>
    <row r="44" ht="16.5" spans="1:15">
      <c r="A44" s="136">
        <v>35</v>
      </c>
      <c r="B44" s="170" t="s">
        <v>125</v>
      </c>
      <c r="C44" s="170" t="s">
        <v>126</v>
      </c>
      <c r="D44" s="169">
        <v>0</v>
      </c>
      <c r="E44" s="169">
        <v>0</v>
      </c>
      <c r="F44" s="169">
        <v>0</v>
      </c>
      <c r="G44" s="169">
        <v>0</v>
      </c>
      <c r="H44" s="169">
        <v>0</v>
      </c>
      <c r="I44" s="169">
        <v>0</v>
      </c>
      <c r="J44" s="169">
        <v>0</v>
      </c>
      <c r="K44" s="169">
        <v>0</v>
      </c>
      <c r="L44" s="176" t="str">
        <f t="shared" si="0"/>
        <v>N</v>
      </c>
      <c r="M44" s="176" t="str">
        <f t="shared" si="1"/>
        <v>N</v>
      </c>
      <c r="N44" s="176" t="str">
        <f t="shared" si="2"/>
        <v>N</v>
      </c>
      <c r="O44" s="176" t="str">
        <f t="shared" si="3"/>
        <v>N</v>
      </c>
    </row>
    <row r="45" ht="16.5" spans="1:15">
      <c r="A45" s="136">
        <v>36</v>
      </c>
      <c r="B45" s="170" t="s">
        <v>127</v>
      </c>
      <c r="C45" s="170" t="s">
        <v>128</v>
      </c>
      <c r="D45" s="169">
        <v>0</v>
      </c>
      <c r="E45" s="169">
        <v>0</v>
      </c>
      <c r="F45" s="169">
        <v>0</v>
      </c>
      <c r="G45" s="169">
        <v>0</v>
      </c>
      <c r="H45" s="169">
        <v>0</v>
      </c>
      <c r="I45" s="169">
        <v>0</v>
      </c>
      <c r="J45" s="169">
        <v>0</v>
      </c>
      <c r="K45" s="169">
        <v>0</v>
      </c>
      <c r="L45" s="176" t="str">
        <f t="shared" si="0"/>
        <v>N</v>
      </c>
      <c r="M45" s="176" t="str">
        <f t="shared" si="1"/>
        <v>N</v>
      </c>
      <c r="N45" s="176" t="str">
        <f t="shared" si="2"/>
        <v>N</v>
      </c>
      <c r="O45" s="176" t="str">
        <f t="shared" si="3"/>
        <v>N</v>
      </c>
    </row>
    <row r="46" ht="16.5" spans="1:15">
      <c r="A46" s="136">
        <v>37</v>
      </c>
      <c r="B46" s="170" t="s">
        <v>129</v>
      </c>
      <c r="C46" s="170" t="s">
        <v>130</v>
      </c>
      <c r="D46" s="169">
        <v>55</v>
      </c>
      <c r="E46" s="169">
        <v>55</v>
      </c>
      <c r="F46" s="169">
        <v>55</v>
      </c>
      <c r="G46" s="169">
        <v>55</v>
      </c>
      <c r="H46" s="169">
        <v>55</v>
      </c>
      <c r="I46" s="169">
        <v>55</v>
      </c>
      <c r="J46" s="169">
        <v>55</v>
      </c>
      <c r="K46" s="169">
        <v>55</v>
      </c>
      <c r="L46" s="176" t="str">
        <f t="shared" si="0"/>
        <v>Y</v>
      </c>
      <c r="M46" s="176" t="str">
        <f t="shared" si="1"/>
        <v>Y</v>
      </c>
      <c r="N46" s="176" t="str">
        <f t="shared" si="2"/>
        <v>Y</v>
      </c>
      <c r="O46" s="176" t="str">
        <f t="shared" si="3"/>
        <v>Y</v>
      </c>
    </row>
    <row r="47" ht="16.5" spans="1:15">
      <c r="A47" s="136">
        <v>38</v>
      </c>
      <c r="B47" s="170" t="s">
        <v>131</v>
      </c>
      <c r="C47" s="170" t="s">
        <v>132</v>
      </c>
      <c r="D47" s="169">
        <v>75</v>
      </c>
      <c r="E47" s="169">
        <v>75</v>
      </c>
      <c r="F47" s="169">
        <v>75</v>
      </c>
      <c r="G47" s="169">
        <v>75</v>
      </c>
      <c r="H47" s="169">
        <v>75</v>
      </c>
      <c r="I47" s="169">
        <v>75</v>
      </c>
      <c r="J47" s="169">
        <v>75</v>
      </c>
      <c r="K47" s="169">
        <v>75</v>
      </c>
      <c r="L47" s="176" t="str">
        <f t="shared" si="0"/>
        <v>Y</v>
      </c>
      <c r="M47" s="176" t="str">
        <f t="shared" si="1"/>
        <v>Y</v>
      </c>
      <c r="N47" s="176" t="str">
        <f t="shared" si="2"/>
        <v>Y</v>
      </c>
      <c r="O47" s="176" t="str">
        <f t="shared" si="3"/>
        <v>Y</v>
      </c>
    </row>
    <row r="48" ht="16.5" spans="1:15">
      <c r="A48" s="136">
        <v>39</v>
      </c>
      <c r="B48" s="170" t="s">
        <v>133</v>
      </c>
      <c r="C48" s="170" t="s">
        <v>134</v>
      </c>
      <c r="D48" s="169">
        <v>35</v>
      </c>
      <c r="E48" s="169">
        <v>35</v>
      </c>
      <c r="F48" s="169">
        <v>35</v>
      </c>
      <c r="G48" s="169">
        <v>35</v>
      </c>
      <c r="H48" s="169">
        <v>35</v>
      </c>
      <c r="I48" s="169">
        <v>35</v>
      </c>
      <c r="J48" s="169">
        <v>35</v>
      </c>
      <c r="K48" s="169">
        <v>35</v>
      </c>
      <c r="L48" s="176" t="str">
        <f t="shared" si="0"/>
        <v>Y</v>
      </c>
      <c r="M48" s="176" t="str">
        <f t="shared" si="1"/>
        <v>Y</v>
      </c>
      <c r="N48" s="176" t="str">
        <f t="shared" si="2"/>
        <v>Y</v>
      </c>
      <c r="O48" s="176" t="str">
        <f t="shared" si="3"/>
        <v>Y</v>
      </c>
    </row>
    <row r="49" ht="16.5" spans="1:15">
      <c r="A49" s="136">
        <v>41</v>
      </c>
      <c r="B49" s="170" t="s">
        <v>135</v>
      </c>
      <c r="C49" s="170" t="s">
        <v>136</v>
      </c>
      <c r="D49" s="169">
        <v>0</v>
      </c>
      <c r="E49" s="169">
        <v>0</v>
      </c>
      <c r="F49" s="169">
        <v>0</v>
      </c>
      <c r="G49" s="169">
        <v>0</v>
      </c>
      <c r="H49" s="169">
        <v>0</v>
      </c>
      <c r="I49" s="169">
        <v>0</v>
      </c>
      <c r="J49" s="169">
        <v>0</v>
      </c>
      <c r="K49" s="169">
        <v>0</v>
      </c>
      <c r="L49" s="176" t="str">
        <f t="shared" si="0"/>
        <v>N</v>
      </c>
      <c r="M49" s="176" t="str">
        <f t="shared" si="1"/>
        <v>N</v>
      </c>
      <c r="N49" s="176" t="str">
        <f t="shared" si="2"/>
        <v>N</v>
      </c>
      <c r="O49" s="176" t="str">
        <f t="shared" si="3"/>
        <v>N</v>
      </c>
    </row>
    <row r="50" ht="16.5" spans="1:15">
      <c r="A50" s="136">
        <v>42</v>
      </c>
      <c r="B50" s="170" t="s">
        <v>137</v>
      </c>
      <c r="C50" s="170" t="s">
        <v>138</v>
      </c>
      <c r="D50" s="169">
        <v>55</v>
      </c>
      <c r="E50" s="169">
        <v>55</v>
      </c>
      <c r="F50" s="169">
        <v>55</v>
      </c>
      <c r="G50" s="169">
        <v>55</v>
      </c>
      <c r="H50" s="169">
        <v>55</v>
      </c>
      <c r="I50" s="169">
        <v>55</v>
      </c>
      <c r="J50" s="169">
        <v>55</v>
      </c>
      <c r="K50" s="169">
        <v>55</v>
      </c>
      <c r="L50" s="176" t="str">
        <f t="shared" si="0"/>
        <v>Y</v>
      </c>
      <c r="M50" s="176" t="str">
        <f t="shared" si="1"/>
        <v>Y</v>
      </c>
      <c r="N50" s="176" t="str">
        <f t="shared" si="2"/>
        <v>Y</v>
      </c>
      <c r="O50" s="176" t="str">
        <f t="shared" si="3"/>
        <v>Y</v>
      </c>
    </row>
    <row r="51" ht="16.5" spans="1:15">
      <c r="A51" s="136">
        <v>43</v>
      </c>
      <c r="B51" s="170" t="s">
        <v>139</v>
      </c>
      <c r="C51" s="170" t="s">
        <v>140</v>
      </c>
      <c r="D51" s="169">
        <v>65</v>
      </c>
      <c r="E51" s="169">
        <v>65</v>
      </c>
      <c r="F51" s="169">
        <v>65</v>
      </c>
      <c r="G51" s="169">
        <v>65</v>
      </c>
      <c r="H51" s="169">
        <v>65</v>
      </c>
      <c r="I51" s="169">
        <v>65</v>
      </c>
      <c r="J51" s="169">
        <v>65</v>
      </c>
      <c r="K51" s="169">
        <v>65</v>
      </c>
      <c r="L51" s="176" t="str">
        <f t="shared" si="0"/>
        <v>Y</v>
      </c>
      <c r="M51" s="176" t="str">
        <f t="shared" si="1"/>
        <v>Y</v>
      </c>
      <c r="N51" s="176" t="str">
        <f t="shared" si="2"/>
        <v>Y</v>
      </c>
      <c r="O51" s="176" t="str">
        <f t="shared" si="3"/>
        <v>Y</v>
      </c>
    </row>
    <row r="52" ht="16.5" spans="1:15">
      <c r="A52" s="136">
        <v>44</v>
      </c>
      <c r="B52" s="170" t="s">
        <v>141</v>
      </c>
      <c r="C52" s="170" t="s">
        <v>142</v>
      </c>
      <c r="D52" s="120">
        <v>45</v>
      </c>
      <c r="E52" s="120">
        <v>45</v>
      </c>
      <c r="F52" s="120">
        <v>45</v>
      </c>
      <c r="G52" s="120">
        <v>45</v>
      </c>
      <c r="H52" s="120">
        <v>45</v>
      </c>
      <c r="I52" s="120">
        <v>45</v>
      </c>
      <c r="J52" s="120">
        <v>45</v>
      </c>
      <c r="K52" s="120">
        <v>45</v>
      </c>
      <c r="L52" s="176" t="str">
        <f t="shared" si="0"/>
        <v>Y</v>
      </c>
      <c r="M52" s="176" t="str">
        <f t="shared" si="1"/>
        <v>Y</v>
      </c>
      <c r="N52" s="176" t="str">
        <f t="shared" si="2"/>
        <v>Y</v>
      </c>
      <c r="O52" s="176" t="str">
        <f t="shared" si="3"/>
        <v>Y</v>
      </c>
    </row>
    <row r="53" ht="16.5" spans="1:15">
      <c r="A53" s="136">
        <v>45</v>
      </c>
      <c r="B53" s="170" t="s">
        <v>143</v>
      </c>
      <c r="C53" s="170" t="s">
        <v>144</v>
      </c>
      <c r="D53" s="169">
        <v>35</v>
      </c>
      <c r="E53" s="169">
        <v>35</v>
      </c>
      <c r="F53" s="169">
        <v>35</v>
      </c>
      <c r="G53" s="169">
        <v>35</v>
      </c>
      <c r="H53" s="169">
        <v>35</v>
      </c>
      <c r="I53" s="169">
        <v>35</v>
      </c>
      <c r="J53" s="169">
        <v>35</v>
      </c>
      <c r="K53" s="169">
        <v>35</v>
      </c>
      <c r="L53" s="176" t="str">
        <f t="shared" si="0"/>
        <v>Y</v>
      </c>
      <c r="M53" s="176" t="str">
        <f t="shared" si="1"/>
        <v>Y</v>
      </c>
      <c r="N53" s="176" t="str">
        <f t="shared" si="2"/>
        <v>Y</v>
      </c>
      <c r="O53" s="176" t="str">
        <f t="shared" si="3"/>
        <v>Y</v>
      </c>
    </row>
    <row r="54" ht="16.5" spans="1:15">
      <c r="A54" s="136">
        <v>46</v>
      </c>
      <c r="B54" s="170" t="s">
        <v>145</v>
      </c>
      <c r="C54" s="170" t="s">
        <v>146</v>
      </c>
      <c r="D54" s="169">
        <v>55</v>
      </c>
      <c r="E54" s="169">
        <v>55</v>
      </c>
      <c r="F54" s="169">
        <v>55</v>
      </c>
      <c r="G54" s="169">
        <v>55</v>
      </c>
      <c r="H54" s="169">
        <v>55</v>
      </c>
      <c r="I54" s="169">
        <v>55</v>
      </c>
      <c r="J54" s="169">
        <v>55</v>
      </c>
      <c r="K54" s="169">
        <v>55</v>
      </c>
      <c r="L54" s="176" t="str">
        <f t="shared" si="0"/>
        <v>Y</v>
      </c>
      <c r="M54" s="176" t="str">
        <f t="shared" si="1"/>
        <v>Y</v>
      </c>
      <c r="N54" s="176" t="str">
        <f t="shared" si="2"/>
        <v>Y</v>
      </c>
      <c r="O54" s="176" t="str">
        <f t="shared" si="3"/>
        <v>Y</v>
      </c>
    </row>
    <row r="55" s="119" customFormat="1" ht="16.5" spans="1:15">
      <c r="A55" s="136">
        <v>47</v>
      </c>
      <c r="B55" s="170" t="s">
        <v>147</v>
      </c>
      <c r="C55" s="170" t="s">
        <v>148</v>
      </c>
      <c r="D55" s="169">
        <v>65</v>
      </c>
      <c r="E55" s="169">
        <v>65</v>
      </c>
      <c r="F55" s="169">
        <v>65</v>
      </c>
      <c r="G55" s="169">
        <v>65</v>
      </c>
      <c r="H55" s="169">
        <v>65</v>
      </c>
      <c r="I55" s="169">
        <v>65</v>
      </c>
      <c r="J55" s="169">
        <v>65</v>
      </c>
      <c r="K55" s="169">
        <v>65</v>
      </c>
      <c r="L55" s="176" t="str">
        <f t="shared" si="0"/>
        <v>Y</v>
      </c>
      <c r="M55" s="176" t="str">
        <f t="shared" si="1"/>
        <v>Y</v>
      </c>
      <c r="N55" s="176" t="str">
        <f t="shared" si="2"/>
        <v>Y</v>
      </c>
      <c r="O55" s="176" t="str">
        <f t="shared" si="3"/>
        <v>Y</v>
      </c>
    </row>
    <row r="56" s="119" customFormat="1" ht="16.5" spans="1:15">
      <c r="A56" s="136">
        <v>48</v>
      </c>
      <c r="B56" s="170" t="s">
        <v>149</v>
      </c>
      <c r="C56" s="170" t="s">
        <v>150</v>
      </c>
      <c r="D56" s="169">
        <v>35</v>
      </c>
      <c r="E56" s="169">
        <v>35</v>
      </c>
      <c r="F56" s="169">
        <v>35</v>
      </c>
      <c r="G56" s="169">
        <v>35</v>
      </c>
      <c r="H56" s="169">
        <v>35</v>
      </c>
      <c r="I56" s="169">
        <v>35</v>
      </c>
      <c r="J56" s="169">
        <v>35</v>
      </c>
      <c r="K56" s="169">
        <v>35</v>
      </c>
      <c r="L56" s="176" t="str">
        <f t="shared" si="0"/>
        <v>Y</v>
      </c>
      <c r="M56" s="176" t="str">
        <f t="shared" si="1"/>
        <v>Y</v>
      </c>
      <c r="N56" s="176" t="str">
        <f t="shared" si="2"/>
        <v>Y</v>
      </c>
      <c r="O56" s="176" t="str">
        <f t="shared" si="3"/>
        <v>Y</v>
      </c>
    </row>
    <row r="57" s="119" customFormat="1" ht="16.5" spans="1:15">
      <c r="A57" s="136">
        <v>49</v>
      </c>
      <c r="B57" s="170" t="s">
        <v>151</v>
      </c>
      <c r="C57" s="170" t="s">
        <v>152</v>
      </c>
      <c r="D57" s="169">
        <v>55</v>
      </c>
      <c r="E57" s="169">
        <v>55</v>
      </c>
      <c r="F57" s="169">
        <v>55</v>
      </c>
      <c r="G57" s="169">
        <v>55</v>
      </c>
      <c r="H57" s="169">
        <v>55</v>
      </c>
      <c r="I57" s="169">
        <v>55</v>
      </c>
      <c r="J57" s="169">
        <v>55</v>
      </c>
      <c r="K57" s="169">
        <v>55</v>
      </c>
      <c r="L57" s="176" t="str">
        <f t="shared" si="0"/>
        <v>Y</v>
      </c>
      <c r="M57" s="176" t="str">
        <f t="shared" si="1"/>
        <v>Y</v>
      </c>
      <c r="N57" s="176" t="str">
        <f t="shared" si="2"/>
        <v>Y</v>
      </c>
      <c r="O57" s="176" t="str">
        <f t="shared" si="3"/>
        <v>Y</v>
      </c>
    </row>
    <row r="58" s="119" customFormat="1" ht="16.5" spans="1:15">
      <c r="A58" s="136">
        <v>50</v>
      </c>
      <c r="B58" s="170" t="s">
        <v>153</v>
      </c>
      <c r="C58" s="170" t="s">
        <v>154</v>
      </c>
      <c r="D58" s="169">
        <v>35</v>
      </c>
      <c r="E58" s="169">
        <v>35</v>
      </c>
      <c r="F58" s="169">
        <v>35</v>
      </c>
      <c r="G58" s="169">
        <v>35</v>
      </c>
      <c r="H58" s="169">
        <v>35</v>
      </c>
      <c r="I58" s="169">
        <v>35</v>
      </c>
      <c r="J58" s="169">
        <v>35</v>
      </c>
      <c r="K58" s="169">
        <v>35</v>
      </c>
      <c r="L58" s="176" t="str">
        <f t="shared" si="0"/>
        <v>Y</v>
      </c>
      <c r="M58" s="176" t="str">
        <f t="shared" si="1"/>
        <v>Y</v>
      </c>
      <c r="N58" s="176" t="str">
        <f t="shared" si="2"/>
        <v>Y</v>
      </c>
      <c r="O58" s="176" t="str">
        <f t="shared" si="3"/>
        <v>Y</v>
      </c>
    </row>
    <row r="59" s="119" customFormat="1" ht="16.5" spans="1:15">
      <c r="A59" s="136">
        <v>51</v>
      </c>
      <c r="B59" s="170" t="s">
        <v>155</v>
      </c>
      <c r="C59" s="170" t="s">
        <v>156</v>
      </c>
      <c r="D59" s="169">
        <v>0</v>
      </c>
      <c r="E59" s="169">
        <v>0</v>
      </c>
      <c r="F59" s="169">
        <v>0</v>
      </c>
      <c r="G59" s="169">
        <v>0</v>
      </c>
      <c r="H59" s="169">
        <v>0</v>
      </c>
      <c r="I59" s="169">
        <v>0</v>
      </c>
      <c r="J59" s="169">
        <v>0</v>
      </c>
      <c r="K59" s="169">
        <v>0</v>
      </c>
      <c r="L59" s="176" t="str">
        <f t="shared" si="0"/>
        <v>N</v>
      </c>
      <c r="M59" s="176" t="str">
        <f t="shared" si="1"/>
        <v>N</v>
      </c>
      <c r="N59" s="176" t="str">
        <f t="shared" si="2"/>
        <v>N</v>
      </c>
      <c r="O59" s="176" t="str">
        <f t="shared" si="3"/>
        <v>N</v>
      </c>
    </row>
    <row r="60" ht="16.5" spans="1:15">
      <c r="A60" s="120">
        <v>52</v>
      </c>
      <c r="B60" s="170" t="s">
        <v>157</v>
      </c>
      <c r="C60" s="170" t="s">
        <v>158</v>
      </c>
      <c r="D60" s="169">
        <v>85</v>
      </c>
      <c r="E60" s="169">
        <v>85</v>
      </c>
      <c r="F60" s="169">
        <v>85</v>
      </c>
      <c r="G60" s="169">
        <v>85</v>
      </c>
      <c r="H60" s="169">
        <v>85</v>
      </c>
      <c r="I60" s="169">
        <v>85</v>
      </c>
      <c r="J60" s="169">
        <v>85</v>
      </c>
      <c r="K60" s="169">
        <v>85</v>
      </c>
      <c r="L60" s="176" t="str">
        <f t="shared" si="0"/>
        <v>Y</v>
      </c>
      <c r="M60" s="176" t="str">
        <f t="shared" si="1"/>
        <v>Y</v>
      </c>
      <c r="N60" s="176" t="str">
        <f t="shared" si="2"/>
        <v>Y</v>
      </c>
      <c r="O60" s="176" t="str">
        <f t="shared" si="3"/>
        <v>Y</v>
      </c>
    </row>
    <row r="61" ht="16.5" spans="1:15">
      <c r="A61" s="120">
        <v>53</v>
      </c>
      <c r="B61" s="170" t="s">
        <v>159</v>
      </c>
      <c r="C61" s="170" t="s">
        <v>160</v>
      </c>
      <c r="D61" s="171">
        <v>55</v>
      </c>
      <c r="E61" s="171">
        <v>55</v>
      </c>
      <c r="F61" s="171">
        <v>55</v>
      </c>
      <c r="G61" s="171">
        <v>55</v>
      </c>
      <c r="H61" s="171">
        <v>55</v>
      </c>
      <c r="I61" s="171">
        <v>55</v>
      </c>
      <c r="J61" s="171">
        <v>55</v>
      </c>
      <c r="K61" s="171">
        <v>55</v>
      </c>
      <c r="L61" s="176" t="str">
        <f t="shared" si="0"/>
        <v>Y</v>
      </c>
      <c r="M61" s="176" t="str">
        <f t="shared" si="1"/>
        <v>Y</v>
      </c>
      <c r="N61" s="176" t="str">
        <f t="shared" si="2"/>
        <v>Y</v>
      </c>
      <c r="O61" s="176" t="str">
        <f t="shared" si="3"/>
        <v>Y</v>
      </c>
    </row>
    <row r="62" ht="16.5" spans="1:15">
      <c r="A62" s="120">
        <v>54</v>
      </c>
      <c r="B62" s="170" t="s">
        <v>161</v>
      </c>
      <c r="C62" s="170" t="s">
        <v>162</v>
      </c>
      <c r="D62" s="171">
        <v>65</v>
      </c>
      <c r="E62" s="171">
        <v>65</v>
      </c>
      <c r="F62" s="171">
        <v>65</v>
      </c>
      <c r="G62" s="171">
        <v>65</v>
      </c>
      <c r="H62" s="171">
        <v>65</v>
      </c>
      <c r="I62" s="171">
        <v>65</v>
      </c>
      <c r="J62" s="171">
        <v>65</v>
      </c>
      <c r="K62" s="171">
        <v>65</v>
      </c>
      <c r="L62" s="176" t="str">
        <f t="shared" si="0"/>
        <v>Y</v>
      </c>
      <c r="M62" s="176" t="str">
        <f t="shared" si="1"/>
        <v>Y</v>
      </c>
      <c r="N62" s="176" t="str">
        <f t="shared" si="2"/>
        <v>Y</v>
      </c>
      <c r="O62" s="176" t="str">
        <f t="shared" si="3"/>
        <v>Y</v>
      </c>
    </row>
    <row r="63" ht="16.5" spans="1:15">
      <c r="A63" s="120">
        <v>55</v>
      </c>
      <c r="B63" s="170" t="s">
        <v>163</v>
      </c>
      <c r="C63" s="170" t="s">
        <v>164</v>
      </c>
      <c r="D63" s="171">
        <v>75</v>
      </c>
      <c r="E63" s="171">
        <v>75</v>
      </c>
      <c r="F63" s="171">
        <v>75</v>
      </c>
      <c r="G63" s="171">
        <v>75</v>
      </c>
      <c r="H63" s="171">
        <v>75</v>
      </c>
      <c r="I63" s="171">
        <v>75</v>
      </c>
      <c r="J63" s="171">
        <v>75</v>
      </c>
      <c r="K63" s="171">
        <v>75</v>
      </c>
      <c r="L63" s="176" t="str">
        <f t="shared" si="0"/>
        <v>Y</v>
      </c>
      <c r="M63" s="176" t="str">
        <f t="shared" si="1"/>
        <v>Y</v>
      </c>
      <c r="N63" s="176" t="str">
        <f t="shared" si="2"/>
        <v>Y</v>
      </c>
      <c r="O63" s="176" t="str">
        <f t="shared" si="3"/>
        <v>Y</v>
      </c>
    </row>
    <row r="64" ht="16.5" spans="1:15">
      <c r="A64" s="120">
        <v>56</v>
      </c>
      <c r="B64" s="170" t="s">
        <v>165</v>
      </c>
      <c r="C64" s="170" t="s">
        <v>166</v>
      </c>
      <c r="D64" s="171">
        <v>0</v>
      </c>
      <c r="E64" s="171">
        <v>0</v>
      </c>
      <c r="F64" s="171">
        <v>0</v>
      </c>
      <c r="G64" s="171">
        <v>0</v>
      </c>
      <c r="H64" s="171">
        <v>0</v>
      </c>
      <c r="I64" s="171">
        <v>0</v>
      </c>
      <c r="J64" s="171">
        <v>0</v>
      </c>
      <c r="K64" s="171">
        <v>0</v>
      </c>
      <c r="L64" s="176" t="str">
        <f t="shared" si="0"/>
        <v>N</v>
      </c>
      <c r="M64" s="176" t="str">
        <f t="shared" si="1"/>
        <v>N</v>
      </c>
      <c r="N64" s="176" t="str">
        <f t="shared" si="2"/>
        <v>N</v>
      </c>
      <c r="O64" s="176" t="str">
        <f t="shared" si="3"/>
        <v>N</v>
      </c>
    </row>
    <row r="65" ht="16.5" spans="1:15">
      <c r="A65" s="120">
        <v>57</v>
      </c>
      <c r="B65" s="170" t="s">
        <v>167</v>
      </c>
      <c r="C65" s="170" t="s">
        <v>168</v>
      </c>
      <c r="D65" s="171">
        <v>65</v>
      </c>
      <c r="E65" s="171">
        <v>65</v>
      </c>
      <c r="F65" s="171">
        <v>65</v>
      </c>
      <c r="G65" s="171">
        <v>65</v>
      </c>
      <c r="H65" s="171">
        <v>65</v>
      </c>
      <c r="I65" s="171">
        <v>65</v>
      </c>
      <c r="J65" s="171">
        <v>65</v>
      </c>
      <c r="K65" s="171">
        <v>65</v>
      </c>
      <c r="L65" s="176" t="str">
        <f t="shared" si="0"/>
        <v>Y</v>
      </c>
      <c r="M65" s="176" t="str">
        <f t="shared" si="1"/>
        <v>Y</v>
      </c>
      <c r="N65" s="176" t="str">
        <f t="shared" si="2"/>
        <v>Y</v>
      </c>
      <c r="O65" s="176" t="str">
        <f t="shared" si="3"/>
        <v>Y</v>
      </c>
    </row>
    <row r="66" ht="16.5" spans="1:15">
      <c r="A66" s="120">
        <v>58</v>
      </c>
      <c r="B66" s="168" t="s">
        <v>169</v>
      </c>
      <c r="C66" s="177" t="s">
        <v>170</v>
      </c>
      <c r="D66" s="171">
        <v>75</v>
      </c>
      <c r="E66" s="171">
        <v>75</v>
      </c>
      <c r="F66" s="171">
        <v>75</v>
      </c>
      <c r="G66" s="171">
        <v>75</v>
      </c>
      <c r="H66" s="171">
        <v>75</v>
      </c>
      <c r="I66" s="171">
        <v>75</v>
      </c>
      <c r="J66" s="171">
        <v>75</v>
      </c>
      <c r="K66" s="171">
        <v>75</v>
      </c>
      <c r="L66" s="176" t="str">
        <f t="shared" si="0"/>
        <v>Y</v>
      </c>
      <c r="M66" s="176" t="str">
        <f t="shared" si="1"/>
        <v>Y</v>
      </c>
      <c r="N66" s="176" t="str">
        <f t="shared" si="2"/>
        <v>Y</v>
      </c>
      <c r="O66" s="176" t="str">
        <f t="shared" si="3"/>
        <v>Y</v>
      </c>
    </row>
    <row r="67" ht="16.5" spans="1:15">
      <c r="A67" s="120">
        <v>59</v>
      </c>
      <c r="B67" s="170" t="s">
        <v>171</v>
      </c>
      <c r="C67" s="178" t="s">
        <v>172</v>
      </c>
      <c r="D67" s="171">
        <v>65</v>
      </c>
      <c r="E67" s="171">
        <v>65</v>
      </c>
      <c r="F67" s="171">
        <v>65</v>
      </c>
      <c r="G67" s="171">
        <v>65</v>
      </c>
      <c r="H67" s="171">
        <v>65</v>
      </c>
      <c r="I67" s="171">
        <v>65</v>
      </c>
      <c r="J67" s="171">
        <v>65</v>
      </c>
      <c r="K67" s="171">
        <v>65</v>
      </c>
      <c r="L67" s="176" t="str">
        <f t="shared" si="0"/>
        <v>Y</v>
      </c>
      <c r="M67" s="176" t="str">
        <f t="shared" si="1"/>
        <v>Y</v>
      </c>
      <c r="N67" s="176" t="str">
        <f t="shared" si="2"/>
        <v>Y</v>
      </c>
      <c r="O67" s="176" t="str">
        <f t="shared" si="3"/>
        <v>Y</v>
      </c>
    </row>
    <row r="68" ht="16.5" spans="1:15">
      <c r="A68" s="179">
        <v>60</v>
      </c>
      <c r="B68" s="170" t="s">
        <v>173</v>
      </c>
      <c r="C68" s="178" t="s">
        <v>174</v>
      </c>
      <c r="D68" s="171">
        <v>55</v>
      </c>
      <c r="E68" s="171">
        <v>55</v>
      </c>
      <c r="F68" s="171">
        <v>55</v>
      </c>
      <c r="G68" s="171">
        <v>55</v>
      </c>
      <c r="H68" s="171">
        <v>55</v>
      </c>
      <c r="I68" s="171">
        <v>55</v>
      </c>
      <c r="J68" s="171">
        <v>55</v>
      </c>
      <c r="K68" s="171">
        <v>55</v>
      </c>
      <c r="L68" s="176" t="str">
        <f t="shared" si="0"/>
        <v>Y</v>
      </c>
      <c r="M68" s="176" t="str">
        <f t="shared" si="1"/>
        <v>Y</v>
      </c>
      <c r="N68" s="176" t="str">
        <f t="shared" si="2"/>
        <v>Y</v>
      </c>
      <c r="O68" s="176" t="str">
        <f t="shared" si="3"/>
        <v>Y</v>
      </c>
    </row>
    <row r="69" ht="16.5" spans="1:15">
      <c r="A69" s="179">
        <v>61</v>
      </c>
      <c r="B69" s="170" t="s">
        <v>175</v>
      </c>
      <c r="C69" s="180" t="s">
        <v>176</v>
      </c>
      <c r="D69" s="171">
        <v>65</v>
      </c>
      <c r="E69" s="171">
        <v>65</v>
      </c>
      <c r="F69" s="171">
        <v>65</v>
      </c>
      <c r="G69" s="171">
        <v>65</v>
      </c>
      <c r="H69" s="171">
        <v>65</v>
      </c>
      <c r="I69" s="171">
        <v>65</v>
      </c>
      <c r="J69" s="171">
        <v>65</v>
      </c>
      <c r="K69" s="171">
        <v>65</v>
      </c>
      <c r="L69" s="176" t="str">
        <f t="shared" si="0"/>
        <v>Y</v>
      </c>
      <c r="M69" s="176" t="str">
        <f t="shared" si="1"/>
        <v>Y</v>
      </c>
      <c r="N69" s="176" t="str">
        <f t="shared" si="2"/>
        <v>Y</v>
      </c>
      <c r="O69" s="176" t="str">
        <f t="shared" si="3"/>
        <v>Y</v>
      </c>
    </row>
    <row r="70" ht="16.5" spans="1:15">
      <c r="A70" s="179">
        <v>63</v>
      </c>
      <c r="B70" s="170" t="s">
        <v>179</v>
      </c>
      <c r="C70" s="180" t="s">
        <v>180</v>
      </c>
      <c r="D70" s="171">
        <v>0</v>
      </c>
      <c r="E70" s="171">
        <v>0</v>
      </c>
      <c r="F70" s="171">
        <v>0</v>
      </c>
      <c r="G70" s="171">
        <v>0</v>
      </c>
      <c r="H70" s="171">
        <v>0</v>
      </c>
      <c r="I70" s="171">
        <v>0</v>
      </c>
      <c r="J70" s="171">
        <v>0</v>
      </c>
      <c r="K70" s="171">
        <v>0</v>
      </c>
      <c r="L70" s="176" t="str">
        <f t="shared" si="0"/>
        <v>N</v>
      </c>
      <c r="M70" s="176" t="str">
        <f t="shared" si="1"/>
        <v>N</v>
      </c>
      <c r="N70" s="176" t="str">
        <f t="shared" si="2"/>
        <v>N</v>
      </c>
      <c r="O70" s="176" t="str">
        <f t="shared" si="3"/>
        <v>N</v>
      </c>
    </row>
    <row r="71" ht="16.5" spans="1:15">
      <c r="A71" s="179">
        <v>64</v>
      </c>
      <c r="B71" s="170" t="s">
        <v>181</v>
      </c>
      <c r="C71" s="180" t="s">
        <v>182</v>
      </c>
      <c r="D71" s="171">
        <v>85</v>
      </c>
      <c r="E71" s="171">
        <v>85</v>
      </c>
      <c r="F71" s="171">
        <v>85</v>
      </c>
      <c r="G71" s="171">
        <v>85</v>
      </c>
      <c r="H71" s="171">
        <v>85</v>
      </c>
      <c r="I71" s="171">
        <v>85</v>
      </c>
      <c r="J71" s="171">
        <v>85</v>
      </c>
      <c r="K71" s="171">
        <v>85</v>
      </c>
      <c r="L71" s="176" t="str">
        <f t="shared" si="0"/>
        <v>Y</v>
      </c>
      <c r="M71" s="176" t="str">
        <f t="shared" si="1"/>
        <v>Y</v>
      </c>
      <c r="N71" s="176" t="str">
        <f t="shared" si="2"/>
        <v>Y</v>
      </c>
      <c r="O71" s="176" t="str">
        <f t="shared" si="3"/>
        <v>Y</v>
      </c>
    </row>
    <row r="72" ht="16.5" spans="1:15">
      <c r="A72" s="179">
        <v>65</v>
      </c>
      <c r="B72" s="170" t="s">
        <v>183</v>
      </c>
      <c r="C72" s="180" t="s">
        <v>184</v>
      </c>
      <c r="D72" s="171">
        <v>55</v>
      </c>
      <c r="E72" s="171">
        <v>55</v>
      </c>
      <c r="F72" s="171">
        <v>55</v>
      </c>
      <c r="G72" s="171">
        <v>55</v>
      </c>
      <c r="H72" s="171">
        <v>55</v>
      </c>
      <c r="I72" s="171">
        <v>55</v>
      </c>
      <c r="J72" s="171">
        <v>55</v>
      </c>
      <c r="K72" s="171">
        <v>55</v>
      </c>
      <c r="L72" s="176" t="str">
        <f t="shared" si="0"/>
        <v>Y</v>
      </c>
      <c r="M72" s="176" t="str">
        <f t="shared" si="1"/>
        <v>Y</v>
      </c>
      <c r="N72" s="176" t="str">
        <f t="shared" si="2"/>
        <v>Y</v>
      </c>
      <c r="O72" s="176" t="str">
        <f t="shared" si="3"/>
        <v>Y</v>
      </c>
    </row>
    <row r="73" ht="16.5" spans="1:15">
      <c r="A73" s="179">
        <v>66</v>
      </c>
      <c r="B73" s="170" t="s">
        <v>185</v>
      </c>
      <c r="C73" s="180" t="s">
        <v>186</v>
      </c>
      <c r="D73" s="171">
        <v>75</v>
      </c>
      <c r="E73" s="171">
        <v>75</v>
      </c>
      <c r="F73" s="171">
        <v>75</v>
      </c>
      <c r="G73" s="171">
        <v>75</v>
      </c>
      <c r="H73" s="171">
        <v>75</v>
      </c>
      <c r="I73" s="171">
        <v>75</v>
      </c>
      <c r="J73" s="171">
        <v>75</v>
      </c>
      <c r="K73" s="171">
        <v>75</v>
      </c>
      <c r="L73" s="176" t="str">
        <f t="shared" si="0"/>
        <v>Y</v>
      </c>
      <c r="M73" s="176" t="str">
        <f t="shared" si="1"/>
        <v>Y</v>
      </c>
      <c r="N73" s="176" t="str">
        <f t="shared" si="2"/>
        <v>Y</v>
      </c>
      <c r="O73" s="176" t="str">
        <f t="shared" si="3"/>
        <v>Y</v>
      </c>
    </row>
    <row r="74" ht="16.5" spans="1:15">
      <c r="A74" s="179">
        <v>67</v>
      </c>
      <c r="B74" s="170" t="s">
        <v>187</v>
      </c>
      <c r="C74" s="180" t="s">
        <v>188</v>
      </c>
      <c r="D74" s="171">
        <v>55</v>
      </c>
      <c r="E74" s="171">
        <v>55</v>
      </c>
      <c r="F74" s="171">
        <v>55</v>
      </c>
      <c r="G74" s="171">
        <v>55</v>
      </c>
      <c r="H74" s="171">
        <v>55</v>
      </c>
      <c r="I74" s="171">
        <v>55</v>
      </c>
      <c r="J74" s="171">
        <v>55</v>
      </c>
      <c r="K74" s="171">
        <v>55</v>
      </c>
      <c r="L74" s="176" t="str">
        <f t="shared" si="0"/>
        <v>Y</v>
      </c>
      <c r="M74" s="176" t="str">
        <f t="shared" si="1"/>
        <v>Y</v>
      </c>
      <c r="N74" s="176" t="str">
        <f t="shared" si="2"/>
        <v>Y</v>
      </c>
      <c r="O74" s="176" t="str">
        <f t="shared" si="3"/>
        <v>Y</v>
      </c>
    </row>
    <row r="75" ht="16.5" spans="1:15">
      <c r="A75" s="179">
        <v>68</v>
      </c>
      <c r="B75" s="170" t="s">
        <v>189</v>
      </c>
      <c r="C75" s="180" t="s">
        <v>190</v>
      </c>
      <c r="D75" s="171">
        <v>0</v>
      </c>
      <c r="E75" s="171">
        <v>0</v>
      </c>
      <c r="F75" s="171">
        <v>0</v>
      </c>
      <c r="G75" s="171">
        <v>0</v>
      </c>
      <c r="H75" s="171">
        <v>0</v>
      </c>
      <c r="I75" s="171">
        <v>0</v>
      </c>
      <c r="J75" s="171">
        <v>0</v>
      </c>
      <c r="K75" s="171">
        <v>0</v>
      </c>
      <c r="L75" s="176" t="str">
        <f t="shared" ref="L75:L113" si="4">IF(H75&gt;34,"Y","N")</f>
        <v>N</v>
      </c>
      <c r="M75" s="176" t="str">
        <f t="shared" ref="M75:M113" si="5">IF(I75&gt;34,"Y","N")</f>
        <v>N</v>
      </c>
      <c r="N75" s="176" t="str">
        <f t="shared" ref="N75:N113" si="6">IF(J75&gt;34,"Y","N")</f>
        <v>N</v>
      </c>
      <c r="O75" s="176" t="str">
        <f t="shared" ref="O75:O113" si="7">IF(K75&gt;34,"Y","N")</f>
        <v>N</v>
      </c>
    </row>
    <row r="76" ht="16.5" spans="1:15">
      <c r="A76" s="179">
        <v>69</v>
      </c>
      <c r="B76" s="170" t="s">
        <v>191</v>
      </c>
      <c r="C76" s="180" t="s">
        <v>192</v>
      </c>
      <c r="D76" s="171">
        <v>35</v>
      </c>
      <c r="E76" s="171">
        <v>35</v>
      </c>
      <c r="F76" s="171">
        <v>35</v>
      </c>
      <c r="G76" s="171">
        <v>35</v>
      </c>
      <c r="H76" s="171">
        <v>35</v>
      </c>
      <c r="I76" s="171">
        <v>35</v>
      </c>
      <c r="J76" s="171">
        <v>35</v>
      </c>
      <c r="K76" s="171">
        <v>35</v>
      </c>
      <c r="L76" s="176" t="str">
        <f t="shared" si="4"/>
        <v>Y</v>
      </c>
      <c r="M76" s="176" t="str">
        <f t="shared" si="5"/>
        <v>Y</v>
      </c>
      <c r="N76" s="176" t="str">
        <f t="shared" si="6"/>
        <v>Y</v>
      </c>
      <c r="O76" s="176" t="str">
        <f t="shared" si="7"/>
        <v>Y</v>
      </c>
    </row>
    <row r="77" ht="16.5" spans="1:15">
      <c r="A77" s="179">
        <v>70</v>
      </c>
      <c r="B77" s="170" t="s">
        <v>193</v>
      </c>
      <c r="C77" s="180" t="s">
        <v>194</v>
      </c>
      <c r="D77" s="171">
        <v>0</v>
      </c>
      <c r="E77" s="171">
        <v>0</v>
      </c>
      <c r="F77" s="171">
        <v>0</v>
      </c>
      <c r="G77" s="171">
        <v>0</v>
      </c>
      <c r="H77" s="171">
        <v>0</v>
      </c>
      <c r="I77" s="171">
        <v>0</v>
      </c>
      <c r="J77" s="171">
        <v>0</v>
      </c>
      <c r="K77" s="171">
        <v>0</v>
      </c>
      <c r="L77" s="176" t="str">
        <f t="shared" si="4"/>
        <v>N</v>
      </c>
      <c r="M77" s="176" t="str">
        <f t="shared" si="5"/>
        <v>N</v>
      </c>
      <c r="N77" s="176" t="str">
        <f t="shared" si="6"/>
        <v>N</v>
      </c>
      <c r="O77" s="176" t="str">
        <f t="shared" si="7"/>
        <v>N</v>
      </c>
    </row>
    <row r="78" ht="16.5" spans="1:15">
      <c r="A78" s="179">
        <v>71</v>
      </c>
      <c r="B78" s="170" t="s">
        <v>195</v>
      </c>
      <c r="C78" s="180" t="s">
        <v>196</v>
      </c>
      <c r="D78" s="171">
        <v>85</v>
      </c>
      <c r="E78" s="171">
        <v>85</v>
      </c>
      <c r="F78" s="171">
        <v>85</v>
      </c>
      <c r="G78" s="171">
        <v>85</v>
      </c>
      <c r="H78" s="171">
        <v>85</v>
      </c>
      <c r="I78" s="171">
        <v>85</v>
      </c>
      <c r="J78" s="171">
        <v>85</v>
      </c>
      <c r="K78" s="171">
        <v>85</v>
      </c>
      <c r="L78" s="176" t="str">
        <f t="shared" si="4"/>
        <v>Y</v>
      </c>
      <c r="M78" s="176" t="str">
        <f t="shared" si="5"/>
        <v>Y</v>
      </c>
      <c r="N78" s="176" t="str">
        <f t="shared" si="6"/>
        <v>Y</v>
      </c>
      <c r="O78" s="176" t="str">
        <f t="shared" si="7"/>
        <v>Y</v>
      </c>
    </row>
    <row r="79" ht="16.5" spans="1:15">
      <c r="A79" s="179">
        <v>72</v>
      </c>
      <c r="B79" s="170" t="s">
        <v>197</v>
      </c>
      <c r="C79" s="180" t="s">
        <v>198</v>
      </c>
      <c r="D79" s="171">
        <v>55</v>
      </c>
      <c r="E79" s="171">
        <v>55</v>
      </c>
      <c r="F79" s="171">
        <v>55</v>
      </c>
      <c r="G79" s="171">
        <v>55</v>
      </c>
      <c r="H79" s="171">
        <v>55</v>
      </c>
      <c r="I79" s="171">
        <v>55</v>
      </c>
      <c r="J79" s="171">
        <v>55</v>
      </c>
      <c r="K79" s="171">
        <v>55</v>
      </c>
      <c r="L79" s="176" t="str">
        <f t="shared" si="4"/>
        <v>Y</v>
      </c>
      <c r="M79" s="176" t="str">
        <f t="shared" si="5"/>
        <v>Y</v>
      </c>
      <c r="N79" s="176" t="str">
        <f t="shared" si="6"/>
        <v>Y</v>
      </c>
      <c r="O79" s="176" t="str">
        <f t="shared" si="7"/>
        <v>Y</v>
      </c>
    </row>
    <row r="80" ht="16.5" spans="1:15">
      <c r="A80" s="179">
        <v>73</v>
      </c>
      <c r="B80" s="170" t="s">
        <v>199</v>
      </c>
      <c r="C80" s="180" t="s">
        <v>200</v>
      </c>
      <c r="D80" s="171">
        <v>75</v>
      </c>
      <c r="E80" s="171">
        <v>75</v>
      </c>
      <c r="F80" s="171">
        <v>75</v>
      </c>
      <c r="G80" s="171">
        <v>75</v>
      </c>
      <c r="H80" s="171">
        <v>75</v>
      </c>
      <c r="I80" s="171">
        <v>75</v>
      </c>
      <c r="J80" s="171">
        <v>75</v>
      </c>
      <c r="K80" s="171">
        <v>75</v>
      </c>
      <c r="L80" s="176" t="str">
        <f t="shared" si="4"/>
        <v>Y</v>
      </c>
      <c r="M80" s="176" t="str">
        <f t="shared" si="5"/>
        <v>Y</v>
      </c>
      <c r="N80" s="176" t="str">
        <f t="shared" si="6"/>
        <v>Y</v>
      </c>
      <c r="O80" s="176" t="str">
        <f t="shared" si="7"/>
        <v>Y</v>
      </c>
    </row>
    <row r="81" ht="16.5" spans="1:15">
      <c r="A81" s="179">
        <v>74</v>
      </c>
      <c r="B81" s="170" t="s">
        <v>201</v>
      </c>
      <c r="C81" s="180" t="s">
        <v>202</v>
      </c>
      <c r="D81" s="171">
        <v>0</v>
      </c>
      <c r="E81" s="171">
        <v>0</v>
      </c>
      <c r="F81" s="171">
        <v>0</v>
      </c>
      <c r="G81" s="171">
        <v>0</v>
      </c>
      <c r="H81" s="171">
        <v>0</v>
      </c>
      <c r="I81" s="171">
        <v>0</v>
      </c>
      <c r="J81" s="171">
        <v>0</v>
      </c>
      <c r="K81" s="171">
        <v>0</v>
      </c>
      <c r="L81" s="176" t="str">
        <f t="shared" si="4"/>
        <v>N</v>
      </c>
      <c r="M81" s="176" t="str">
        <f t="shared" si="5"/>
        <v>N</v>
      </c>
      <c r="N81" s="176" t="str">
        <f t="shared" si="6"/>
        <v>N</v>
      </c>
      <c r="O81" s="176" t="str">
        <f t="shared" si="7"/>
        <v>N</v>
      </c>
    </row>
    <row r="82" ht="16.5" spans="1:15">
      <c r="A82" s="179">
        <v>75</v>
      </c>
      <c r="B82" s="170" t="s">
        <v>203</v>
      </c>
      <c r="C82" s="180" t="s">
        <v>204</v>
      </c>
      <c r="D82" s="171">
        <v>85</v>
      </c>
      <c r="E82" s="171">
        <v>85</v>
      </c>
      <c r="F82" s="171">
        <v>85</v>
      </c>
      <c r="G82" s="171">
        <v>85</v>
      </c>
      <c r="H82" s="171">
        <v>85</v>
      </c>
      <c r="I82" s="171">
        <v>85</v>
      </c>
      <c r="J82" s="171">
        <v>85</v>
      </c>
      <c r="K82" s="171">
        <v>85</v>
      </c>
      <c r="L82" s="176" t="str">
        <f t="shared" si="4"/>
        <v>Y</v>
      </c>
      <c r="M82" s="176" t="str">
        <f t="shared" si="5"/>
        <v>Y</v>
      </c>
      <c r="N82" s="176" t="str">
        <f t="shared" si="6"/>
        <v>Y</v>
      </c>
      <c r="O82" s="176" t="str">
        <f t="shared" si="7"/>
        <v>Y</v>
      </c>
    </row>
    <row r="83" ht="16.5" spans="1:15">
      <c r="A83" s="179">
        <v>76</v>
      </c>
      <c r="B83" s="170" t="s">
        <v>205</v>
      </c>
      <c r="C83" s="180" t="s">
        <v>206</v>
      </c>
      <c r="D83" s="171">
        <v>55</v>
      </c>
      <c r="E83" s="171">
        <v>55</v>
      </c>
      <c r="F83" s="171">
        <v>55</v>
      </c>
      <c r="G83" s="171">
        <v>55</v>
      </c>
      <c r="H83" s="171">
        <v>55</v>
      </c>
      <c r="I83" s="171">
        <v>55</v>
      </c>
      <c r="J83" s="171">
        <v>55</v>
      </c>
      <c r="K83" s="171">
        <v>55</v>
      </c>
      <c r="L83" s="176" t="str">
        <f t="shared" si="4"/>
        <v>Y</v>
      </c>
      <c r="M83" s="176" t="str">
        <f t="shared" si="5"/>
        <v>Y</v>
      </c>
      <c r="N83" s="176" t="str">
        <f t="shared" si="6"/>
        <v>Y</v>
      </c>
      <c r="O83" s="176" t="str">
        <f t="shared" si="7"/>
        <v>Y</v>
      </c>
    </row>
    <row r="84" ht="16.5" spans="1:15">
      <c r="A84" s="179">
        <v>77</v>
      </c>
      <c r="B84" s="170" t="s">
        <v>207</v>
      </c>
      <c r="C84" s="180" t="s">
        <v>208</v>
      </c>
      <c r="D84" s="171">
        <v>55</v>
      </c>
      <c r="E84" s="171">
        <v>55</v>
      </c>
      <c r="F84" s="171">
        <v>55</v>
      </c>
      <c r="G84" s="171">
        <v>55</v>
      </c>
      <c r="H84" s="171">
        <v>55</v>
      </c>
      <c r="I84" s="171">
        <v>55</v>
      </c>
      <c r="J84" s="171">
        <v>55</v>
      </c>
      <c r="K84" s="171">
        <v>55</v>
      </c>
      <c r="L84" s="176" t="str">
        <f t="shared" si="4"/>
        <v>Y</v>
      </c>
      <c r="M84" s="176" t="str">
        <f t="shared" si="5"/>
        <v>Y</v>
      </c>
      <c r="N84" s="176" t="str">
        <f t="shared" si="6"/>
        <v>Y</v>
      </c>
      <c r="O84" s="176" t="str">
        <f t="shared" si="7"/>
        <v>Y</v>
      </c>
    </row>
    <row r="85" ht="16.5" spans="1:15">
      <c r="A85" s="179">
        <v>78</v>
      </c>
      <c r="B85" s="170" t="s">
        <v>209</v>
      </c>
      <c r="C85" s="180" t="s">
        <v>210</v>
      </c>
      <c r="D85" s="171">
        <v>55</v>
      </c>
      <c r="E85" s="171">
        <v>55</v>
      </c>
      <c r="F85" s="171">
        <v>55</v>
      </c>
      <c r="G85" s="171">
        <v>55</v>
      </c>
      <c r="H85" s="171">
        <v>55</v>
      </c>
      <c r="I85" s="171">
        <v>55</v>
      </c>
      <c r="J85" s="171">
        <v>55</v>
      </c>
      <c r="K85" s="171">
        <v>55</v>
      </c>
      <c r="L85" s="176" t="str">
        <f t="shared" si="4"/>
        <v>Y</v>
      </c>
      <c r="M85" s="176" t="str">
        <f t="shared" si="5"/>
        <v>Y</v>
      </c>
      <c r="N85" s="176" t="str">
        <f t="shared" si="6"/>
        <v>Y</v>
      </c>
      <c r="O85" s="176" t="str">
        <f t="shared" si="7"/>
        <v>Y</v>
      </c>
    </row>
    <row r="86" ht="16.5" spans="1:15">
      <c r="A86" s="179">
        <v>79</v>
      </c>
      <c r="B86" s="170" t="s">
        <v>211</v>
      </c>
      <c r="C86" s="180" t="s">
        <v>212</v>
      </c>
      <c r="D86" s="171">
        <v>65</v>
      </c>
      <c r="E86" s="171">
        <v>65</v>
      </c>
      <c r="F86" s="171">
        <v>65</v>
      </c>
      <c r="G86" s="171">
        <v>65</v>
      </c>
      <c r="H86" s="171">
        <v>65</v>
      </c>
      <c r="I86" s="171">
        <v>65</v>
      </c>
      <c r="J86" s="171">
        <v>65</v>
      </c>
      <c r="K86" s="171">
        <v>65</v>
      </c>
      <c r="L86" s="176" t="str">
        <f t="shared" si="4"/>
        <v>Y</v>
      </c>
      <c r="M86" s="176" t="str">
        <f t="shared" si="5"/>
        <v>Y</v>
      </c>
      <c r="N86" s="176" t="str">
        <f t="shared" si="6"/>
        <v>Y</v>
      </c>
      <c r="O86" s="176" t="str">
        <f t="shared" si="7"/>
        <v>Y</v>
      </c>
    </row>
    <row r="87" ht="16.5" spans="1:15">
      <c r="A87" s="179">
        <v>80</v>
      </c>
      <c r="B87" s="170" t="s">
        <v>213</v>
      </c>
      <c r="C87" s="180" t="s">
        <v>214</v>
      </c>
      <c r="D87" s="171">
        <v>55</v>
      </c>
      <c r="E87" s="171">
        <v>55</v>
      </c>
      <c r="F87" s="171">
        <v>55</v>
      </c>
      <c r="G87" s="171">
        <v>55</v>
      </c>
      <c r="H87" s="171">
        <v>55</v>
      </c>
      <c r="I87" s="171">
        <v>55</v>
      </c>
      <c r="J87" s="171">
        <v>55</v>
      </c>
      <c r="K87" s="171">
        <v>55</v>
      </c>
      <c r="L87" s="176" t="str">
        <f t="shared" si="4"/>
        <v>Y</v>
      </c>
      <c r="M87" s="176" t="str">
        <f t="shared" si="5"/>
        <v>Y</v>
      </c>
      <c r="N87" s="176" t="str">
        <f t="shared" si="6"/>
        <v>Y</v>
      </c>
      <c r="O87" s="176" t="str">
        <f t="shared" si="7"/>
        <v>Y</v>
      </c>
    </row>
    <row r="88" ht="16.5" spans="1:15">
      <c r="A88" s="179">
        <v>81</v>
      </c>
      <c r="B88" s="170" t="s">
        <v>215</v>
      </c>
      <c r="C88" s="180" t="s">
        <v>216</v>
      </c>
      <c r="D88" s="171">
        <v>55</v>
      </c>
      <c r="E88" s="171">
        <v>55</v>
      </c>
      <c r="F88" s="171">
        <v>55</v>
      </c>
      <c r="G88" s="171">
        <v>55</v>
      </c>
      <c r="H88" s="171">
        <v>55</v>
      </c>
      <c r="I88" s="171">
        <v>55</v>
      </c>
      <c r="J88" s="171">
        <v>55</v>
      </c>
      <c r="K88" s="171">
        <v>55</v>
      </c>
      <c r="L88" s="176" t="str">
        <f t="shared" si="4"/>
        <v>Y</v>
      </c>
      <c r="M88" s="176" t="str">
        <f t="shared" si="5"/>
        <v>Y</v>
      </c>
      <c r="N88" s="176" t="str">
        <f t="shared" si="6"/>
        <v>Y</v>
      </c>
      <c r="O88" s="176" t="str">
        <f t="shared" si="7"/>
        <v>Y</v>
      </c>
    </row>
    <row r="89" ht="16.5" spans="1:15">
      <c r="A89" s="179">
        <v>82</v>
      </c>
      <c r="B89" s="170" t="s">
        <v>217</v>
      </c>
      <c r="C89" s="180" t="s">
        <v>218</v>
      </c>
      <c r="D89" s="171">
        <v>55</v>
      </c>
      <c r="E89" s="171">
        <v>55</v>
      </c>
      <c r="F89" s="171">
        <v>55</v>
      </c>
      <c r="G89" s="171">
        <v>55</v>
      </c>
      <c r="H89" s="171">
        <v>55</v>
      </c>
      <c r="I89" s="171">
        <v>55</v>
      </c>
      <c r="J89" s="171">
        <v>55</v>
      </c>
      <c r="K89" s="171">
        <v>55</v>
      </c>
      <c r="L89" s="176" t="str">
        <f t="shared" si="4"/>
        <v>Y</v>
      </c>
      <c r="M89" s="176" t="str">
        <f t="shared" si="5"/>
        <v>Y</v>
      </c>
      <c r="N89" s="176" t="str">
        <f t="shared" si="6"/>
        <v>Y</v>
      </c>
      <c r="O89" s="176" t="str">
        <f t="shared" si="7"/>
        <v>Y</v>
      </c>
    </row>
    <row r="90" ht="16.5" spans="1:15">
      <c r="A90" s="179">
        <v>83</v>
      </c>
      <c r="B90" s="168" t="s">
        <v>219</v>
      </c>
      <c r="C90" s="181" t="s">
        <v>220</v>
      </c>
      <c r="D90" s="171">
        <v>55</v>
      </c>
      <c r="E90" s="171">
        <v>55</v>
      </c>
      <c r="F90" s="171">
        <v>55</v>
      </c>
      <c r="G90" s="171">
        <v>55</v>
      </c>
      <c r="H90" s="171">
        <v>55</v>
      </c>
      <c r="I90" s="171">
        <v>55</v>
      </c>
      <c r="J90" s="171">
        <v>55</v>
      </c>
      <c r="K90" s="171">
        <v>55</v>
      </c>
      <c r="L90" s="176" t="str">
        <f t="shared" si="4"/>
        <v>Y</v>
      </c>
      <c r="M90" s="176" t="str">
        <f t="shared" si="5"/>
        <v>Y</v>
      </c>
      <c r="N90" s="176" t="str">
        <f t="shared" si="6"/>
        <v>Y</v>
      </c>
      <c r="O90" s="176" t="str">
        <f t="shared" si="7"/>
        <v>Y</v>
      </c>
    </row>
    <row r="91" ht="16.5" spans="1:15">
      <c r="A91" s="179">
        <v>84</v>
      </c>
      <c r="B91" s="170" t="s">
        <v>221</v>
      </c>
      <c r="C91" s="180" t="s">
        <v>222</v>
      </c>
      <c r="D91" s="171">
        <v>0</v>
      </c>
      <c r="E91" s="171">
        <v>0</v>
      </c>
      <c r="F91" s="171">
        <v>0</v>
      </c>
      <c r="G91" s="171">
        <v>0</v>
      </c>
      <c r="H91" s="171">
        <v>0</v>
      </c>
      <c r="I91" s="171">
        <v>0</v>
      </c>
      <c r="J91" s="171">
        <v>0</v>
      </c>
      <c r="K91" s="171">
        <v>0</v>
      </c>
      <c r="L91" s="176" t="str">
        <f t="shared" si="4"/>
        <v>N</v>
      </c>
      <c r="M91" s="176" t="str">
        <f t="shared" si="5"/>
        <v>N</v>
      </c>
      <c r="N91" s="176" t="str">
        <f t="shared" si="6"/>
        <v>N</v>
      </c>
      <c r="O91" s="176" t="str">
        <f t="shared" si="7"/>
        <v>N</v>
      </c>
    </row>
    <row r="92" ht="16.5" spans="1:15">
      <c r="A92" s="179">
        <v>85</v>
      </c>
      <c r="B92" s="170" t="s">
        <v>223</v>
      </c>
      <c r="C92" s="180" t="s">
        <v>224</v>
      </c>
      <c r="D92" s="171">
        <v>0</v>
      </c>
      <c r="E92" s="171">
        <v>0</v>
      </c>
      <c r="F92" s="171">
        <v>0</v>
      </c>
      <c r="G92" s="171">
        <v>0</v>
      </c>
      <c r="H92" s="171">
        <v>0</v>
      </c>
      <c r="I92" s="171">
        <v>0</v>
      </c>
      <c r="J92" s="171">
        <v>0</v>
      </c>
      <c r="K92" s="171">
        <v>0</v>
      </c>
      <c r="L92" s="176" t="str">
        <f t="shared" si="4"/>
        <v>N</v>
      </c>
      <c r="M92" s="176" t="str">
        <f t="shared" si="5"/>
        <v>N</v>
      </c>
      <c r="N92" s="176" t="str">
        <f t="shared" si="6"/>
        <v>N</v>
      </c>
      <c r="O92" s="176" t="str">
        <f t="shared" si="7"/>
        <v>N</v>
      </c>
    </row>
    <row r="93" ht="16.5" spans="1:15">
      <c r="A93" s="179">
        <v>86</v>
      </c>
      <c r="B93" s="170" t="s">
        <v>225</v>
      </c>
      <c r="C93" s="180" t="s">
        <v>226</v>
      </c>
      <c r="D93" s="171">
        <v>0</v>
      </c>
      <c r="E93" s="171">
        <v>0</v>
      </c>
      <c r="F93" s="171">
        <v>0</v>
      </c>
      <c r="G93" s="171">
        <v>0</v>
      </c>
      <c r="H93" s="171">
        <v>0</v>
      </c>
      <c r="I93" s="171">
        <v>0</v>
      </c>
      <c r="J93" s="171">
        <v>0</v>
      </c>
      <c r="K93" s="171">
        <v>0</v>
      </c>
      <c r="L93" s="176" t="str">
        <f t="shared" si="4"/>
        <v>N</v>
      </c>
      <c r="M93" s="176" t="str">
        <f t="shared" si="5"/>
        <v>N</v>
      </c>
      <c r="N93" s="176" t="str">
        <f t="shared" si="6"/>
        <v>N</v>
      </c>
      <c r="O93" s="176" t="str">
        <f t="shared" si="7"/>
        <v>N</v>
      </c>
    </row>
    <row r="94" ht="16.5" spans="1:15">
      <c r="A94" s="179">
        <v>87</v>
      </c>
      <c r="B94" s="170" t="s">
        <v>227</v>
      </c>
      <c r="C94" s="180" t="s">
        <v>228</v>
      </c>
      <c r="D94" s="171">
        <v>0</v>
      </c>
      <c r="E94" s="171">
        <v>0</v>
      </c>
      <c r="F94" s="171">
        <v>0</v>
      </c>
      <c r="G94" s="171">
        <v>0</v>
      </c>
      <c r="H94" s="171">
        <v>0</v>
      </c>
      <c r="I94" s="171">
        <v>0</v>
      </c>
      <c r="J94" s="171">
        <v>0</v>
      </c>
      <c r="K94" s="171">
        <v>0</v>
      </c>
      <c r="L94" s="176" t="str">
        <f t="shared" si="4"/>
        <v>N</v>
      </c>
      <c r="M94" s="176" t="str">
        <f t="shared" si="5"/>
        <v>N</v>
      </c>
      <c r="N94" s="176" t="str">
        <f t="shared" si="6"/>
        <v>N</v>
      </c>
      <c r="O94" s="176" t="str">
        <f t="shared" si="7"/>
        <v>N</v>
      </c>
    </row>
    <row r="95" ht="16.5" spans="1:15">
      <c r="A95" s="179">
        <v>88</v>
      </c>
      <c r="B95" s="170" t="s">
        <v>229</v>
      </c>
      <c r="C95" s="180" t="s">
        <v>230</v>
      </c>
      <c r="D95" s="171">
        <v>45</v>
      </c>
      <c r="E95" s="171">
        <v>45</v>
      </c>
      <c r="F95" s="171">
        <v>45</v>
      </c>
      <c r="G95" s="171">
        <v>45</v>
      </c>
      <c r="H95" s="171">
        <v>45</v>
      </c>
      <c r="I95" s="171">
        <v>45</v>
      </c>
      <c r="J95" s="171">
        <v>45</v>
      </c>
      <c r="K95" s="171">
        <v>45</v>
      </c>
      <c r="L95" s="176" t="str">
        <f t="shared" si="4"/>
        <v>Y</v>
      </c>
      <c r="M95" s="176" t="str">
        <f t="shared" si="5"/>
        <v>Y</v>
      </c>
      <c r="N95" s="176" t="str">
        <f t="shared" si="6"/>
        <v>Y</v>
      </c>
      <c r="O95" s="176" t="str">
        <f t="shared" si="7"/>
        <v>Y</v>
      </c>
    </row>
    <row r="96" ht="16.5" spans="1:15">
      <c r="A96" s="179">
        <v>90</v>
      </c>
      <c r="B96" s="170" t="s">
        <v>233</v>
      </c>
      <c r="C96" s="180" t="s">
        <v>234</v>
      </c>
      <c r="D96" s="171">
        <v>65</v>
      </c>
      <c r="E96" s="171">
        <v>65</v>
      </c>
      <c r="F96" s="171">
        <v>65</v>
      </c>
      <c r="G96" s="171">
        <v>65</v>
      </c>
      <c r="H96" s="171">
        <v>65</v>
      </c>
      <c r="I96" s="171">
        <v>65</v>
      </c>
      <c r="J96" s="171">
        <v>65</v>
      </c>
      <c r="K96" s="171">
        <v>65</v>
      </c>
      <c r="L96" s="176" t="str">
        <f t="shared" si="4"/>
        <v>Y</v>
      </c>
      <c r="M96" s="176" t="str">
        <f t="shared" si="5"/>
        <v>Y</v>
      </c>
      <c r="N96" s="176" t="str">
        <f t="shared" si="6"/>
        <v>Y</v>
      </c>
      <c r="O96" s="176" t="str">
        <f t="shared" si="7"/>
        <v>Y</v>
      </c>
    </row>
    <row r="97" ht="16.5" spans="1:15">
      <c r="A97" s="179">
        <v>91</v>
      </c>
      <c r="B97" s="170" t="s">
        <v>235</v>
      </c>
      <c r="C97" s="180" t="s">
        <v>236</v>
      </c>
      <c r="D97" s="171">
        <v>55</v>
      </c>
      <c r="E97" s="171">
        <v>55</v>
      </c>
      <c r="F97" s="171">
        <v>55</v>
      </c>
      <c r="G97" s="171">
        <v>55</v>
      </c>
      <c r="H97" s="171">
        <v>55</v>
      </c>
      <c r="I97" s="171">
        <v>55</v>
      </c>
      <c r="J97" s="171">
        <v>55</v>
      </c>
      <c r="K97" s="171">
        <v>55</v>
      </c>
      <c r="L97" s="176" t="str">
        <f t="shared" si="4"/>
        <v>Y</v>
      </c>
      <c r="M97" s="176" t="str">
        <f t="shared" si="5"/>
        <v>Y</v>
      </c>
      <c r="N97" s="176" t="str">
        <f t="shared" si="6"/>
        <v>Y</v>
      </c>
      <c r="O97" s="176" t="str">
        <f t="shared" si="7"/>
        <v>Y</v>
      </c>
    </row>
    <row r="98" ht="16.5" spans="1:15">
      <c r="A98" s="179">
        <v>92</v>
      </c>
      <c r="B98" s="170" t="s">
        <v>237</v>
      </c>
      <c r="C98" s="180" t="s">
        <v>238</v>
      </c>
      <c r="D98" s="171">
        <v>0</v>
      </c>
      <c r="E98" s="171">
        <v>0</v>
      </c>
      <c r="F98" s="171">
        <v>0</v>
      </c>
      <c r="G98" s="171">
        <v>0</v>
      </c>
      <c r="H98" s="171">
        <v>0</v>
      </c>
      <c r="I98" s="171">
        <v>0</v>
      </c>
      <c r="J98" s="171">
        <v>0</v>
      </c>
      <c r="K98" s="171">
        <v>0</v>
      </c>
      <c r="L98" s="176" t="str">
        <f t="shared" si="4"/>
        <v>N</v>
      </c>
      <c r="M98" s="176" t="str">
        <f t="shared" si="5"/>
        <v>N</v>
      </c>
      <c r="N98" s="176" t="str">
        <f t="shared" si="6"/>
        <v>N</v>
      </c>
      <c r="O98" s="176" t="str">
        <f t="shared" si="7"/>
        <v>N</v>
      </c>
    </row>
    <row r="99" ht="16.5" spans="1:15">
      <c r="A99" s="179">
        <v>93</v>
      </c>
      <c r="B99" s="170" t="s">
        <v>239</v>
      </c>
      <c r="C99" s="180" t="s">
        <v>240</v>
      </c>
      <c r="D99" s="171">
        <v>85</v>
      </c>
      <c r="E99" s="171">
        <v>85</v>
      </c>
      <c r="F99" s="171">
        <v>85</v>
      </c>
      <c r="G99" s="171">
        <v>85</v>
      </c>
      <c r="H99" s="171">
        <v>85</v>
      </c>
      <c r="I99" s="171">
        <v>85</v>
      </c>
      <c r="J99" s="171">
        <v>85</v>
      </c>
      <c r="K99" s="171">
        <v>85</v>
      </c>
      <c r="L99" s="176" t="str">
        <f t="shared" si="4"/>
        <v>Y</v>
      </c>
      <c r="M99" s="176" t="str">
        <f t="shared" si="5"/>
        <v>Y</v>
      </c>
      <c r="N99" s="176" t="str">
        <f t="shared" si="6"/>
        <v>Y</v>
      </c>
      <c r="O99" s="176" t="str">
        <f t="shared" si="7"/>
        <v>Y</v>
      </c>
    </row>
    <row r="100" ht="16.5" spans="1:15">
      <c r="A100" s="179">
        <v>94</v>
      </c>
      <c r="B100" s="170" t="s">
        <v>241</v>
      </c>
      <c r="C100" s="180" t="s">
        <v>242</v>
      </c>
      <c r="D100" s="171">
        <v>35</v>
      </c>
      <c r="E100" s="171">
        <v>35</v>
      </c>
      <c r="F100" s="171">
        <v>35</v>
      </c>
      <c r="G100" s="171">
        <v>35</v>
      </c>
      <c r="H100" s="171">
        <v>35</v>
      </c>
      <c r="I100" s="171">
        <v>35</v>
      </c>
      <c r="J100" s="171">
        <v>35</v>
      </c>
      <c r="K100" s="171">
        <v>35</v>
      </c>
      <c r="L100" s="176" t="str">
        <f t="shared" si="4"/>
        <v>Y</v>
      </c>
      <c r="M100" s="176" t="str">
        <f t="shared" si="5"/>
        <v>Y</v>
      </c>
      <c r="N100" s="176" t="str">
        <f t="shared" si="6"/>
        <v>Y</v>
      </c>
      <c r="O100" s="176" t="str">
        <f t="shared" si="7"/>
        <v>Y</v>
      </c>
    </row>
    <row r="101" ht="16.5" spans="1:15">
      <c r="A101" s="179">
        <v>95</v>
      </c>
      <c r="B101" s="170" t="s">
        <v>243</v>
      </c>
      <c r="C101" s="180" t="s">
        <v>244</v>
      </c>
      <c r="D101" s="171">
        <v>65</v>
      </c>
      <c r="E101" s="171">
        <v>65</v>
      </c>
      <c r="F101" s="171">
        <v>65</v>
      </c>
      <c r="G101" s="171">
        <v>65</v>
      </c>
      <c r="H101" s="171">
        <v>65</v>
      </c>
      <c r="I101" s="171">
        <v>65</v>
      </c>
      <c r="J101" s="171">
        <v>65</v>
      </c>
      <c r="K101" s="171">
        <v>65</v>
      </c>
      <c r="L101" s="176" t="str">
        <f t="shared" si="4"/>
        <v>Y</v>
      </c>
      <c r="M101" s="176" t="str">
        <f t="shared" si="5"/>
        <v>Y</v>
      </c>
      <c r="N101" s="176" t="str">
        <f t="shared" si="6"/>
        <v>Y</v>
      </c>
      <c r="O101" s="176" t="str">
        <f t="shared" si="7"/>
        <v>Y</v>
      </c>
    </row>
    <row r="102" ht="16.5" spans="1:15">
      <c r="A102" s="179">
        <v>96</v>
      </c>
      <c r="B102" s="170" t="s">
        <v>245</v>
      </c>
      <c r="C102" s="180" t="s">
        <v>246</v>
      </c>
      <c r="D102" s="171">
        <v>0</v>
      </c>
      <c r="E102" s="171">
        <v>0</v>
      </c>
      <c r="F102" s="171">
        <v>0</v>
      </c>
      <c r="G102" s="171">
        <v>0</v>
      </c>
      <c r="H102" s="171">
        <v>0</v>
      </c>
      <c r="I102" s="171">
        <v>0</v>
      </c>
      <c r="J102" s="171">
        <v>0</v>
      </c>
      <c r="K102" s="171">
        <v>0</v>
      </c>
      <c r="L102" s="176" t="str">
        <f t="shared" si="4"/>
        <v>N</v>
      </c>
      <c r="M102" s="176" t="str">
        <f t="shared" si="5"/>
        <v>N</v>
      </c>
      <c r="N102" s="176" t="str">
        <f t="shared" si="6"/>
        <v>N</v>
      </c>
      <c r="O102" s="176" t="str">
        <f t="shared" si="7"/>
        <v>N</v>
      </c>
    </row>
    <row r="103" ht="16.5" spans="1:15">
      <c r="A103" s="179">
        <v>97</v>
      </c>
      <c r="B103" s="170" t="s">
        <v>247</v>
      </c>
      <c r="C103" s="180" t="s">
        <v>248</v>
      </c>
      <c r="D103" s="171">
        <v>35</v>
      </c>
      <c r="E103" s="171">
        <v>35</v>
      </c>
      <c r="F103" s="171">
        <v>35</v>
      </c>
      <c r="G103" s="171">
        <v>35</v>
      </c>
      <c r="H103" s="171">
        <v>35</v>
      </c>
      <c r="I103" s="171">
        <v>35</v>
      </c>
      <c r="J103" s="171">
        <v>35</v>
      </c>
      <c r="K103" s="171">
        <v>35</v>
      </c>
      <c r="L103" s="176" t="str">
        <f t="shared" si="4"/>
        <v>Y</v>
      </c>
      <c r="M103" s="176" t="str">
        <f t="shared" si="5"/>
        <v>Y</v>
      </c>
      <c r="N103" s="176" t="str">
        <f t="shared" si="6"/>
        <v>Y</v>
      </c>
      <c r="O103" s="176" t="str">
        <f t="shared" si="7"/>
        <v>Y</v>
      </c>
    </row>
    <row r="104" ht="16.5" spans="1:15">
      <c r="A104" s="179">
        <v>98</v>
      </c>
      <c r="B104" s="170" t="s">
        <v>249</v>
      </c>
      <c r="C104" s="180" t="s">
        <v>250</v>
      </c>
      <c r="D104" s="171">
        <v>65</v>
      </c>
      <c r="E104" s="171">
        <v>65</v>
      </c>
      <c r="F104" s="171">
        <v>65</v>
      </c>
      <c r="G104" s="171">
        <v>65</v>
      </c>
      <c r="H104" s="171">
        <v>65</v>
      </c>
      <c r="I104" s="171">
        <v>65</v>
      </c>
      <c r="J104" s="171">
        <v>65</v>
      </c>
      <c r="K104" s="171">
        <v>65</v>
      </c>
      <c r="L104" s="176" t="str">
        <f t="shared" si="4"/>
        <v>Y</v>
      </c>
      <c r="M104" s="176" t="str">
        <f t="shared" si="5"/>
        <v>Y</v>
      </c>
      <c r="N104" s="176" t="str">
        <f t="shared" si="6"/>
        <v>Y</v>
      </c>
      <c r="O104" s="176" t="str">
        <f t="shared" si="7"/>
        <v>Y</v>
      </c>
    </row>
    <row r="105" ht="16.5" spans="1:15">
      <c r="A105" s="179">
        <v>99</v>
      </c>
      <c r="B105" s="170" t="s">
        <v>251</v>
      </c>
      <c r="C105" s="180" t="s">
        <v>252</v>
      </c>
      <c r="D105" s="171">
        <v>0</v>
      </c>
      <c r="E105" s="171">
        <v>0</v>
      </c>
      <c r="F105" s="171">
        <v>0</v>
      </c>
      <c r="G105" s="171">
        <v>0</v>
      </c>
      <c r="H105" s="171">
        <v>0</v>
      </c>
      <c r="I105" s="171">
        <v>0</v>
      </c>
      <c r="J105" s="171">
        <v>0</v>
      </c>
      <c r="K105" s="171">
        <v>0</v>
      </c>
      <c r="L105" s="176" t="str">
        <f t="shared" si="4"/>
        <v>N</v>
      </c>
      <c r="M105" s="176" t="str">
        <f t="shared" si="5"/>
        <v>N</v>
      </c>
      <c r="N105" s="176" t="str">
        <f t="shared" si="6"/>
        <v>N</v>
      </c>
      <c r="O105" s="176" t="str">
        <f t="shared" si="7"/>
        <v>N</v>
      </c>
    </row>
    <row r="106" ht="16.5" spans="1:15">
      <c r="A106" s="179">
        <v>100</v>
      </c>
      <c r="B106" s="170" t="s">
        <v>253</v>
      </c>
      <c r="C106" s="180" t="s">
        <v>254</v>
      </c>
      <c r="D106" s="171">
        <v>75</v>
      </c>
      <c r="E106" s="171">
        <v>75</v>
      </c>
      <c r="F106" s="171">
        <v>75</v>
      </c>
      <c r="G106" s="171">
        <v>75</v>
      </c>
      <c r="H106" s="171">
        <v>75</v>
      </c>
      <c r="I106" s="171">
        <v>75</v>
      </c>
      <c r="J106" s="171">
        <v>75</v>
      </c>
      <c r="K106" s="171">
        <v>75</v>
      </c>
      <c r="L106" s="176" t="str">
        <f t="shared" si="4"/>
        <v>Y</v>
      </c>
      <c r="M106" s="176" t="str">
        <f t="shared" si="5"/>
        <v>Y</v>
      </c>
      <c r="N106" s="176" t="str">
        <f t="shared" si="6"/>
        <v>Y</v>
      </c>
      <c r="O106" s="176" t="str">
        <f t="shared" si="7"/>
        <v>Y</v>
      </c>
    </row>
    <row r="107" ht="16.5" spans="1:15">
      <c r="A107" s="179">
        <v>101</v>
      </c>
      <c r="B107" s="170" t="s">
        <v>255</v>
      </c>
      <c r="C107" s="180" t="s">
        <v>256</v>
      </c>
      <c r="D107" s="171">
        <v>75</v>
      </c>
      <c r="E107" s="171">
        <v>75</v>
      </c>
      <c r="F107" s="171">
        <v>75</v>
      </c>
      <c r="G107" s="171">
        <v>75</v>
      </c>
      <c r="H107" s="171">
        <v>75</v>
      </c>
      <c r="I107" s="171">
        <v>75</v>
      </c>
      <c r="J107" s="171">
        <v>75</v>
      </c>
      <c r="K107" s="171">
        <v>75</v>
      </c>
      <c r="L107" s="176" t="str">
        <f t="shared" si="4"/>
        <v>Y</v>
      </c>
      <c r="M107" s="176" t="str">
        <f t="shared" si="5"/>
        <v>Y</v>
      </c>
      <c r="N107" s="176" t="str">
        <f t="shared" si="6"/>
        <v>Y</v>
      </c>
      <c r="O107" s="176" t="str">
        <f t="shared" si="7"/>
        <v>Y</v>
      </c>
    </row>
    <row r="108" ht="16.5" spans="1:15">
      <c r="A108" s="179">
        <v>102</v>
      </c>
      <c r="B108" s="170" t="s">
        <v>257</v>
      </c>
      <c r="C108" s="180" t="s">
        <v>258</v>
      </c>
      <c r="D108" s="171">
        <v>45</v>
      </c>
      <c r="E108" s="171">
        <v>45</v>
      </c>
      <c r="F108" s="171">
        <v>45</v>
      </c>
      <c r="G108" s="171">
        <v>45</v>
      </c>
      <c r="H108" s="171">
        <v>45</v>
      </c>
      <c r="I108" s="171">
        <v>45</v>
      </c>
      <c r="J108" s="171">
        <v>45</v>
      </c>
      <c r="K108" s="171">
        <v>45</v>
      </c>
      <c r="L108" s="176" t="str">
        <f t="shared" si="4"/>
        <v>Y</v>
      </c>
      <c r="M108" s="176" t="str">
        <f t="shared" si="5"/>
        <v>Y</v>
      </c>
      <c r="N108" s="176" t="str">
        <f t="shared" si="6"/>
        <v>Y</v>
      </c>
      <c r="O108" s="176" t="str">
        <f t="shared" si="7"/>
        <v>Y</v>
      </c>
    </row>
    <row r="109" ht="16.5" spans="1:15">
      <c r="A109" s="179">
        <v>103</v>
      </c>
      <c r="B109" s="170" t="s">
        <v>259</v>
      </c>
      <c r="C109" s="180" t="s">
        <v>260</v>
      </c>
      <c r="D109" s="171">
        <v>65</v>
      </c>
      <c r="E109" s="171">
        <v>65</v>
      </c>
      <c r="F109" s="171">
        <v>65</v>
      </c>
      <c r="G109" s="171">
        <v>65</v>
      </c>
      <c r="H109" s="171">
        <v>65</v>
      </c>
      <c r="I109" s="171">
        <v>65</v>
      </c>
      <c r="J109" s="171">
        <v>65</v>
      </c>
      <c r="K109" s="171">
        <v>65</v>
      </c>
      <c r="L109" s="176" t="str">
        <f t="shared" si="4"/>
        <v>Y</v>
      </c>
      <c r="M109" s="176" t="str">
        <f t="shared" si="5"/>
        <v>Y</v>
      </c>
      <c r="N109" s="176" t="str">
        <f t="shared" si="6"/>
        <v>Y</v>
      </c>
      <c r="O109" s="176" t="str">
        <f t="shared" si="7"/>
        <v>Y</v>
      </c>
    </row>
    <row r="110" ht="16.5" spans="1:15">
      <c r="A110" s="179">
        <v>104</v>
      </c>
      <c r="B110" s="170" t="s">
        <v>261</v>
      </c>
      <c r="C110" s="180" t="s">
        <v>262</v>
      </c>
      <c r="D110" s="171">
        <v>55</v>
      </c>
      <c r="E110" s="171">
        <v>55</v>
      </c>
      <c r="F110" s="171">
        <v>55</v>
      </c>
      <c r="G110" s="171">
        <v>55</v>
      </c>
      <c r="H110" s="171">
        <v>55</v>
      </c>
      <c r="I110" s="171">
        <v>55</v>
      </c>
      <c r="J110" s="171">
        <v>55</v>
      </c>
      <c r="K110" s="171">
        <v>55</v>
      </c>
      <c r="L110" s="176" t="str">
        <f t="shared" si="4"/>
        <v>Y</v>
      </c>
      <c r="M110" s="176" t="str">
        <f t="shared" si="5"/>
        <v>Y</v>
      </c>
      <c r="N110" s="176" t="str">
        <f t="shared" si="6"/>
        <v>Y</v>
      </c>
      <c r="O110" s="176" t="str">
        <f t="shared" si="7"/>
        <v>Y</v>
      </c>
    </row>
    <row r="111" ht="16.5" spans="1:15">
      <c r="A111" s="179">
        <v>105</v>
      </c>
      <c r="B111" s="170" t="s">
        <v>263</v>
      </c>
      <c r="C111" s="182" t="s">
        <v>264</v>
      </c>
      <c r="D111" s="171">
        <v>35</v>
      </c>
      <c r="E111" s="171">
        <v>35</v>
      </c>
      <c r="F111" s="171">
        <v>35</v>
      </c>
      <c r="G111" s="171">
        <v>35</v>
      </c>
      <c r="H111" s="171">
        <v>35</v>
      </c>
      <c r="I111" s="171">
        <v>35</v>
      </c>
      <c r="J111" s="171">
        <v>35</v>
      </c>
      <c r="K111" s="171">
        <v>35</v>
      </c>
      <c r="L111" s="176" t="str">
        <f t="shared" si="4"/>
        <v>Y</v>
      </c>
      <c r="M111" s="176" t="str">
        <f t="shared" si="5"/>
        <v>Y</v>
      </c>
      <c r="N111" s="176" t="str">
        <f t="shared" si="6"/>
        <v>Y</v>
      </c>
      <c r="O111" s="176" t="str">
        <f t="shared" si="7"/>
        <v>Y</v>
      </c>
    </row>
    <row r="112" ht="16.5" spans="1:15">
      <c r="A112" s="179">
        <v>106</v>
      </c>
      <c r="B112" s="170" t="s">
        <v>265</v>
      </c>
      <c r="C112" s="182" t="s">
        <v>266</v>
      </c>
      <c r="D112" s="171">
        <v>35</v>
      </c>
      <c r="E112" s="171">
        <v>35</v>
      </c>
      <c r="F112" s="171">
        <v>35</v>
      </c>
      <c r="G112" s="171">
        <v>35</v>
      </c>
      <c r="H112" s="171">
        <v>35</v>
      </c>
      <c r="I112" s="171">
        <v>35</v>
      </c>
      <c r="J112" s="171">
        <v>35</v>
      </c>
      <c r="K112" s="171">
        <v>35</v>
      </c>
      <c r="L112" s="176" t="str">
        <f t="shared" si="4"/>
        <v>Y</v>
      </c>
      <c r="M112" s="176" t="str">
        <f t="shared" si="5"/>
        <v>Y</v>
      </c>
      <c r="N112" s="176" t="str">
        <f t="shared" si="6"/>
        <v>Y</v>
      </c>
      <c r="O112" s="176" t="str">
        <f t="shared" si="7"/>
        <v>Y</v>
      </c>
    </row>
    <row r="113" ht="16.5" spans="1:15">
      <c r="A113" s="179">
        <v>107</v>
      </c>
      <c r="B113" s="170" t="s">
        <v>267</v>
      </c>
      <c r="C113" s="182" t="s">
        <v>268</v>
      </c>
      <c r="D113" s="171">
        <v>35</v>
      </c>
      <c r="E113" s="171">
        <v>35</v>
      </c>
      <c r="F113" s="171">
        <v>35</v>
      </c>
      <c r="G113" s="171">
        <v>35</v>
      </c>
      <c r="H113" s="171">
        <v>35</v>
      </c>
      <c r="I113" s="171">
        <v>35</v>
      </c>
      <c r="J113" s="171">
        <v>35</v>
      </c>
      <c r="K113" s="171">
        <v>35</v>
      </c>
      <c r="L113" s="176" t="str">
        <f t="shared" si="4"/>
        <v>Y</v>
      </c>
      <c r="M113" s="176" t="str">
        <f t="shared" si="5"/>
        <v>Y</v>
      </c>
      <c r="N113" s="176" t="str">
        <f t="shared" si="6"/>
        <v>Y</v>
      </c>
      <c r="O113" s="176" t="str">
        <f t="shared" si="7"/>
        <v>Y</v>
      </c>
    </row>
    <row r="114" spans="4:4">
      <c r="D114" s="171"/>
    </row>
    <row r="115" spans="4:4">
      <c r="D115" s="171"/>
    </row>
    <row r="116" spans="4:4">
      <c r="D116" s="171"/>
    </row>
    <row r="117" spans="4:4">
      <c r="D117" s="171"/>
    </row>
    <row r="118" spans="4:15">
      <c r="D118" s="171"/>
      <c r="K118" s="183" t="s">
        <v>280</v>
      </c>
      <c r="L118" s="120">
        <f>COUNTIF(L10:L107,"=Y")</f>
        <v>77</v>
      </c>
      <c r="M118" s="120">
        <f t="shared" ref="M118:O118" si="8">COUNTIF(M10:M107,"=Y")</f>
        <v>77</v>
      </c>
      <c r="N118" s="120">
        <f t="shared" si="8"/>
        <v>77</v>
      </c>
      <c r="O118" s="120">
        <f t="shared" si="8"/>
        <v>77</v>
      </c>
    </row>
    <row r="119" spans="4:15">
      <c r="D119" s="171"/>
      <c r="K119" s="120" t="s">
        <v>281</v>
      </c>
      <c r="L119" s="184">
        <f>(L118/107)*100</f>
        <v>71.9626168224299</v>
      </c>
      <c r="M119" s="184">
        <f t="shared" ref="M119:O119" si="9">(M118/107)*100</f>
        <v>71.9626168224299</v>
      </c>
      <c r="N119" s="184">
        <f t="shared" si="9"/>
        <v>71.9626168224299</v>
      </c>
      <c r="O119" s="184">
        <f t="shared" si="9"/>
        <v>71.9626168224299</v>
      </c>
    </row>
    <row r="120" spans="4:14">
      <c r="D120" s="171"/>
      <c r="L120" s="184"/>
      <c r="M120" s="184"/>
      <c r="N120" s="184"/>
    </row>
    <row r="121" spans="4:15">
      <c r="D121" s="171"/>
      <c r="L121" s="120" t="s">
        <v>37</v>
      </c>
      <c r="M121" s="121" t="s">
        <v>40</v>
      </c>
      <c r="N121" s="121" t="s">
        <v>41</v>
      </c>
      <c r="O121" s="121" t="s">
        <v>42</v>
      </c>
    </row>
    <row r="122" ht="31.5" spans="4:15">
      <c r="D122" s="171"/>
      <c r="K122" s="145" t="s">
        <v>291</v>
      </c>
      <c r="L122" s="146">
        <v>72</v>
      </c>
      <c r="M122" s="146">
        <v>72</v>
      </c>
      <c r="N122" s="146">
        <v>72</v>
      </c>
      <c r="O122" s="146">
        <v>72</v>
      </c>
    </row>
    <row r="123" spans="4:12">
      <c r="D123" s="171"/>
      <c r="L123" s="121"/>
    </row>
    <row r="124" spans="4:12">
      <c r="D124" s="171"/>
      <c r="L124" s="121"/>
    </row>
    <row r="125" spans="4:12">
      <c r="D125" s="171"/>
      <c r="L125" s="121"/>
    </row>
    <row r="126" spans="4:12">
      <c r="D126" s="171"/>
      <c r="L126" s="121"/>
    </row>
    <row r="127" spans="4:4">
      <c r="D127" s="171"/>
    </row>
    <row r="128" spans="4:4">
      <c r="D128" s="171"/>
    </row>
    <row r="129" spans="4:4">
      <c r="D129" s="171"/>
    </row>
    <row r="130" spans="4:4">
      <c r="D130" s="171"/>
    </row>
    <row r="131" spans="4:4">
      <c r="D131" s="171"/>
    </row>
    <row r="132" spans="4:4">
      <c r="D132" s="171"/>
    </row>
    <row r="133" spans="4:4">
      <c r="D133" s="171"/>
    </row>
    <row r="134" spans="4:4">
      <c r="D134" s="171"/>
    </row>
    <row r="135" spans="4:4">
      <c r="D135" s="171"/>
    </row>
    <row r="136" spans="4:4">
      <c r="D136" s="171"/>
    </row>
    <row r="137" spans="4:4">
      <c r="D137" s="171"/>
    </row>
    <row r="138" spans="4:4">
      <c r="D138" s="171"/>
    </row>
    <row r="139" spans="4:4">
      <c r="D139" s="171"/>
    </row>
    <row r="140" spans="4:4">
      <c r="D140" s="171"/>
    </row>
    <row r="141" spans="4:4">
      <c r="D141" s="171"/>
    </row>
    <row r="142" spans="4:4">
      <c r="D142" s="171"/>
    </row>
    <row r="143" spans="4:4">
      <c r="D143" s="171"/>
    </row>
    <row r="144" spans="4:4">
      <c r="D144" s="171"/>
    </row>
    <row r="145" spans="4:4">
      <c r="D145" s="171"/>
    </row>
    <row r="146" spans="4:4">
      <c r="D146" s="171"/>
    </row>
    <row r="147" spans="4:4">
      <c r="D147" s="171"/>
    </row>
    <row r="148" spans="4:4">
      <c r="D148" s="171"/>
    </row>
    <row r="149" spans="4:4">
      <c r="D149" s="171"/>
    </row>
    <row r="150" spans="4:4">
      <c r="D150" s="171"/>
    </row>
    <row r="151" spans="4:4">
      <c r="D151" s="171"/>
    </row>
    <row r="152" spans="4:4">
      <c r="D152" s="171"/>
    </row>
    <row r="153" spans="4:4">
      <c r="D153" s="171"/>
    </row>
    <row r="154" spans="4:4">
      <c r="D154" s="171"/>
    </row>
    <row r="155" spans="4:4">
      <c r="D155" s="171"/>
    </row>
    <row r="156" spans="4:4">
      <c r="D156" s="171"/>
    </row>
    <row r="157" spans="4:4">
      <c r="D157" s="171"/>
    </row>
    <row r="158" spans="4:4">
      <c r="D158" s="171"/>
    </row>
    <row r="159" spans="4:4">
      <c r="D159" s="171"/>
    </row>
    <row r="160" spans="4:4">
      <c r="D160" s="171"/>
    </row>
    <row r="161" spans="4:4">
      <c r="D161" s="171"/>
    </row>
    <row r="162" spans="4:4">
      <c r="D162" s="171"/>
    </row>
    <row r="163" spans="4:4">
      <c r="D163" s="171"/>
    </row>
    <row r="164" spans="4:4">
      <c r="D164" s="171"/>
    </row>
    <row r="165" spans="4:4">
      <c r="D165" s="171"/>
    </row>
    <row r="166" spans="4:4">
      <c r="D166" s="171"/>
    </row>
    <row r="167" spans="4:4">
      <c r="D167" s="171"/>
    </row>
    <row r="168" spans="4:4">
      <c r="D168" s="171"/>
    </row>
    <row r="169" spans="4:4">
      <c r="D169" s="171"/>
    </row>
    <row r="170" spans="4:4">
      <c r="D170" s="171"/>
    </row>
    <row r="171" spans="4:4">
      <c r="D171" s="171"/>
    </row>
    <row r="172" spans="4:4">
      <c r="D172" s="171"/>
    </row>
    <row r="173" spans="4:4">
      <c r="D173" s="171"/>
    </row>
    <row r="174" spans="4:4">
      <c r="D174" s="171"/>
    </row>
    <row r="175" spans="4:4">
      <c r="D175" s="171"/>
    </row>
    <row r="176" spans="4:4">
      <c r="D176" s="171"/>
    </row>
    <row r="177" spans="4:4">
      <c r="D177" s="171"/>
    </row>
    <row r="178" spans="4:4">
      <c r="D178" s="171"/>
    </row>
    <row r="179" spans="4:4">
      <c r="D179" s="171"/>
    </row>
    <row r="180" spans="4:4">
      <c r="D180" s="171"/>
    </row>
    <row r="181" spans="4:4">
      <c r="D181" s="171"/>
    </row>
    <row r="182" spans="4:4">
      <c r="D182" s="171"/>
    </row>
    <row r="183" spans="4:4">
      <c r="D183" s="171"/>
    </row>
    <row r="184" spans="4:4">
      <c r="D184" s="171"/>
    </row>
    <row r="185" spans="4:4">
      <c r="D185" s="171"/>
    </row>
    <row r="186" spans="4:4">
      <c r="D186" s="171"/>
    </row>
    <row r="187" spans="4:4">
      <c r="D187" s="171"/>
    </row>
    <row r="188" spans="4:4">
      <c r="D188" s="171"/>
    </row>
    <row r="189" spans="4:4">
      <c r="D189" s="171"/>
    </row>
    <row r="190" spans="4:4">
      <c r="D190" s="171"/>
    </row>
    <row r="191" spans="4:4">
      <c r="D191" s="171"/>
    </row>
    <row r="192" spans="4:4">
      <c r="D192" s="171"/>
    </row>
    <row r="193" spans="4:4">
      <c r="D193" s="171"/>
    </row>
    <row r="194" spans="4:4">
      <c r="D194" s="171"/>
    </row>
    <row r="195" spans="4:4">
      <c r="D195" s="171"/>
    </row>
    <row r="196" spans="4:4">
      <c r="D196" s="171"/>
    </row>
    <row r="197" spans="4:4">
      <c r="D197" s="171"/>
    </row>
    <row r="198" spans="4:4">
      <c r="D198" s="171"/>
    </row>
    <row r="199" spans="4:4">
      <c r="D199" s="171"/>
    </row>
    <row r="200" spans="4:4">
      <c r="D200" s="171"/>
    </row>
    <row r="201" spans="4:4">
      <c r="D201" s="171"/>
    </row>
    <row r="202" spans="4:4">
      <c r="D202" s="171"/>
    </row>
    <row r="203" spans="4:4">
      <c r="D203" s="171"/>
    </row>
    <row r="204" spans="4:4">
      <c r="D204" s="171"/>
    </row>
    <row r="205" spans="4:4">
      <c r="D205" s="171"/>
    </row>
    <row r="206" spans="4:4">
      <c r="D206" s="171"/>
    </row>
    <row r="207" spans="4:4">
      <c r="D207" s="171"/>
    </row>
    <row r="208" spans="4:4">
      <c r="D208" s="171"/>
    </row>
    <row r="209" spans="4:4">
      <c r="D209" s="171"/>
    </row>
    <row r="210" spans="4:4">
      <c r="D210" s="171"/>
    </row>
    <row r="211" spans="4:4">
      <c r="D211" s="171"/>
    </row>
    <row r="212" spans="4:4">
      <c r="D212" s="171"/>
    </row>
    <row r="213" spans="4:4">
      <c r="D213" s="171"/>
    </row>
    <row r="214" spans="4:4">
      <c r="D214" s="171"/>
    </row>
    <row r="215" spans="4:4">
      <c r="D215" s="171"/>
    </row>
    <row r="216" spans="4:4">
      <c r="D216" s="171"/>
    </row>
    <row r="217" spans="4:4">
      <c r="D217" s="171"/>
    </row>
    <row r="218" spans="4:4">
      <c r="D218" s="171"/>
    </row>
    <row r="219" spans="4:4">
      <c r="D219" s="171"/>
    </row>
    <row r="220" spans="4:4">
      <c r="D220" s="171"/>
    </row>
    <row r="221" spans="4:4">
      <c r="D221" s="171"/>
    </row>
    <row r="222" spans="4:4">
      <c r="D222" s="171"/>
    </row>
    <row r="223" spans="4:4">
      <c r="D223" s="171"/>
    </row>
    <row r="224" spans="4:4">
      <c r="D224" s="171"/>
    </row>
    <row r="225" spans="4:4">
      <c r="D225" s="171"/>
    </row>
    <row r="226" spans="4:4">
      <c r="D226" s="171"/>
    </row>
    <row r="227" spans="4:4">
      <c r="D227" s="171"/>
    </row>
    <row r="228" spans="4:4">
      <c r="D228" s="171"/>
    </row>
    <row r="229" spans="4:4">
      <c r="D229" s="171"/>
    </row>
    <row r="230" spans="4:4">
      <c r="D230" s="171"/>
    </row>
    <row r="231" spans="4:4">
      <c r="D231" s="171"/>
    </row>
    <row r="232" spans="4:4">
      <c r="D232" s="171"/>
    </row>
    <row r="233" spans="4:4">
      <c r="D233" s="171"/>
    </row>
    <row r="234" spans="4:4">
      <c r="D234" s="171"/>
    </row>
    <row r="235" spans="4:4">
      <c r="D235" s="171"/>
    </row>
    <row r="236" spans="4:4">
      <c r="D236" s="171"/>
    </row>
    <row r="237" spans="4:4">
      <c r="D237" s="171"/>
    </row>
    <row r="238" spans="4:4">
      <c r="D238" s="171"/>
    </row>
    <row r="239" spans="4:4">
      <c r="D239" s="171"/>
    </row>
    <row r="240" spans="4:4">
      <c r="D240" s="171"/>
    </row>
    <row r="241" spans="4:4">
      <c r="D241" s="171"/>
    </row>
    <row r="242" spans="4:4">
      <c r="D242" s="171"/>
    </row>
    <row r="243" spans="4:4">
      <c r="D243" s="171"/>
    </row>
    <row r="244" spans="4:4">
      <c r="D244" s="171"/>
    </row>
    <row r="245" spans="4:4">
      <c r="D245" s="171"/>
    </row>
    <row r="246" spans="4:4">
      <c r="D246" s="171"/>
    </row>
    <row r="247" spans="4:4">
      <c r="D247" s="171"/>
    </row>
    <row r="248" spans="4:4">
      <c r="D248" s="171"/>
    </row>
    <row r="249" spans="4:4">
      <c r="D249" s="171"/>
    </row>
    <row r="250" spans="4:4">
      <c r="D250" s="171"/>
    </row>
    <row r="251" spans="4:4">
      <c r="D251" s="171"/>
    </row>
    <row r="252" spans="4:4">
      <c r="D252" s="171"/>
    </row>
    <row r="253" spans="4:4">
      <c r="D253" s="171"/>
    </row>
    <row r="254" spans="4:4">
      <c r="D254" s="171"/>
    </row>
    <row r="255" spans="4:4">
      <c r="D255" s="171"/>
    </row>
    <row r="256" spans="4:4">
      <c r="D256" s="171"/>
    </row>
    <row r="257" spans="4:4">
      <c r="D257" s="171"/>
    </row>
    <row r="258" spans="4:4">
      <c r="D258" s="171"/>
    </row>
    <row r="259" spans="4:4">
      <c r="D259" s="171"/>
    </row>
    <row r="260" spans="4:4">
      <c r="D260" s="171"/>
    </row>
    <row r="261" spans="4:4">
      <c r="D261" s="171"/>
    </row>
    <row r="262" spans="4:4">
      <c r="D262" s="171"/>
    </row>
    <row r="263" spans="4:4">
      <c r="D263" s="171"/>
    </row>
    <row r="264" spans="4:4">
      <c r="D264" s="171"/>
    </row>
    <row r="265" spans="4:4">
      <c r="D265" s="171"/>
    </row>
    <row r="266" spans="4:4">
      <c r="D266" s="171"/>
    </row>
    <row r="267" spans="4:4">
      <c r="D267" s="171"/>
    </row>
    <row r="268" spans="4:4">
      <c r="D268" s="171"/>
    </row>
    <row r="269" spans="4:4">
      <c r="D269" s="171"/>
    </row>
    <row r="270" spans="4:4">
      <c r="D270" s="171"/>
    </row>
    <row r="271" spans="4:4">
      <c r="D271" s="171"/>
    </row>
    <row r="272" spans="4:4">
      <c r="D272" s="171"/>
    </row>
    <row r="273" spans="4:4">
      <c r="D273" s="171"/>
    </row>
    <row r="274" spans="4:4">
      <c r="D274" s="171"/>
    </row>
    <row r="275" spans="4:4">
      <c r="D275" s="171"/>
    </row>
    <row r="276" spans="4:4">
      <c r="D276" s="171"/>
    </row>
    <row r="277" spans="4:4">
      <c r="D277" s="171"/>
    </row>
    <row r="278" spans="4:4">
      <c r="D278" s="171"/>
    </row>
    <row r="279" spans="4:4">
      <c r="D279" s="171"/>
    </row>
    <row r="280" spans="4:4">
      <c r="D280" s="171"/>
    </row>
    <row r="281" spans="4:4">
      <c r="D281" s="171"/>
    </row>
    <row r="282" spans="4:4">
      <c r="D282" s="171"/>
    </row>
    <row r="283" spans="4:4">
      <c r="D283" s="171"/>
    </row>
    <row r="284" spans="4:4">
      <c r="D284" s="171"/>
    </row>
    <row r="285" spans="4:4">
      <c r="D285" s="171"/>
    </row>
    <row r="286" spans="4:4">
      <c r="D286" s="171"/>
    </row>
    <row r="287" spans="4:4">
      <c r="D287" s="171"/>
    </row>
    <row r="288" spans="4:4">
      <c r="D288" s="171"/>
    </row>
    <row r="289" spans="4:4">
      <c r="D289" s="171"/>
    </row>
    <row r="290" spans="4:4">
      <c r="D290" s="171"/>
    </row>
    <row r="291" spans="4:4">
      <c r="D291" s="171"/>
    </row>
    <row r="292" spans="4:4">
      <c r="D292" s="171"/>
    </row>
    <row r="293" spans="4:4">
      <c r="D293" s="171"/>
    </row>
    <row r="294" spans="4:4">
      <c r="D294" s="171"/>
    </row>
    <row r="295" spans="4:4">
      <c r="D295" s="171"/>
    </row>
    <row r="296" spans="4:4">
      <c r="D296" s="171"/>
    </row>
    <row r="297" spans="4:4">
      <c r="D297" s="171"/>
    </row>
    <row r="298" spans="4:4">
      <c r="D298" s="171"/>
    </row>
    <row r="299" spans="4:4">
      <c r="D299" s="171"/>
    </row>
    <row r="300" spans="4:4">
      <c r="D300" s="171"/>
    </row>
    <row r="301" spans="4:4">
      <c r="D301" s="171"/>
    </row>
    <row r="302" spans="4:4">
      <c r="D302" s="171"/>
    </row>
    <row r="303" spans="4:4">
      <c r="D303" s="171"/>
    </row>
    <row r="304" spans="4:4">
      <c r="D304" s="171"/>
    </row>
    <row r="305" spans="4:4">
      <c r="D305" s="171"/>
    </row>
    <row r="306" spans="4:4">
      <c r="D306" s="171"/>
    </row>
    <row r="307" spans="4:4">
      <c r="D307" s="171"/>
    </row>
    <row r="308" spans="4:4">
      <c r="D308" s="171"/>
    </row>
    <row r="309" spans="4:4">
      <c r="D309" s="171"/>
    </row>
    <row r="310" spans="4:4">
      <c r="D310" s="171"/>
    </row>
    <row r="311" spans="4:4">
      <c r="D311" s="171"/>
    </row>
    <row r="312" spans="4:4">
      <c r="D312" s="171"/>
    </row>
    <row r="313" spans="4:4">
      <c r="D313" s="171"/>
    </row>
    <row r="314" spans="4:4">
      <c r="D314" s="171"/>
    </row>
    <row r="315" spans="4:4">
      <c r="D315" s="171"/>
    </row>
    <row r="316" spans="4:4">
      <c r="D316" s="171"/>
    </row>
    <row r="317" spans="4:4">
      <c r="D317" s="171"/>
    </row>
    <row r="318" spans="4:4">
      <c r="D318" s="171"/>
    </row>
    <row r="319" spans="4:4">
      <c r="D319" s="171"/>
    </row>
    <row r="320" spans="4:4">
      <c r="D320" s="171"/>
    </row>
    <row r="321" spans="4:4">
      <c r="D321" s="171"/>
    </row>
    <row r="322" spans="4:4">
      <c r="D322" s="171"/>
    </row>
    <row r="323" spans="4:4">
      <c r="D323" s="171"/>
    </row>
    <row r="324" spans="4:4">
      <c r="D324" s="171"/>
    </row>
    <row r="325" spans="4:4">
      <c r="D325" s="171"/>
    </row>
    <row r="326" spans="4:4">
      <c r="D326" s="171"/>
    </row>
    <row r="327" spans="4:4">
      <c r="D327" s="171"/>
    </row>
    <row r="328" spans="4:4">
      <c r="D328" s="171"/>
    </row>
    <row r="329" spans="4:4">
      <c r="D329" s="171"/>
    </row>
    <row r="330" spans="4:4">
      <c r="D330" s="171"/>
    </row>
    <row r="331" spans="4:4">
      <c r="D331" s="171"/>
    </row>
    <row r="332" spans="4:4">
      <c r="D332" s="171"/>
    </row>
    <row r="333" spans="4:4">
      <c r="D333" s="171"/>
    </row>
    <row r="334" spans="4:4">
      <c r="D334" s="171"/>
    </row>
    <row r="335" spans="4:4">
      <c r="D335" s="171"/>
    </row>
    <row r="336" spans="4:4">
      <c r="D336" s="171"/>
    </row>
    <row r="337" spans="4:4">
      <c r="D337" s="171"/>
    </row>
    <row r="338" spans="4:4">
      <c r="D338" s="171"/>
    </row>
    <row r="339" spans="4:4">
      <c r="D339" s="171"/>
    </row>
    <row r="340" spans="4:4">
      <c r="D340" s="171"/>
    </row>
    <row r="341" spans="4:4">
      <c r="D341" s="171"/>
    </row>
    <row r="342" spans="4:4">
      <c r="D342" s="171"/>
    </row>
    <row r="343" spans="4:4">
      <c r="D343" s="171"/>
    </row>
    <row r="344" spans="4:4">
      <c r="D344" s="171"/>
    </row>
    <row r="345" spans="4:4">
      <c r="D345" s="171"/>
    </row>
    <row r="346" spans="4:4">
      <c r="D346" s="171"/>
    </row>
    <row r="347" spans="4:4">
      <c r="D347" s="171"/>
    </row>
    <row r="348" spans="4:4">
      <c r="D348" s="171"/>
    </row>
    <row r="349" spans="4:4">
      <c r="D349" s="171"/>
    </row>
    <row r="350" spans="4:4">
      <c r="D350" s="171"/>
    </row>
    <row r="351" spans="4:4">
      <c r="D351" s="171"/>
    </row>
    <row r="352" spans="4:4">
      <c r="D352" s="171"/>
    </row>
    <row r="353" spans="4:4">
      <c r="D353" s="171"/>
    </row>
    <row r="354" spans="4:4">
      <c r="D354" s="171"/>
    </row>
    <row r="355" spans="4:4">
      <c r="D355" s="171"/>
    </row>
    <row r="356" spans="4:4">
      <c r="D356" s="171"/>
    </row>
    <row r="357" spans="4:4">
      <c r="D357" s="171"/>
    </row>
    <row r="358" spans="4:4">
      <c r="D358" s="171"/>
    </row>
    <row r="359" spans="4:4">
      <c r="D359" s="171"/>
    </row>
    <row r="360" spans="4:4">
      <c r="D360" s="171"/>
    </row>
    <row r="361" spans="4:4">
      <c r="D361" s="171"/>
    </row>
    <row r="362" spans="4:4">
      <c r="D362" s="171"/>
    </row>
    <row r="363" spans="4:4">
      <c r="D363" s="171"/>
    </row>
    <row r="364" spans="4:4">
      <c r="D364" s="171"/>
    </row>
    <row r="365" spans="4:4">
      <c r="D365" s="171"/>
    </row>
    <row r="366" spans="4:4">
      <c r="D366" s="171"/>
    </row>
    <row r="367" spans="4:4">
      <c r="D367" s="171"/>
    </row>
    <row r="368" spans="4:4">
      <c r="D368" s="171"/>
    </row>
    <row r="369" spans="4:4">
      <c r="D369" s="171"/>
    </row>
    <row r="370" spans="4:4">
      <c r="D370" s="171"/>
    </row>
    <row r="371" spans="4:4">
      <c r="D371" s="171"/>
    </row>
    <row r="372" spans="4:4">
      <c r="D372" s="171"/>
    </row>
    <row r="373" spans="4:4">
      <c r="D373" s="171"/>
    </row>
    <row r="374" spans="4:4">
      <c r="D374" s="171"/>
    </row>
    <row r="375" spans="4:4">
      <c r="D375" s="171"/>
    </row>
    <row r="376" spans="4:4">
      <c r="D376" s="171"/>
    </row>
    <row r="377" spans="4:4">
      <c r="D377" s="171"/>
    </row>
    <row r="378" spans="4:4">
      <c r="D378" s="171"/>
    </row>
    <row r="379" spans="4:4">
      <c r="D379" s="171"/>
    </row>
    <row r="380" spans="4:4">
      <c r="D380" s="171"/>
    </row>
    <row r="381" spans="4:4">
      <c r="D381" s="171"/>
    </row>
    <row r="382" spans="4:4">
      <c r="D382" s="171"/>
    </row>
    <row r="383" spans="4:4">
      <c r="D383" s="171"/>
    </row>
    <row r="384" spans="4:4">
      <c r="D384" s="171"/>
    </row>
    <row r="385" spans="4:4">
      <c r="D385" s="171"/>
    </row>
    <row r="386" spans="4:4">
      <c r="D386" s="171"/>
    </row>
    <row r="387" spans="4:4">
      <c r="D387" s="171"/>
    </row>
    <row r="388" spans="4:4">
      <c r="D388" s="171"/>
    </row>
    <row r="389" spans="4:4">
      <c r="D389" s="171"/>
    </row>
    <row r="390" spans="4:4">
      <c r="D390" s="171"/>
    </row>
    <row r="391" spans="4:4">
      <c r="D391" s="171"/>
    </row>
    <row r="392" spans="4:4">
      <c r="D392" s="171"/>
    </row>
    <row r="393" spans="4:4">
      <c r="D393" s="171"/>
    </row>
    <row r="394" spans="4:4">
      <c r="D394" s="171"/>
    </row>
    <row r="395" spans="4:4">
      <c r="D395" s="171"/>
    </row>
    <row r="396" spans="4:4">
      <c r="D396" s="171"/>
    </row>
    <row r="397" spans="4:4">
      <c r="D397" s="171"/>
    </row>
    <row r="398" spans="4:4">
      <c r="D398" s="171"/>
    </row>
    <row r="399" spans="4:4">
      <c r="D399" s="171"/>
    </row>
    <row r="400" spans="4:4">
      <c r="D400" s="171"/>
    </row>
    <row r="401" spans="4:4">
      <c r="D401" s="171"/>
    </row>
    <row r="402" spans="4:4">
      <c r="D402" s="171"/>
    </row>
    <row r="403" spans="4:4">
      <c r="D403" s="171"/>
    </row>
    <row r="404" spans="4:4">
      <c r="D404" s="171"/>
    </row>
    <row r="405" spans="4:4">
      <c r="D405" s="171"/>
    </row>
    <row r="406" spans="4:4">
      <c r="D406" s="171"/>
    </row>
    <row r="407" spans="4:4">
      <c r="D407" s="171"/>
    </row>
    <row r="408" spans="4:4">
      <c r="D408" s="171"/>
    </row>
    <row r="409" spans="4:4">
      <c r="D409" s="171"/>
    </row>
    <row r="410" spans="4:4">
      <c r="D410" s="171"/>
    </row>
    <row r="411" spans="4:4">
      <c r="D411" s="171"/>
    </row>
    <row r="412" spans="4:4">
      <c r="D412" s="171"/>
    </row>
    <row r="413" spans="4:4">
      <c r="D413" s="171"/>
    </row>
    <row r="414" spans="4:4">
      <c r="D414" s="171"/>
    </row>
    <row r="415" spans="4:4">
      <c r="D415" s="171"/>
    </row>
    <row r="416" spans="4:4">
      <c r="D416" s="171"/>
    </row>
    <row r="417" spans="4:4">
      <c r="D417" s="171"/>
    </row>
    <row r="418" spans="4:4">
      <c r="D418" s="171"/>
    </row>
    <row r="419" spans="4:4">
      <c r="D419" s="171"/>
    </row>
    <row r="420" spans="4:4">
      <c r="D420" s="171"/>
    </row>
    <row r="421" spans="4:4">
      <c r="D421" s="171"/>
    </row>
    <row r="422" spans="4:4">
      <c r="D422" s="171"/>
    </row>
    <row r="423" spans="4:4">
      <c r="D423" s="171"/>
    </row>
    <row r="424" spans="4:4">
      <c r="D424" s="171"/>
    </row>
    <row r="425" spans="4:4">
      <c r="D425" s="171"/>
    </row>
    <row r="426" spans="4:4">
      <c r="D426" s="171"/>
    </row>
    <row r="427" spans="4:4">
      <c r="D427" s="171"/>
    </row>
    <row r="428" spans="4:4">
      <c r="D428" s="171"/>
    </row>
    <row r="429" spans="4:4">
      <c r="D429" s="171"/>
    </row>
    <row r="430" spans="4:4">
      <c r="D430" s="171"/>
    </row>
    <row r="431" spans="4:4">
      <c r="D431" s="171"/>
    </row>
    <row r="432" spans="4:4">
      <c r="D432" s="171"/>
    </row>
    <row r="433" spans="4:4">
      <c r="D433" s="171"/>
    </row>
    <row r="434" spans="4:4">
      <c r="D434" s="171"/>
    </row>
    <row r="435" spans="4:4">
      <c r="D435" s="171"/>
    </row>
    <row r="436" spans="4:4">
      <c r="D436" s="171"/>
    </row>
    <row r="437" spans="4:4">
      <c r="D437" s="171"/>
    </row>
    <row r="438" spans="4:4">
      <c r="D438" s="171"/>
    </row>
    <row r="439" spans="4:4">
      <c r="D439" s="171"/>
    </row>
    <row r="440" spans="4:4">
      <c r="D440" s="171"/>
    </row>
    <row r="441" spans="4:4">
      <c r="D441" s="171"/>
    </row>
    <row r="442" spans="4:4">
      <c r="D442" s="171"/>
    </row>
    <row r="443" spans="4:4">
      <c r="D443" s="171"/>
    </row>
    <row r="444" spans="4:4">
      <c r="D444" s="171"/>
    </row>
    <row r="445" spans="4:4">
      <c r="D445" s="171"/>
    </row>
    <row r="446" spans="4:4">
      <c r="D446" s="171"/>
    </row>
    <row r="447" spans="4:4">
      <c r="D447" s="171"/>
    </row>
    <row r="448" spans="4:4">
      <c r="D448" s="171"/>
    </row>
    <row r="449" spans="4:4">
      <c r="D449" s="171"/>
    </row>
    <row r="450" spans="4:4">
      <c r="D450" s="171"/>
    </row>
    <row r="451" spans="4:4">
      <c r="D451" s="171"/>
    </row>
    <row r="452" spans="4:4">
      <c r="D452" s="171"/>
    </row>
    <row r="453" spans="4:4">
      <c r="D453" s="171"/>
    </row>
    <row r="454" spans="4:4">
      <c r="D454" s="171"/>
    </row>
    <row r="455" spans="4:4">
      <c r="D455" s="171"/>
    </row>
    <row r="456" spans="4:4">
      <c r="D456" s="171"/>
    </row>
    <row r="457" spans="4:4">
      <c r="D457" s="171"/>
    </row>
    <row r="458" spans="4:4">
      <c r="D458" s="171"/>
    </row>
    <row r="459" spans="4:4">
      <c r="D459" s="171"/>
    </row>
    <row r="460" spans="4:4">
      <c r="D460" s="171"/>
    </row>
    <row r="461" spans="4:4">
      <c r="D461" s="171"/>
    </row>
    <row r="462" spans="4:4">
      <c r="D462" s="171"/>
    </row>
    <row r="463" spans="4:4">
      <c r="D463" s="171"/>
    </row>
    <row r="464" spans="4:4">
      <c r="D464" s="171"/>
    </row>
    <row r="465" spans="4:4">
      <c r="D465" s="171"/>
    </row>
    <row r="466" spans="4:4">
      <c r="D466" s="171"/>
    </row>
    <row r="467" spans="4:4">
      <c r="D467" s="171"/>
    </row>
    <row r="468" spans="4:4">
      <c r="D468" s="171"/>
    </row>
    <row r="469" spans="4:4">
      <c r="D469" s="171"/>
    </row>
    <row r="470" spans="4:4">
      <c r="D470" s="171"/>
    </row>
    <row r="471" spans="4:4">
      <c r="D471" s="171"/>
    </row>
    <row r="472" spans="4:4">
      <c r="D472" s="171"/>
    </row>
    <row r="473" spans="4:4">
      <c r="D473" s="171"/>
    </row>
    <row r="474" spans="4:4">
      <c r="D474" s="171"/>
    </row>
    <row r="475" spans="4:4">
      <c r="D475" s="171"/>
    </row>
    <row r="476" spans="4:4">
      <c r="D476" s="171"/>
    </row>
    <row r="477" spans="4:4">
      <c r="D477" s="171"/>
    </row>
    <row r="478" spans="4:4">
      <c r="D478" s="171"/>
    </row>
    <row r="479" spans="4:4">
      <c r="D479" s="171"/>
    </row>
    <row r="480" spans="4:4">
      <c r="D480" s="171"/>
    </row>
    <row r="481" spans="4:4">
      <c r="D481" s="171"/>
    </row>
    <row r="482" spans="4:4">
      <c r="D482" s="171"/>
    </row>
    <row r="483" spans="4:4">
      <c r="D483" s="171"/>
    </row>
    <row r="484" spans="4:4">
      <c r="D484" s="171"/>
    </row>
    <row r="485" spans="4:4">
      <c r="D485" s="171"/>
    </row>
    <row r="486" spans="4:4">
      <c r="D486" s="171"/>
    </row>
    <row r="487" spans="4:4">
      <c r="D487" s="171"/>
    </row>
    <row r="488" spans="4:4">
      <c r="D488" s="171"/>
    </row>
    <row r="489" spans="4:4">
      <c r="D489" s="171"/>
    </row>
    <row r="490" spans="4:4">
      <c r="D490" s="171"/>
    </row>
    <row r="491" spans="4:4">
      <c r="D491" s="171"/>
    </row>
    <row r="492" spans="4:4">
      <c r="D492" s="171"/>
    </row>
    <row r="493" spans="4:4">
      <c r="D493" s="171"/>
    </row>
    <row r="494" spans="4:4">
      <c r="D494" s="171"/>
    </row>
    <row r="495" spans="4:4">
      <c r="D495" s="171"/>
    </row>
    <row r="496" spans="4:4">
      <c r="D496" s="171"/>
    </row>
    <row r="497" spans="4:4">
      <c r="D497" s="171"/>
    </row>
    <row r="498" spans="4:4">
      <c r="D498" s="171"/>
    </row>
    <row r="499" spans="4:4">
      <c r="D499" s="171"/>
    </row>
    <row r="500" spans="4:4">
      <c r="D500" s="171"/>
    </row>
    <row r="501" spans="4:4">
      <c r="D501" s="171"/>
    </row>
    <row r="502" spans="4:4">
      <c r="D502" s="171"/>
    </row>
    <row r="503" spans="4:4">
      <c r="D503" s="171"/>
    </row>
    <row r="504" spans="4:4">
      <c r="D504" s="171"/>
    </row>
    <row r="505" spans="4:4">
      <c r="D505" s="171"/>
    </row>
    <row r="506" spans="4:4">
      <c r="D506" s="171"/>
    </row>
    <row r="507" spans="4:4">
      <c r="D507" s="171"/>
    </row>
    <row r="508" spans="4:4">
      <c r="D508" s="171"/>
    </row>
    <row r="509" spans="4:4">
      <c r="D509" s="171"/>
    </row>
    <row r="510" spans="4:4">
      <c r="D510" s="171"/>
    </row>
    <row r="511" spans="4:4">
      <c r="D511" s="171"/>
    </row>
    <row r="512" spans="4:4">
      <c r="D512" s="171"/>
    </row>
    <row r="513" spans="4:4">
      <c r="D513" s="171"/>
    </row>
    <row r="514" spans="4:4">
      <c r="D514" s="171"/>
    </row>
    <row r="515" spans="4:4">
      <c r="D515" s="171"/>
    </row>
    <row r="516" spans="4:4">
      <c r="D516" s="171"/>
    </row>
    <row r="517" spans="4:4">
      <c r="D517" s="171"/>
    </row>
    <row r="518" spans="4:4">
      <c r="D518" s="171"/>
    </row>
    <row r="519" spans="4:4">
      <c r="D519" s="171"/>
    </row>
    <row r="520" spans="4:4">
      <c r="D520" s="171"/>
    </row>
    <row r="521" spans="4:4">
      <c r="D521" s="171"/>
    </row>
    <row r="522" spans="4:4">
      <c r="D522" s="171"/>
    </row>
    <row r="523" spans="4:4">
      <c r="D523" s="171"/>
    </row>
    <row r="524" spans="4:4">
      <c r="D524" s="171"/>
    </row>
    <row r="525" spans="4:4">
      <c r="D525" s="171"/>
    </row>
    <row r="526" spans="4:4">
      <c r="D526" s="171"/>
    </row>
    <row r="527" spans="4:4">
      <c r="D527" s="171"/>
    </row>
    <row r="528" spans="4:4">
      <c r="D528" s="171"/>
    </row>
    <row r="529" spans="4:4">
      <c r="D529" s="171"/>
    </row>
    <row r="530" spans="4:4">
      <c r="D530" s="171"/>
    </row>
    <row r="531" spans="4:4">
      <c r="D531" s="171"/>
    </row>
    <row r="532" spans="4:4">
      <c r="D532" s="171"/>
    </row>
    <row r="533" spans="4:4">
      <c r="D533" s="171"/>
    </row>
    <row r="534" spans="4:4">
      <c r="D534" s="171"/>
    </row>
    <row r="535" spans="4:4">
      <c r="D535" s="171"/>
    </row>
    <row r="536" spans="4:4">
      <c r="D536" s="171"/>
    </row>
    <row r="537" spans="4:4">
      <c r="D537" s="171"/>
    </row>
    <row r="538" spans="4:4">
      <c r="D538" s="171"/>
    </row>
    <row r="539" spans="4:4">
      <c r="D539" s="171"/>
    </row>
    <row r="540" spans="4:4">
      <c r="D540" s="171"/>
    </row>
    <row r="541" spans="4:4">
      <c r="D541" s="171"/>
    </row>
    <row r="542" spans="4:4">
      <c r="D542" s="171"/>
    </row>
    <row r="543" spans="4:4">
      <c r="D543" s="171"/>
    </row>
    <row r="544" spans="4:4">
      <c r="D544" s="171"/>
    </row>
    <row r="545" spans="4:4">
      <c r="D545" s="171"/>
    </row>
    <row r="546" spans="4:4">
      <c r="D546" s="171"/>
    </row>
    <row r="547" spans="4:4">
      <c r="D547" s="171"/>
    </row>
    <row r="548" spans="4:4">
      <c r="D548" s="171"/>
    </row>
    <row r="549" spans="4:4">
      <c r="D549" s="171"/>
    </row>
    <row r="550" spans="4:4">
      <c r="D550" s="171"/>
    </row>
    <row r="551" spans="4:4">
      <c r="D551" s="171"/>
    </row>
    <row r="552" spans="4:4">
      <c r="D552" s="171"/>
    </row>
    <row r="553" spans="4:4">
      <c r="D553" s="171"/>
    </row>
    <row r="554" spans="4:4">
      <c r="D554" s="171"/>
    </row>
    <row r="555" spans="4:4">
      <c r="D555" s="171"/>
    </row>
    <row r="556" spans="4:4">
      <c r="D556" s="171"/>
    </row>
    <row r="557" spans="4:4">
      <c r="D557" s="171"/>
    </row>
    <row r="558" spans="4:4">
      <c r="D558" s="171"/>
    </row>
    <row r="559" spans="4:4">
      <c r="D559" s="171"/>
    </row>
    <row r="560" spans="4:4">
      <c r="D560" s="171"/>
    </row>
    <row r="561" spans="4:4">
      <c r="D561" s="171"/>
    </row>
    <row r="562" spans="4:4">
      <c r="D562" s="171"/>
    </row>
    <row r="563" spans="4:4">
      <c r="D563" s="171"/>
    </row>
    <row r="564" spans="4:4">
      <c r="D564" s="171"/>
    </row>
    <row r="565" spans="4:4">
      <c r="D565" s="171"/>
    </row>
    <row r="566" spans="4:4">
      <c r="D566" s="171"/>
    </row>
    <row r="567" spans="4:4">
      <c r="D567" s="171"/>
    </row>
    <row r="568" spans="4:4">
      <c r="D568" s="171"/>
    </row>
    <row r="569" spans="4:4">
      <c r="D569" s="171"/>
    </row>
    <row r="570" spans="4:4">
      <c r="D570" s="171"/>
    </row>
    <row r="571" spans="4:4">
      <c r="D571" s="171"/>
    </row>
    <row r="572" spans="4:4">
      <c r="D572" s="171"/>
    </row>
    <row r="573" spans="4:4">
      <c r="D573" s="171"/>
    </row>
    <row r="574" spans="4:4">
      <c r="D574" s="171"/>
    </row>
    <row r="575" spans="4:4">
      <c r="D575" s="171"/>
    </row>
    <row r="576" spans="4:4">
      <c r="D576" s="171"/>
    </row>
    <row r="577" spans="4:4">
      <c r="D577" s="171"/>
    </row>
    <row r="578" spans="4:4">
      <c r="D578" s="171"/>
    </row>
    <row r="579" spans="4:4">
      <c r="D579" s="171"/>
    </row>
    <row r="580" spans="4:4">
      <c r="D580" s="171"/>
    </row>
    <row r="581" spans="4:4">
      <c r="D581" s="171"/>
    </row>
    <row r="582" spans="4:4">
      <c r="D582" s="171"/>
    </row>
    <row r="583" spans="4:4">
      <c r="D583" s="171"/>
    </row>
    <row r="584" spans="4:4">
      <c r="D584" s="171"/>
    </row>
    <row r="585" spans="4:4">
      <c r="D585" s="171"/>
    </row>
    <row r="586" spans="4:4">
      <c r="D586" s="171"/>
    </row>
    <row r="587" spans="4:4">
      <c r="D587" s="171"/>
    </row>
    <row r="588" spans="4:4">
      <c r="D588" s="171"/>
    </row>
    <row r="589" spans="4:4">
      <c r="D589" s="171"/>
    </row>
    <row r="590" spans="4:4">
      <c r="D590" s="171"/>
    </row>
    <row r="591" spans="4:4">
      <c r="D591" s="171"/>
    </row>
    <row r="592" spans="4:4">
      <c r="D592" s="171"/>
    </row>
    <row r="593" spans="4:4">
      <c r="D593" s="171"/>
    </row>
    <row r="594" spans="4:4">
      <c r="D594" s="171"/>
    </row>
    <row r="595" spans="4:4">
      <c r="D595" s="171"/>
    </row>
    <row r="596" spans="4:4">
      <c r="D596" s="171"/>
    </row>
    <row r="597" spans="4:4">
      <c r="D597" s="171"/>
    </row>
    <row r="598" spans="4:4">
      <c r="D598" s="171"/>
    </row>
    <row r="599" spans="4:4">
      <c r="D599" s="171"/>
    </row>
    <row r="600" spans="4:4">
      <c r="D600" s="171"/>
    </row>
    <row r="601" spans="4:4">
      <c r="D601" s="171"/>
    </row>
    <row r="602" spans="4:4">
      <c r="D602" s="171"/>
    </row>
    <row r="603" spans="4:4">
      <c r="D603" s="171"/>
    </row>
    <row r="604" spans="4:4">
      <c r="D604" s="171"/>
    </row>
    <row r="605" spans="4:4">
      <c r="D605" s="171"/>
    </row>
    <row r="606" spans="4:4">
      <c r="D606" s="171"/>
    </row>
    <row r="607" spans="4:4">
      <c r="D607" s="171"/>
    </row>
    <row r="608" spans="4:4">
      <c r="D608" s="171"/>
    </row>
    <row r="609" spans="4:4">
      <c r="D609" s="171"/>
    </row>
    <row r="610" spans="4:4">
      <c r="D610" s="171"/>
    </row>
    <row r="611" spans="4:4">
      <c r="D611" s="171"/>
    </row>
    <row r="612" spans="4:4">
      <c r="D612" s="171"/>
    </row>
    <row r="613" spans="4:4">
      <c r="D613" s="171"/>
    </row>
    <row r="614" spans="4:4">
      <c r="D614" s="171"/>
    </row>
    <row r="615" spans="4:4">
      <c r="D615" s="171"/>
    </row>
    <row r="616" spans="4:4">
      <c r="D616" s="171"/>
    </row>
    <row r="617" spans="4:4">
      <c r="D617" s="171"/>
    </row>
    <row r="618" spans="4:4">
      <c r="D618" s="171"/>
    </row>
    <row r="619" spans="4:4">
      <c r="D619" s="171"/>
    </row>
    <row r="620" spans="4:4">
      <c r="D620" s="171"/>
    </row>
    <row r="621" spans="4:4">
      <c r="D621" s="171"/>
    </row>
    <row r="622" spans="4:4">
      <c r="D622" s="171"/>
    </row>
    <row r="623" spans="4:4">
      <c r="D623" s="171"/>
    </row>
    <row r="624" spans="4:4">
      <c r="D624" s="171"/>
    </row>
    <row r="625" spans="4:4">
      <c r="D625" s="171"/>
    </row>
    <row r="626" spans="4:4">
      <c r="D626" s="171"/>
    </row>
    <row r="627" spans="4:4">
      <c r="D627" s="171"/>
    </row>
    <row r="628" spans="4:4">
      <c r="D628" s="171"/>
    </row>
    <row r="629" spans="4:4">
      <c r="D629" s="171"/>
    </row>
    <row r="630" spans="4:4">
      <c r="D630" s="171"/>
    </row>
    <row r="631" spans="4:4">
      <c r="D631" s="171"/>
    </row>
    <row r="632" spans="4:4">
      <c r="D632" s="171"/>
    </row>
    <row r="633" spans="4:4">
      <c r="D633" s="171"/>
    </row>
    <row r="634" spans="4:4">
      <c r="D634" s="171"/>
    </row>
    <row r="635" spans="4:4">
      <c r="D635" s="171"/>
    </row>
    <row r="636" spans="4:4">
      <c r="D636" s="171"/>
    </row>
    <row r="637" spans="4:4">
      <c r="D637" s="171"/>
    </row>
    <row r="638" spans="4:4">
      <c r="D638" s="171"/>
    </row>
    <row r="639" spans="4:4">
      <c r="D639" s="171"/>
    </row>
    <row r="640" spans="4:4">
      <c r="D640" s="171"/>
    </row>
    <row r="641" spans="4:4">
      <c r="D641" s="171"/>
    </row>
    <row r="642" spans="4:4">
      <c r="D642" s="171"/>
    </row>
    <row r="643" spans="4:4">
      <c r="D643" s="171"/>
    </row>
    <row r="644" spans="4:4">
      <c r="D644" s="171"/>
    </row>
    <row r="645" spans="4:4">
      <c r="D645" s="171"/>
    </row>
    <row r="646" spans="4:4">
      <c r="D646" s="171"/>
    </row>
    <row r="647" spans="4:4">
      <c r="D647" s="171"/>
    </row>
    <row r="648" spans="4:4">
      <c r="D648" s="171"/>
    </row>
    <row r="649" spans="4:4">
      <c r="D649" s="171"/>
    </row>
    <row r="650" spans="4:4">
      <c r="D650" s="171"/>
    </row>
    <row r="651" spans="4:4">
      <c r="D651" s="171"/>
    </row>
    <row r="652" spans="4:4">
      <c r="D652" s="171"/>
    </row>
    <row r="653" spans="4:4">
      <c r="D653" s="171"/>
    </row>
    <row r="654" spans="4:4">
      <c r="D654" s="171"/>
    </row>
    <row r="655" spans="4:4">
      <c r="D655" s="171"/>
    </row>
    <row r="656" spans="4:4">
      <c r="D656" s="171"/>
    </row>
    <row r="657" spans="4:4">
      <c r="D657" s="171"/>
    </row>
    <row r="658" spans="4:4">
      <c r="D658" s="171"/>
    </row>
    <row r="659" spans="4:4">
      <c r="D659" s="171"/>
    </row>
    <row r="660" spans="4:4">
      <c r="D660" s="171"/>
    </row>
    <row r="661" spans="4:4">
      <c r="D661" s="171"/>
    </row>
    <row r="662" spans="4:4">
      <c r="D662" s="171"/>
    </row>
    <row r="663" spans="4:4">
      <c r="D663" s="171"/>
    </row>
    <row r="664" spans="4:4">
      <c r="D664" s="171"/>
    </row>
    <row r="665" spans="4:4">
      <c r="D665" s="171"/>
    </row>
    <row r="666" spans="4:4">
      <c r="D666" s="171"/>
    </row>
    <row r="667" spans="4:4">
      <c r="D667" s="171"/>
    </row>
    <row r="668" spans="4:4">
      <c r="D668" s="171"/>
    </row>
    <row r="669" spans="4:4">
      <c r="D669" s="171"/>
    </row>
    <row r="670" spans="4:4">
      <c r="D670" s="171"/>
    </row>
    <row r="671" spans="4:4">
      <c r="D671" s="171"/>
    </row>
    <row r="672" spans="4:4">
      <c r="D672" s="171"/>
    </row>
    <row r="673" spans="4:4">
      <c r="D673" s="171"/>
    </row>
    <row r="674" spans="4:4">
      <c r="D674" s="171"/>
    </row>
    <row r="675" spans="4:4">
      <c r="D675" s="171"/>
    </row>
    <row r="676" spans="4:4">
      <c r="D676" s="171"/>
    </row>
    <row r="677" spans="4:4">
      <c r="D677" s="171"/>
    </row>
    <row r="678" spans="4:4">
      <c r="D678" s="171"/>
    </row>
    <row r="679" spans="4:4">
      <c r="D679" s="171"/>
    </row>
    <row r="680" spans="4:4">
      <c r="D680" s="171"/>
    </row>
    <row r="681" spans="4:4">
      <c r="D681" s="171"/>
    </row>
    <row r="682" spans="4:4">
      <c r="D682" s="171"/>
    </row>
    <row r="683" spans="4:4">
      <c r="D683" s="171"/>
    </row>
    <row r="684" spans="4:4">
      <c r="D684" s="171"/>
    </row>
    <row r="685" spans="4:4">
      <c r="D685" s="171"/>
    </row>
    <row r="686" spans="4:4">
      <c r="D686" s="171"/>
    </row>
    <row r="687" spans="4:4">
      <c r="D687" s="171"/>
    </row>
    <row r="688" spans="4:4">
      <c r="D688" s="171"/>
    </row>
    <row r="689" spans="4:4">
      <c r="D689" s="171"/>
    </row>
    <row r="690" spans="4:4">
      <c r="D690" s="171"/>
    </row>
    <row r="691" spans="4:4">
      <c r="D691" s="171"/>
    </row>
    <row r="692" spans="4:4">
      <c r="D692" s="171"/>
    </row>
    <row r="693" spans="4:4">
      <c r="D693" s="171"/>
    </row>
    <row r="694" spans="4:4">
      <c r="D694" s="171"/>
    </row>
    <row r="695" spans="4:4">
      <c r="D695" s="171"/>
    </row>
    <row r="696" spans="4:4">
      <c r="D696" s="171"/>
    </row>
    <row r="697" spans="4:4">
      <c r="D697" s="171"/>
    </row>
    <row r="698" spans="4:4">
      <c r="D698" s="171"/>
    </row>
    <row r="699" spans="4:4">
      <c r="D699" s="171"/>
    </row>
    <row r="700" spans="4:4">
      <c r="D700" s="171"/>
    </row>
    <row r="701" spans="4:4">
      <c r="D701" s="171"/>
    </row>
    <row r="702" spans="4:4">
      <c r="D702" s="171"/>
    </row>
    <row r="703" spans="4:4">
      <c r="D703" s="171"/>
    </row>
    <row r="704" spans="4:4">
      <c r="D704" s="171"/>
    </row>
    <row r="705" spans="4:4">
      <c r="D705" s="171"/>
    </row>
    <row r="706" spans="4:4">
      <c r="D706" s="171"/>
    </row>
    <row r="707" spans="4:4">
      <c r="D707" s="171"/>
    </row>
    <row r="708" spans="4:4">
      <c r="D708" s="171"/>
    </row>
    <row r="709" spans="4:4">
      <c r="D709" s="171"/>
    </row>
    <row r="710" spans="4:4">
      <c r="D710" s="171"/>
    </row>
    <row r="711" spans="4:4">
      <c r="D711" s="171"/>
    </row>
    <row r="712" spans="4:4">
      <c r="D712" s="171"/>
    </row>
    <row r="713" spans="4:4">
      <c r="D713" s="171"/>
    </row>
    <row r="714" spans="4:4">
      <c r="D714" s="171"/>
    </row>
    <row r="715" spans="4:4">
      <c r="D715" s="171"/>
    </row>
    <row r="716" spans="4:4">
      <c r="D716" s="171"/>
    </row>
    <row r="717" spans="4:4">
      <c r="D717" s="171"/>
    </row>
    <row r="718" spans="4:4">
      <c r="D718" s="171"/>
    </row>
    <row r="719" spans="4:4">
      <c r="D719" s="171"/>
    </row>
    <row r="720" spans="4:4">
      <c r="D720" s="171"/>
    </row>
    <row r="721" spans="4:4">
      <c r="D721" s="171"/>
    </row>
    <row r="722" spans="4:4">
      <c r="D722" s="171"/>
    </row>
    <row r="723" spans="4:4">
      <c r="D723" s="171"/>
    </row>
    <row r="724" spans="4:4">
      <c r="D724" s="171"/>
    </row>
    <row r="725" spans="4:4">
      <c r="D725" s="171"/>
    </row>
    <row r="726" spans="4:4">
      <c r="D726" s="171"/>
    </row>
    <row r="727" spans="4:4">
      <c r="D727" s="171"/>
    </row>
    <row r="728" spans="4:4">
      <c r="D728" s="171"/>
    </row>
    <row r="729" spans="4:4">
      <c r="D729" s="171"/>
    </row>
    <row r="730" spans="4:4">
      <c r="D730" s="171"/>
    </row>
    <row r="731" spans="4:4">
      <c r="D731" s="171"/>
    </row>
    <row r="732" spans="4:4">
      <c r="D732" s="171"/>
    </row>
    <row r="733" spans="4:4">
      <c r="D733" s="171"/>
    </row>
    <row r="734" spans="4:4">
      <c r="D734" s="171"/>
    </row>
    <row r="735" spans="4:4">
      <c r="D735" s="171"/>
    </row>
    <row r="736" spans="4:4">
      <c r="D736" s="171"/>
    </row>
    <row r="737" spans="4:4">
      <c r="D737" s="171"/>
    </row>
    <row r="738" spans="4:4">
      <c r="D738" s="171"/>
    </row>
    <row r="739" spans="4:4">
      <c r="D739" s="171"/>
    </row>
    <row r="740" spans="4:4">
      <c r="D740" s="171"/>
    </row>
    <row r="741" spans="4:4">
      <c r="D741" s="171"/>
    </row>
    <row r="742" spans="4:4">
      <c r="D742" s="171"/>
    </row>
    <row r="743" spans="4:4">
      <c r="D743" s="171"/>
    </row>
    <row r="744" spans="4:4">
      <c r="D744" s="171"/>
    </row>
    <row r="745" spans="4:4">
      <c r="D745" s="171"/>
    </row>
    <row r="746" spans="4:4">
      <c r="D746" s="171"/>
    </row>
    <row r="747" spans="4:4">
      <c r="D747" s="171"/>
    </row>
    <row r="748" spans="4:4">
      <c r="D748" s="171"/>
    </row>
    <row r="749" spans="4:4">
      <c r="D749" s="171"/>
    </row>
    <row r="750" spans="4:4">
      <c r="D750" s="171"/>
    </row>
    <row r="751" spans="4:4">
      <c r="D751" s="171"/>
    </row>
    <row r="752" spans="4:4">
      <c r="D752" s="171"/>
    </row>
    <row r="753" spans="4:4">
      <c r="D753" s="171"/>
    </row>
    <row r="754" spans="4:4">
      <c r="D754" s="171"/>
    </row>
    <row r="755" spans="4:4">
      <c r="D755" s="171"/>
    </row>
    <row r="756" spans="4:4">
      <c r="D756" s="171"/>
    </row>
    <row r="757" spans="4:4">
      <c r="D757" s="171"/>
    </row>
    <row r="758" spans="4:4">
      <c r="D758" s="171"/>
    </row>
    <row r="759" spans="4:4">
      <c r="D759" s="171"/>
    </row>
    <row r="760" spans="4:4">
      <c r="D760" s="171"/>
    </row>
    <row r="761" spans="4:4">
      <c r="D761" s="171"/>
    </row>
    <row r="762" spans="4:4">
      <c r="D762" s="171"/>
    </row>
    <row r="763" spans="4:4">
      <c r="D763" s="171"/>
    </row>
    <row r="764" spans="4:4">
      <c r="D764" s="171"/>
    </row>
    <row r="765" spans="4:4">
      <c r="D765" s="171"/>
    </row>
    <row r="766" spans="4:4">
      <c r="D766" s="171"/>
    </row>
    <row r="767" spans="4:4">
      <c r="D767" s="171"/>
    </row>
    <row r="768" spans="4:4">
      <c r="D768" s="171"/>
    </row>
    <row r="769" spans="4:4">
      <c r="D769" s="171"/>
    </row>
    <row r="770" spans="4:4">
      <c r="D770" s="171"/>
    </row>
    <row r="771" spans="4:4">
      <c r="D771" s="171"/>
    </row>
    <row r="772" spans="4:4">
      <c r="D772" s="171"/>
    </row>
    <row r="773" spans="4:4">
      <c r="D773" s="171"/>
    </row>
    <row r="774" spans="4:4">
      <c r="D774" s="171"/>
    </row>
    <row r="775" spans="4:4">
      <c r="D775" s="171"/>
    </row>
    <row r="776" spans="4:4">
      <c r="D776" s="171"/>
    </row>
    <row r="777" spans="4:4">
      <c r="D777" s="171"/>
    </row>
    <row r="778" spans="4:4">
      <c r="D778" s="171"/>
    </row>
    <row r="779" spans="4:4">
      <c r="D779" s="171"/>
    </row>
    <row r="780" spans="4:4">
      <c r="D780" s="171"/>
    </row>
    <row r="781" spans="4:4">
      <c r="D781" s="171"/>
    </row>
    <row r="782" spans="4:4">
      <c r="D782" s="171"/>
    </row>
    <row r="783" spans="4:4">
      <c r="D783" s="171"/>
    </row>
    <row r="784" spans="4:4">
      <c r="D784" s="171"/>
    </row>
    <row r="785" spans="4:4">
      <c r="D785" s="171"/>
    </row>
    <row r="786" spans="4:4">
      <c r="D786" s="171"/>
    </row>
    <row r="787" spans="4:4">
      <c r="D787" s="171"/>
    </row>
    <row r="788" spans="4:4">
      <c r="D788" s="171"/>
    </row>
    <row r="789" spans="4:4">
      <c r="D789" s="171"/>
    </row>
    <row r="790" spans="4:4">
      <c r="D790" s="171"/>
    </row>
    <row r="791" spans="4:4">
      <c r="D791" s="171"/>
    </row>
    <row r="792" spans="4:4">
      <c r="D792" s="171"/>
    </row>
    <row r="793" spans="4:4">
      <c r="D793" s="171"/>
    </row>
    <row r="794" spans="4:4">
      <c r="D794" s="171"/>
    </row>
    <row r="795" spans="4:4">
      <c r="D795" s="171"/>
    </row>
    <row r="796" spans="4:4">
      <c r="D796" s="171"/>
    </row>
    <row r="797" spans="4:4">
      <c r="D797" s="171"/>
    </row>
    <row r="798" spans="4:4">
      <c r="D798" s="171"/>
    </row>
    <row r="799" spans="4:4">
      <c r="D799" s="171"/>
    </row>
    <row r="800" spans="4:4">
      <c r="D800" s="171"/>
    </row>
    <row r="801" spans="4:4">
      <c r="D801" s="171"/>
    </row>
    <row r="802" spans="4:4">
      <c r="D802" s="171"/>
    </row>
    <row r="803" spans="4:4">
      <c r="D803" s="171"/>
    </row>
    <row r="804" spans="4:4">
      <c r="D804" s="171"/>
    </row>
    <row r="805" spans="4:4">
      <c r="D805" s="171"/>
    </row>
    <row r="806" spans="4:4">
      <c r="D806" s="171"/>
    </row>
    <row r="807" spans="4:4">
      <c r="D807" s="171"/>
    </row>
    <row r="808" spans="4:4">
      <c r="D808" s="171"/>
    </row>
    <row r="809" spans="4:4">
      <c r="D809" s="171"/>
    </row>
    <row r="810" spans="4:4">
      <c r="D810" s="171"/>
    </row>
    <row r="811" spans="4:4">
      <c r="D811" s="171"/>
    </row>
    <row r="812" spans="4:4">
      <c r="D812" s="171"/>
    </row>
    <row r="813" spans="4:4">
      <c r="D813" s="171"/>
    </row>
    <row r="814" spans="4:4">
      <c r="D814" s="171"/>
    </row>
    <row r="815" spans="4:4">
      <c r="D815" s="171"/>
    </row>
    <row r="816" spans="4:4">
      <c r="D816" s="171"/>
    </row>
    <row r="817" spans="4:4">
      <c r="D817" s="171"/>
    </row>
    <row r="818" spans="4:4">
      <c r="D818" s="171"/>
    </row>
    <row r="819" spans="4:4">
      <c r="D819" s="171"/>
    </row>
    <row r="820" spans="4:4">
      <c r="D820" s="171"/>
    </row>
    <row r="821" spans="4:4">
      <c r="D821" s="171"/>
    </row>
    <row r="822" spans="4:4">
      <c r="D822" s="171"/>
    </row>
    <row r="823" spans="4:4">
      <c r="D823" s="171"/>
    </row>
    <row r="824" spans="4:4">
      <c r="D824" s="171"/>
    </row>
    <row r="825" spans="4:4">
      <c r="D825" s="171"/>
    </row>
    <row r="826" spans="4:4">
      <c r="D826" s="171"/>
    </row>
    <row r="827" spans="4:4">
      <c r="D827" s="171"/>
    </row>
    <row r="828" spans="4:4">
      <c r="D828" s="171"/>
    </row>
    <row r="829" spans="4:4">
      <c r="D829" s="171"/>
    </row>
    <row r="830" spans="4:4">
      <c r="D830" s="171"/>
    </row>
    <row r="831" spans="4:4">
      <c r="D831" s="171"/>
    </row>
    <row r="832" spans="4:4">
      <c r="D832" s="171"/>
    </row>
    <row r="833" spans="4:4">
      <c r="D833" s="171"/>
    </row>
    <row r="834" spans="4:4">
      <c r="D834" s="171"/>
    </row>
    <row r="835" spans="4:4">
      <c r="D835" s="171"/>
    </row>
    <row r="836" spans="4:4">
      <c r="D836" s="171"/>
    </row>
    <row r="837" spans="4:4">
      <c r="D837" s="171"/>
    </row>
    <row r="838" spans="4:4">
      <c r="D838" s="171"/>
    </row>
    <row r="839" spans="4:4">
      <c r="D839" s="171"/>
    </row>
    <row r="840" spans="4:4">
      <c r="D840" s="171"/>
    </row>
    <row r="841" spans="4:4">
      <c r="D841" s="171"/>
    </row>
    <row r="842" spans="4:4">
      <c r="D842" s="171"/>
    </row>
    <row r="843" spans="4:4">
      <c r="D843" s="171"/>
    </row>
    <row r="844" spans="4:4">
      <c r="D844" s="171"/>
    </row>
    <row r="845" spans="4:4">
      <c r="D845" s="171"/>
    </row>
    <row r="846" spans="4:4">
      <c r="D846" s="171"/>
    </row>
    <row r="847" spans="4:4">
      <c r="D847" s="171"/>
    </row>
    <row r="848" spans="4:4">
      <c r="D848" s="171"/>
    </row>
    <row r="849" spans="4:4">
      <c r="D849" s="171"/>
    </row>
    <row r="850" spans="4:4">
      <c r="D850" s="171"/>
    </row>
    <row r="851" spans="4:4">
      <c r="D851" s="171"/>
    </row>
    <row r="852" spans="4:4">
      <c r="D852" s="171"/>
    </row>
    <row r="853" spans="4:4">
      <c r="D853" s="171"/>
    </row>
    <row r="854" spans="4:4">
      <c r="D854" s="171"/>
    </row>
    <row r="855" spans="4:4">
      <c r="D855" s="171"/>
    </row>
    <row r="856" spans="4:4">
      <c r="D856" s="171"/>
    </row>
    <row r="857" spans="4:4">
      <c r="D857" s="171"/>
    </row>
    <row r="858" spans="4:4">
      <c r="D858" s="171"/>
    </row>
    <row r="859" spans="4:4">
      <c r="D859" s="171"/>
    </row>
    <row r="860" spans="4:4">
      <c r="D860" s="171"/>
    </row>
    <row r="861" spans="4:4">
      <c r="D861" s="171"/>
    </row>
    <row r="862" spans="4:4">
      <c r="D862" s="171"/>
    </row>
    <row r="863" spans="4:4">
      <c r="D863" s="171"/>
    </row>
    <row r="864" spans="4:4">
      <c r="D864" s="171"/>
    </row>
    <row r="865" spans="4:4">
      <c r="D865" s="171"/>
    </row>
    <row r="866" spans="4:4">
      <c r="D866" s="171"/>
    </row>
    <row r="867" spans="4:4">
      <c r="D867" s="171"/>
    </row>
    <row r="868" spans="4:4">
      <c r="D868" s="171"/>
    </row>
    <row r="869" spans="4:4">
      <c r="D869" s="171"/>
    </row>
    <row r="870" spans="4:4">
      <c r="D870" s="171"/>
    </row>
    <row r="871" spans="4:4">
      <c r="D871" s="171"/>
    </row>
    <row r="872" spans="4:4">
      <c r="D872" s="171"/>
    </row>
    <row r="873" spans="4:4">
      <c r="D873" s="171"/>
    </row>
    <row r="874" spans="4:4">
      <c r="D874" s="171"/>
    </row>
    <row r="875" spans="4:4">
      <c r="D875" s="171"/>
    </row>
    <row r="876" spans="4:4">
      <c r="D876" s="171"/>
    </row>
    <row r="877" spans="4:4">
      <c r="D877" s="171"/>
    </row>
    <row r="878" spans="4:4">
      <c r="D878" s="171"/>
    </row>
    <row r="879" spans="4:4">
      <c r="D879" s="171"/>
    </row>
    <row r="880" spans="4:4">
      <c r="D880" s="171"/>
    </row>
    <row r="881" spans="4:4">
      <c r="D881" s="171"/>
    </row>
    <row r="882" spans="4:4">
      <c r="D882" s="171"/>
    </row>
    <row r="883" spans="4:4">
      <c r="D883" s="171"/>
    </row>
    <row r="884" spans="4:4">
      <c r="D884" s="171"/>
    </row>
    <row r="885" spans="4:4">
      <c r="D885" s="171"/>
    </row>
    <row r="886" spans="4:4">
      <c r="D886" s="171"/>
    </row>
    <row r="887" spans="4:4">
      <c r="D887" s="171"/>
    </row>
    <row r="888" spans="4:4">
      <c r="D888" s="171"/>
    </row>
    <row r="889" spans="4:4">
      <c r="D889" s="171"/>
    </row>
    <row r="890" spans="4:4">
      <c r="D890" s="171"/>
    </row>
    <row r="891" spans="4:4">
      <c r="D891" s="171"/>
    </row>
    <row r="892" spans="4:4">
      <c r="D892" s="171"/>
    </row>
    <row r="893" spans="4:4">
      <c r="D893" s="171"/>
    </row>
    <row r="894" spans="4:4">
      <c r="D894" s="171"/>
    </row>
    <row r="895" spans="4:4">
      <c r="D895" s="171"/>
    </row>
    <row r="896" spans="4:4">
      <c r="D896" s="171"/>
    </row>
    <row r="897" spans="4:4">
      <c r="D897" s="171"/>
    </row>
    <row r="898" spans="4:4">
      <c r="D898" s="171"/>
    </row>
    <row r="899" spans="4:4">
      <c r="D899" s="171"/>
    </row>
    <row r="900" spans="4:4">
      <c r="D900" s="171"/>
    </row>
    <row r="901" spans="4:4">
      <c r="D901" s="171"/>
    </row>
    <row r="902" spans="4:4">
      <c r="D902" s="171"/>
    </row>
    <row r="903" spans="4:4">
      <c r="D903" s="171"/>
    </row>
    <row r="904" spans="4:4">
      <c r="D904" s="171"/>
    </row>
    <row r="905" spans="4:4">
      <c r="D905" s="171"/>
    </row>
    <row r="906" spans="4:4">
      <c r="D906" s="171"/>
    </row>
    <row r="907" spans="4:4">
      <c r="D907" s="171"/>
    </row>
    <row r="908" spans="4:4">
      <c r="D908" s="171"/>
    </row>
    <row r="909" spans="4:4">
      <c r="D909" s="171"/>
    </row>
    <row r="910" spans="4:4">
      <c r="D910" s="171"/>
    </row>
    <row r="911" spans="4:4">
      <c r="D911" s="171"/>
    </row>
    <row r="912" spans="4:4">
      <c r="D912" s="171"/>
    </row>
    <row r="913" spans="4:4">
      <c r="D913" s="171"/>
    </row>
    <row r="914" spans="4:4">
      <c r="D914" s="171"/>
    </row>
    <row r="915" spans="4:4">
      <c r="D915" s="171"/>
    </row>
    <row r="916" spans="4:4">
      <c r="D916" s="171"/>
    </row>
    <row r="917" spans="4:4">
      <c r="D917" s="171"/>
    </row>
    <row r="918" spans="4:4">
      <c r="D918" s="171"/>
    </row>
    <row r="919" spans="4:4">
      <c r="D919" s="171"/>
    </row>
    <row r="920" spans="4:4">
      <c r="D920" s="171"/>
    </row>
    <row r="921" spans="4:4">
      <c r="D921" s="171"/>
    </row>
    <row r="922" spans="4:4">
      <c r="D922" s="171"/>
    </row>
    <row r="923" spans="4:4">
      <c r="D923" s="171"/>
    </row>
    <row r="924" spans="4:4">
      <c r="D924" s="171"/>
    </row>
    <row r="925" spans="4:4">
      <c r="D925" s="171"/>
    </row>
    <row r="926" spans="4:4">
      <c r="D926" s="171"/>
    </row>
    <row r="927" spans="4:4">
      <c r="D927" s="171"/>
    </row>
    <row r="928" spans="4:4">
      <c r="D928" s="171"/>
    </row>
    <row r="929" spans="4:4">
      <c r="D929" s="171"/>
    </row>
    <row r="930" spans="4:4">
      <c r="D930" s="171"/>
    </row>
    <row r="931" spans="4:4">
      <c r="D931" s="171"/>
    </row>
    <row r="932" spans="4:4">
      <c r="D932" s="171"/>
    </row>
    <row r="933" spans="4:4">
      <c r="D933" s="171"/>
    </row>
    <row r="934" spans="4:4">
      <c r="D934" s="171"/>
    </row>
    <row r="935" spans="4:4">
      <c r="D935" s="171"/>
    </row>
    <row r="936" spans="4:4">
      <c r="D936" s="171"/>
    </row>
    <row r="937" spans="4:4">
      <c r="D937" s="171"/>
    </row>
    <row r="938" spans="4:4">
      <c r="D938" s="171"/>
    </row>
    <row r="939" spans="4:4">
      <c r="D939" s="171"/>
    </row>
    <row r="940" spans="4:4">
      <c r="D940" s="171"/>
    </row>
    <row r="941" spans="4:4">
      <c r="D941" s="171"/>
    </row>
    <row r="942" spans="4:4">
      <c r="D942" s="171"/>
    </row>
    <row r="943" spans="4:4">
      <c r="D943" s="171"/>
    </row>
    <row r="944" spans="4:4">
      <c r="D944" s="171"/>
    </row>
    <row r="945" spans="4:4">
      <c r="D945" s="171"/>
    </row>
    <row r="946" spans="4:4">
      <c r="D946" s="171"/>
    </row>
    <row r="947" spans="4:4">
      <c r="D947" s="171"/>
    </row>
    <row r="948" spans="4:4">
      <c r="D948" s="171"/>
    </row>
    <row r="949" spans="4:4">
      <c r="D949" s="171"/>
    </row>
    <row r="950" spans="4:4">
      <c r="D950" s="171"/>
    </row>
    <row r="951" spans="4:4">
      <c r="D951" s="171"/>
    </row>
    <row r="952" spans="4:4">
      <c r="D952" s="171"/>
    </row>
    <row r="953" spans="4:4">
      <c r="D953" s="171"/>
    </row>
    <row r="954" spans="4:4">
      <c r="D954" s="171"/>
    </row>
    <row r="955" spans="4:4">
      <c r="D955" s="171"/>
    </row>
    <row r="956" spans="4:4">
      <c r="D956" s="171"/>
    </row>
    <row r="957" spans="4:4">
      <c r="D957" s="171"/>
    </row>
    <row r="958" spans="4:4">
      <c r="D958" s="171"/>
    </row>
    <row r="959" spans="4:4">
      <c r="D959" s="171"/>
    </row>
    <row r="960" spans="4:4">
      <c r="D960" s="171"/>
    </row>
    <row r="961" spans="4:4">
      <c r="D961" s="171"/>
    </row>
    <row r="962" spans="4:4">
      <c r="D962" s="171"/>
    </row>
    <row r="963" spans="4:4">
      <c r="D963" s="171"/>
    </row>
    <row r="964" spans="4:4">
      <c r="D964" s="171"/>
    </row>
    <row r="965" spans="4:4">
      <c r="D965" s="171"/>
    </row>
    <row r="966" spans="4:4">
      <c r="D966" s="171"/>
    </row>
    <row r="967" spans="4:4">
      <c r="D967" s="171"/>
    </row>
    <row r="968" spans="4:4">
      <c r="D968" s="171"/>
    </row>
    <row r="969" spans="4:4">
      <c r="D969" s="171"/>
    </row>
    <row r="970" spans="4:4">
      <c r="D970" s="171"/>
    </row>
    <row r="971" spans="4:4">
      <c r="D971" s="171"/>
    </row>
    <row r="972" spans="4:4">
      <c r="D972" s="171"/>
    </row>
    <row r="973" spans="4:4">
      <c r="D973" s="171"/>
    </row>
    <row r="974" spans="4:4">
      <c r="D974" s="171"/>
    </row>
    <row r="975" spans="4:4">
      <c r="D975" s="171"/>
    </row>
    <row r="976" spans="4:4">
      <c r="D976" s="171"/>
    </row>
    <row r="977" spans="4:4">
      <c r="D977" s="171"/>
    </row>
    <row r="978" spans="4:4">
      <c r="D978" s="171"/>
    </row>
    <row r="979" spans="4:4">
      <c r="D979" s="171"/>
    </row>
    <row r="980" spans="4:4">
      <c r="D980" s="171"/>
    </row>
    <row r="981" spans="4:4">
      <c r="D981" s="171"/>
    </row>
    <row r="982" spans="4:4">
      <c r="D982" s="171"/>
    </row>
    <row r="983" spans="4:4">
      <c r="D983" s="171"/>
    </row>
    <row r="984" spans="4:4">
      <c r="D984" s="171"/>
    </row>
    <row r="985" spans="4:4">
      <c r="D985" s="171"/>
    </row>
    <row r="986" spans="4:4">
      <c r="D986" s="171"/>
    </row>
    <row r="987" spans="4:4">
      <c r="D987" s="171"/>
    </row>
    <row r="988" spans="4:4">
      <c r="D988" s="171"/>
    </row>
    <row r="989" spans="4:4">
      <c r="D989" s="171"/>
    </row>
    <row r="990" spans="4:4">
      <c r="D990" s="171"/>
    </row>
    <row r="991" spans="4:4">
      <c r="D991" s="171"/>
    </row>
    <row r="992" spans="4:4">
      <c r="D992" s="171"/>
    </row>
    <row r="993" spans="4:4">
      <c r="D993" s="171"/>
    </row>
    <row r="994" spans="4:4">
      <c r="D994" s="171"/>
    </row>
    <row r="995" spans="4:4">
      <c r="D995" s="171"/>
    </row>
    <row r="996" spans="4:4">
      <c r="D996" s="171"/>
    </row>
    <row r="997" spans="4:4">
      <c r="D997" s="171"/>
    </row>
    <row r="998" spans="4:4">
      <c r="D998" s="171"/>
    </row>
    <row r="999" spans="4:4">
      <c r="D999" s="171"/>
    </row>
    <row r="1000" spans="4:4">
      <c r="D1000" s="171"/>
    </row>
    <row r="1001" spans="4:4">
      <c r="D1001" s="171"/>
    </row>
    <row r="1002" spans="4:4">
      <c r="D1002" s="171"/>
    </row>
    <row r="1003" spans="4:4">
      <c r="D1003" s="171"/>
    </row>
    <row r="1004" spans="4:4">
      <c r="D1004" s="171"/>
    </row>
    <row r="1005" spans="4:4">
      <c r="D1005" s="171"/>
    </row>
    <row r="1006" spans="4:4">
      <c r="D1006" s="171"/>
    </row>
    <row r="1007" spans="4:4">
      <c r="D1007" s="171"/>
    </row>
    <row r="1008" spans="4:4">
      <c r="D1008" s="171"/>
    </row>
    <row r="1009" spans="4:4">
      <c r="D1009" s="171"/>
    </row>
    <row r="1010" spans="4:4">
      <c r="D1010" s="171"/>
    </row>
    <row r="1011" spans="4:4">
      <c r="D1011" s="171"/>
    </row>
    <row r="1012" spans="4:4">
      <c r="D1012" s="171"/>
    </row>
    <row r="1013" spans="4:4">
      <c r="D1013" s="171"/>
    </row>
    <row r="1014" spans="4:4">
      <c r="D1014" s="171"/>
    </row>
    <row r="1015" spans="4:4">
      <c r="D1015" s="171"/>
    </row>
    <row r="1016" spans="4:4">
      <c r="D1016" s="171"/>
    </row>
    <row r="1017" spans="4:4">
      <c r="D1017" s="171"/>
    </row>
    <row r="1018" spans="4:4">
      <c r="D1018" s="171"/>
    </row>
    <row r="1019" spans="4:4">
      <c r="D1019" s="171"/>
    </row>
    <row r="1020" spans="4:4">
      <c r="D1020" s="171"/>
    </row>
    <row r="1021" spans="4:4">
      <c r="D1021" s="171"/>
    </row>
    <row r="1022" spans="4:4">
      <c r="D1022" s="171"/>
    </row>
    <row r="1023" spans="4:4">
      <c r="D1023" s="171"/>
    </row>
    <row r="1024" spans="4:4">
      <c r="D1024" s="171"/>
    </row>
    <row r="1025" spans="4:4">
      <c r="D1025" s="171"/>
    </row>
    <row r="1026" spans="4:4">
      <c r="D1026" s="171"/>
    </row>
    <row r="1027" spans="4:4">
      <c r="D1027" s="171"/>
    </row>
    <row r="1028" spans="4:4">
      <c r="D1028" s="171"/>
    </row>
    <row r="1029" spans="4:4">
      <c r="D1029" s="171"/>
    </row>
    <row r="1030" spans="4:4">
      <c r="D1030" s="171"/>
    </row>
    <row r="1031" spans="4:4">
      <c r="D1031" s="171"/>
    </row>
    <row r="1032" spans="4:4">
      <c r="D1032" s="171"/>
    </row>
    <row r="1033" spans="4:4">
      <c r="D1033" s="171"/>
    </row>
    <row r="1034" spans="4:4">
      <c r="D1034" s="171"/>
    </row>
    <row r="1035" spans="4:4">
      <c r="D1035" s="171"/>
    </row>
    <row r="1036" spans="4:4">
      <c r="D1036" s="171"/>
    </row>
    <row r="1037" spans="4:4">
      <c r="D1037" s="171"/>
    </row>
    <row r="1038" spans="4:4">
      <c r="D1038" s="171"/>
    </row>
    <row r="1039" spans="4:4">
      <c r="D1039" s="171"/>
    </row>
    <row r="1040" spans="4:4">
      <c r="D1040" s="171"/>
    </row>
    <row r="1041" spans="4:4">
      <c r="D1041" s="171"/>
    </row>
    <row r="1042" spans="4:4">
      <c r="D1042" s="171"/>
    </row>
    <row r="1043" spans="4:4">
      <c r="D1043" s="171"/>
    </row>
    <row r="1044" spans="4:4">
      <c r="D1044" s="171"/>
    </row>
    <row r="1045" spans="4:4">
      <c r="D1045" s="171"/>
    </row>
    <row r="1046" spans="4:4">
      <c r="D1046" s="171"/>
    </row>
    <row r="1047" spans="4:4">
      <c r="D1047" s="171"/>
    </row>
    <row r="1048" spans="4:4">
      <c r="D1048" s="171"/>
    </row>
    <row r="1049" spans="4:4">
      <c r="D1049" s="171"/>
    </row>
    <row r="1050" spans="4:4">
      <c r="D1050" s="171"/>
    </row>
    <row r="1051" spans="4:4">
      <c r="D1051" s="171"/>
    </row>
    <row r="1052" spans="4:4">
      <c r="D1052" s="171"/>
    </row>
    <row r="1053" spans="4:4">
      <c r="D1053" s="171"/>
    </row>
    <row r="1054" spans="4:4">
      <c r="D1054" s="171"/>
    </row>
    <row r="1055" spans="4:4">
      <c r="D1055" s="171"/>
    </row>
    <row r="1056" spans="4:4">
      <c r="D1056" s="171"/>
    </row>
    <row r="1057" spans="4:4">
      <c r="D1057" s="171"/>
    </row>
    <row r="1058" spans="4:4">
      <c r="D1058" s="171"/>
    </row>
    <row r="1059" spans="4:4">
      <c r="D1059" s="171"/>
    </row>
    <row r="1060" spans="4:4">
      <c r="D1060" s="171"/>
    </row>
    <row r="1061" spans="4:4">
      <c r="D1061" s="171"/>
    </row>
    <row r="1062" spans="4:4">
      <c r="D1062" s="171"/>
    </row>
    <row r="1063" spans="4:4">
      <c r="D1063" s="171"/>
    </row>
    <row r="1064" spans="4:4">
      <c r="D1064" s="171"/>
    </row>
    <row r="1065" spans="4:4">
      <c r="D1065" s="171"/>
    </row>
    <row r="1066" spans="4:4">
      <c r="D1066" s="171"/>
    </row>
    <row r="1067" spans="4:4">
      <c r="D1067" s="171"/>
    </row>
    <row r="1068" spans="4:4">
      <c r="D1068" s="171"/>
    </row>
    <row r="1069" spans="4:4">
      <c r="D1069" s="171"/>
    </row>
    <row r="1070" spans="4:4">
      <c r="D1070" s="171"/>
    </row>
    <row r="1071" spans="4:4">
      <c r="D1071" s="171"/>
    </row>
    <row r="1072" spans="4:4">
      <c r="D1072" s="171"/>
    </row>
    <row r="1073" spans="4:4">
      <c r="D1073" s="171"/>
    </row>
    <row r="1074" spans="4:4">
      <c r="D1074" s="171"/>
    </row>
    <row r="1075" spans="4:4">
      <c r="D1075" s="171"/>
    </row>
    <row r="1076" spans="4:4">
      <c r="D1076" s="171"/>
    </row>
    <row r="1077" spans="4:4">
      <c r="D1077" s="171"/>
    </row>
    <row r="1078" spans="4:4">
      <c r="D1078" s="171"/>
    </row>
    <row r="1079" spans="4:4">
      <c r="D1079" s="171"/>
    </row>
    <row r="1080" spans="4:4">
      <c r="D1080" s="171"/>
    </row>
    <row r="1081" spans="4:4">
      <c r="D1081" s="171"/>
    </row>
    <row r="1082" spans="4:4">
      <c r="D1082" s="171"/>
    </row>
    <row r="1083" spans="4:4">
      <c r="D1083" s="171"/>
    </row>
    <row r="1084" spans="4:4">
      <c r="D1084" s="171"/>
    </row>
    <row r="1085" spans="4:4">
      <c r="D1085" s="171"/>
    </row>
    <row r="1086" spans="4:4">
      <c r="D1086" s="171"/>
    </row>
    <row r="1087" spans="4:4">
      <c r="D1087" s="171"/>
    </row>
    <row r="1088" spans="4:4">
      <c r="D1088" s="171"/>
    </row>
    <row r="1089" spans="4:4">
      <c r="D1089" s="171"/>
    </row>
    <row r="1090" spans="4:4">
      <c r="D1090" s="171"/>
    </row>
    <row r="1091" spans="4:4">
      <c r="D1091" s="171"/>
    </row>
    <row r="1092" spans="4:4">
      <c r="D1092" s="171"/>
    </row>
    <row r="1093" spans="4:4">
      <c r="D1093" s="171"/>
    </row>
    <row r="1094" spans="4:4">
      <c r="D1094" s="171"/>
    </row>
    <row r="1095" spans="4:4">
      <c r="D1095" s="171"/>
    </row>
    <row r="1096" spans="4:4">
      <c r="D1096" s="171"/>
    </row>
    <row r="1097" spans="4:4">
      <c r="D1097" s="171"/>
    </row>
    <row r="1098" spans="4:4">
      <c r="D1098" s="171"/>
    </row>
    <row r="1099" spans="4:4">
      <c r="D1099" s="171"/>
    </row>
    <row r="1100" spans="4:4">
      <c r="D1100" s="171"/>
    </row>
    <row r="1101" spans="4:4">
      <c r="D1101" s="171"/>
    </row>
    <row r="1102" spans="4:4">
      <c r="D1102" s="171"/>
    </row>
    <row r="1103" spans="4:4">
      <c r="D1103" s="171"/>
    </row>
    <row r="1104" spans="4:4">
      <c r="D1104" s="171"/>
    </row>
    <row r="1105" spans="4:4">
      <c r="D1105" s="171"/>
    </row>
    <row r="1106" spans="4:4">
      <c r="D1106" s="171"/>
    </row>
    <row r="1107" spans="4:4">
      <c r="D1107" s="171"/>
    </row>
    <row r="1108" spans="4:4">
      <c r="D1108" s="171"/>
    </row>
    <row r="1109" spans="4:4">
      <c r="D1109" s="171"/>
    </row>
    <row r="1110" spans="4:4">
      <c r="D1110" s="171"/>
    </row>
    <row r="1111" spans="4:4">
      <c r="D1111" s="171"/>
    </row>
    <row r="1112" spans="4:4">
      <c r="D1112" s="171"/>
    </row>
    <row r="1113" spans="4:4">
      <c r="D1113" s="171"/>
    </row>
    <row r="1114" spans="4:4">
      <c r="D1114" s="171"/>
    </row>
    <row r="1115" spans="4:4">
      <c r="D1115" s="171"/>
    </row>
    <row r="1116" spans="4:4">
      <c r="D1116" s="171"/>
    </row>
    <row r="1117" spans="4:4">
      <c r="D1117" s="171"/>
    </row>
    <row r="1118" spans="4:4">
      <c r="D1118" s="171"/>
    </row>
    <row r="1119" spans="4:4">
      <c r="D1119" s="171"/>
    </row>
    <row r="1120" spans="4:4">
      <c r="D1120" s="171"/>
    </row>
    <row r="1121" spans="4:4">
      <c r="D1121" s="171"/>
    </row>
    <row r="1122" spans="4:4">
      <c r="D1122" s="171"/>
    </row>
    <row r="1123" spans="4:4">
      <c r="D1123" s="171"/>
    </row>
    <row r="1124" spans="4:4">
      <c r="D1124" s="171"/>
    </row>
    <row r="1125" spans="4:4">
      <c r="D1125" s="171"/>
    </row>
    <row r="1126" spans="4:4">
      <c r="D1126" s="171"/>
    </row>
    <row r="1127" spans="4:4">
      <c r="D1127" s="171"/>
    </row>
    <row r="1128" spans="4:4">
      <c r="D1128" s="171"/>
    </row>
    <row r="1129" spans="4:4">
      <c r="D1129" s="171"/>
    </row>
    <row r="1130" spans="4:4">
      <c r="D1130" s="171"/>
    </row>
    <row r="1131" spans="4:4">
      <c r="D1131" s="171"/>
    </row>
    <row r="1132" spans="4:4">
      <c r="D1132" s="171"/>
    </row>
    <row r="1133" spans="4:4">
      <c r="D1133" s="171"/>
    </row>
    <row r="1134" spans="4:4">
      <c r="D1134" s="171"/>
    </row>
    <row r="1135" spans="4:4">
      <c r="D1135" s="171"/>
    </row>
    <row r="1136" spans="4:4">
      <c r="D1136" s="171"/>
    </row>
    <row r="1137" spans="4:4">
      <c r="D1137" s="171"/>
    </row>
    <row r="1138" spans="4:4">
      <c r="D1138" s="171"/>
    </row>
    <row r="1139" spans="4:4">
      <c r="D1139" s="171"/>
    </row>
    <row r="1140" spans="4:4">
      <c r="D1140" s="171"/>
    </row>
    <row r="1141" spans="4:4">
      <c r="D1141" s="171"/>
    </row>
    <row r="1142" spans="4:4">
      <c r="D1142" s="171"/>
    </row>
    <row r="1143" spans="4:4">
      <c r="D1143" s="171"/>
    </row>
    <row r="1144" spans="4:4">
      <c r="D1144" s="171"/>
    </row>
    <row r="1145" spans="4:4">
      <c r="D1145" s="171"/>
    </row>
    <row r="1146" spans="4:4">
      <c r="D1146" s="171"/>
    </row>
    <row r="1147" spans="4:4">
      <c r="D1147" s="171"/>
    </row>
    <row r="1148" spans="4:4">
      <c r="D1148" s="171"/>
    </row>
    <row r="1149" spans="4:4">
      <c r="D1149" s="171"/>
    </row>
    <row r="1150" spans="4:4">
      <c r="D1150" s="171"/>
    </row>
    <row r="1151" spans="4:4">
      <c r="D1151" s="171"/>
    </row>
    <row r="1152" spans="4:4">
      <c r="D1152" s="171"/>
    </row>
    <row r="1153" spans="4:4">
      <c r="D1153" s="171"/>
    </row>
    <row r="1154" spans="4:4">
      <c r="D1154" s="171"/>
    </row>
    <row r="1155" spans="4:4">
      <c r="D1155" s="171"/>
    </row>
    <row r="1156" spans="4:4">
      <c r="D1156" s="171"/>
    </row>
    <row r="1157" spans="4:4">
      <c r="D1157" s="171"/>
    </row>
    <row r="1158" spans="4:4">
      <c r="D1158" s="171"/>
    </row>
    <row r="1159" spans="4:4">
      <c r="D1159" s="171"/>
    </row>
    <row r="1160" spans="4:4">
      <c r="D1160" s="171"/>
    </row>
    <row r="1161" spans="4:4">
      <c r="D1161" s="171"/>
    </row>
    <row r="1162" spans="4:4">
      <c r="D1162" s="171"/>
    </row>
    <row r="1163" spans="4:4">
      <c r="D1163" s="171"/>
    </row>
    <row r="1164" spans="4:4">
      <c r="D1164" s="171"/>
    </row>
    <row r="1165" spans="4:4">
      <c r="D1165" s="171"/>
    </row>
    <row r="1166" spans="4:4">
      <c r="D1166" s="171"/>
    </row>
    <row r="1167" spans="4:4">
      <c r="D1167" s="171"/>
    </row>
    <row r="1168" spans="4:4">
      <c r="D1168" s="171"/>
    </row>
    <row r="1169" spans="4:4">
      <c r="D1169" s="171"/>
    </row>
    <row r="1170" spans="4:4">
      <c r="D1170" s="171"/>
    </row>
    <row r="1171" spans="4:4">
      <c r="D1171" s="171"/>
    </row>
    <row r="1172" spans="4:4">
      <c r="D1172" s="171"/>
    </row>
    <row r="1173" spans="4:4">
      <c r="D1173" s="171"/>
    </row>
    <row r="1174" spans="4:4">
      <c r="D1174" s="171"/>
    </row>
    <row r="1175" spans="4:4">
      <c r="D1175" s="171"/>
    </row>
    <row r="1176" spans="4:4">
      <c r="D1176" s="171"/>
    </row>
    <row r="1177" spans="4:4">
      <c r="D1177" s="171"/>
    </row>
    <row r="1178" spans="4:4">
      <c r="D1178" s="171"/>
    </row>
    <row r="1179" spans="4:4">
      <c r="D1179" s="171"/>
    </row>
    <row r="1180" spans="4:4">
      <c r="D1180" s="171"/>
    </row>
    <row r="1181" spans="4:4">
      <c r="D1181" s="171"/>
    </row>
    <row r="1182" spans="4:4">
      <c r="D1182" s="171"/>
    </row>
    <row r="1183" spans="4:4">
      <c r="D1183" s="171"/>
    </row>
    <row r="1184" spans="4:4">
      <c r="D1184" s="171"/>
    </row>
    <row r="1185" spans="4:4">
      <c r="D1185" s="171"/>
    </row>
    <row r="1186" spans="4:4">
      <c r="D1186" s="171"/>
    </row>
    <row r="1187" spans="4:4">
      <c r="D1187" s="171"/>
    </row>
    <row r="1188" spans="4:4">
      <c r="D1188" s="171"/>
    </row>
    <row r="1189" spans="4:4">
      <c r="D1189" s="171"/>
    </row>
    <row r="1190" spans="4:4">
      <c r="D1190" s="171"/>
    </row>
    <row r="1191" spans="4:4">
      <c r="D1191" s="171"/>
    </row>
    <row r="1192" spans="4:4">
      <c r="D1192" s="171"/>
    </row>
    <row r="1193" spans="4:4">
      <c r="D1193" s="171"/>
    </row>
    <row r="1194" spans="4:4">
      <c r="D1194" s="171"/>
    </row>
    <row r="1195" spans="4:4">
      <c r="D1195" s="171"/>
    </row>
    <row r="1196" spans="4:4">
      <c r="D1196" s="171"/>
    </row>
    <row r="1197" spans="4:4">
      <c r="D1197" s="171"/>
    </row>
    <row r="1198" spans="4:4">
      <c r="D1198" s="171"/>
    </row>
    <row r="1199" spans="4:4">
      <c r="D1199" s="171"/>
    </row>
    <row r="1200" spans="4:4">
      <c r="D1200" s="171"/>
    </row>
    <row r="1201" spans="4:4">
      <c r="D1201" s="171"/>
    </row>
    <row r="1202" spans="4:4">
      <c r="D1202" s="171"/>
    </row>
    <row r="1203" spans="4:4">
      <c r="D1203" s="171"/>
    </row>
    <row r="1204" spans="4:4">
      <c r="D1204" s="171"/>
    </row>
    <row r="1205" spans="4:4">
      <c r="D1205" s="171"/>
    </row>
    <row r="1206" spans="4:4">
      <c r="D1206" s="171"/>
    </row>
    <row r="1207" spans="4:4">
      <c r="D1207" s="171"/>
    </row>
    <row r="1208" spans="4:4">
      <c r="D1208" s="171"/>
    </row>
    <row r="1209" spans="4:4">
      <c r="D1209" s="171"/>
    </row>
    <row r="1210" spans="4:4">
      <c r="D1210" s="171"/>
    </row>
    <row r="1211" spans="4:4">
      <c r="D1211" s="171"/>
    </row>
    <row r="1212" spans="4:4">
      <c r="D1212" s="171"/>
    </row>
    <row r="1213" spans="4:4">
      <c r="D1213" s="171"/>
    </row>
    <row r="1214" spans="4:4">
      <c r="D1214" s="171"/>
    </row>
    <row r="1215" spans="4:4">
      <c r="D1215" s="171"/>
    </row>
    <row r="1216" spans="4:4">
      <c r="D1216" s="171"/>
    </row>
    <row r="1217" spans="4:4">
      <c r="D1217" s="171"/>
    </row>
    <row r="1218" spans="4:4">
      <c r="D1218" s="171"/>
    </row>
    <row r="1219" spans="4:4">
      <c r="D1219" s="171"/>
    </row>
    <row r="1220" spans="4:4">
      <c r="D1220" s="171"/>
    </row>
    <row r="1221" spans="4:4">
      <c r="D1221" s="171"/>
    </row>
    <row r="1222" spans="4:4">
      <c r="D1222" s="171"/>
    </row>
    <row r="1223" spans="4:4">
      <c r="D1223" s="171"/>
    </row>
    <row r="1224" spans="4:4">
      <c r="D1224" s="171"/>
    </row>
    <row r="1225" spans="4:4">
      <c r="D1225" s="171"/>
    </row>
    <row r="1226" spans="4:4">
      <c r="D1226" s="171"/>
    </row>
    <row r="1227" spans="4:4">
      <c r="D1227" s="171"/>
    </row>
    <row r="1228" spans="4:4">
      <c r="D1228" s="171"/>
    </row>
    <row r="1229" spans="4:4">
      <c r="D1229" s="171"/>
    </row>
    <row r="1230" spans="4:4">
      <c r="D1230" s="171"/>
    </row>
    <row r="1231" spans="4:4">
      <c r="D1231" s="171"/>
    </row>
    <row r="1232" spans="4:4">
      <c r="D1232" s="171"/>
    </row>
    <row r="1233" spans="4:4">
      <c r="D1233" s="171"/>
    </row>
    <row r="1234" spans="4:4">
      <c r="D1234" s="171"/>
    </row>
    <row r="1235" spans="4:4">
      <c r="D1235" s="171"/>
    </row>
    <row r="1236" spans="4:4">
      <c r="D1236" s="171"/>
    </row>
    <row r="1237" spans="4:4">
      <c r="D1237" s="171"/>
    </row>
    <row r="1238" spans="4:4">
      <c r="D1238" s="171"/>
    </row>
    <row r="1239" spans="4:4">
      <c r="D1239" s="171"/>
    </row>
    <row r="1240" spans="4:4">
      <c r="D1240" s="171"/>
    </row>
    <row r="1241" spans="4:4">
      <c r="D1241" s="171"/>
    </row>
    <row r="1242" spans="4:4">
      <c r="D1242" s="171"/>
    </row>
    <row r="1243" spans="4:4">
      <c r="D1243" s="171"/>
    </row>
    <row r="1244" spans="4:4">
      <c r="D1244" s="171"/>
    </row>
    <row r="1245" spans="4:4">
      <c r="D1245" s="171"/>
    </row>
    <row r="1246" spans="4:4">
      <c r="D1246" s="171"/>
    </row>
    <row r="1247" spans="4:4">
      <c r="D1247" s="171"/>
    </row>
    <row r="1248" spans="4:4">
      <c r="D1248" s="171"/>
    </row>
    <row r="1249" spans="4:4">
      <c r="D1249" s="171"/>
    </row>
    <row r="1250" spans="4:4">
      <c r="D1250" s="171"/>
    </row>
    <row r="1251" spans="4:4">
      <c r="D1251" s="171"/>
    </row>
    <row r="1252" spans="4:4">
      <c r="D1252" s="171"/>
    </row>
    <row r="1253" spans="4:4">
      <c r="D1253" s="171"/>
    </row>
    <row r="1254" spans="4:4">
      <c r="D1254" s="171"/>
    </row>
    <row r="1255" spans="4:4">
      <c r="D1255" s="171"/>
    </row>
    <row r="1256" spans="4:4">
      <c r="D1256" s="171"/>
    </row>
    <row r="1257" spans="4:4">
      <c r="D1257" s="171"/>
    </row>
    <row r="1258" spans="4:4">
      <c r="D1258" s="171"/>
    </row>
    <row r="1259" spans="4:4">
      <c r="D1259" s="171"/>
    </row>
    <row r="1260" spans="4:4">
      <c r="D1260" s="171"/>
    </row>
    <row r="1261" spans="4:4">
      <c r="D1261" s="171"/>
    </row>
    <row r="1262" spans="4:4">
      <c r="D1262" s="171"/>
    </row>
    <row r="1263" spans="4:4">
      <c r="D1263" s="171"/>
    </row>
    <row r="1264" spans="4:4">
      <c r="D1264" s="171"/>
    </row>
    <row r="1265" spans="4:4">
      <c r="D1265" s="171"/>
    </row>
    <row r="1266" spans="4:4">
      <c r="D1266" s="171"/>
    </row>
    <row r="1267" spans="4:4">
      <c r="D1267" s="171"/>
    </row>
    <row r="1268" spans="4:4">
      <c r="D1268" s="171"/>
    </row>
    <row r="1269" spans="4:4">
      <c r="D1269" s="171"/>
    </row>
    <row r="1270" spans="4:4">
      <c r="D1270" s="171"/>
    </row>
    <row r="1271" spans="4:4">
      <c r="D1271" s="171"/>
    </row>
    <row r="1272" spans="4:4">
      <c r="D1272" s="171"/>
    </row>
    <row r="1273" spans="4:4">
      <c r="D1273" s="171"/>
    </row>
    <row r="1274" spans="4:4">
      <c r="D1274" s="171"/>
    </row>
    <row r="1275" spans="4:4">
      <c r="D1275" s="171"/>
    </row>
    <row r="1276" spans="4:4">
      <c r="D1276" s="171"/>
    </row>
    <row r="1277" spans="4:4">
      <c r="D1277" s="171"/>
    </row>
    <row r="1278" spans="4:4">
      <c r="D1278" s="171"/>
    </row>
    <row r="1279" spans="4:4">
      <c r="D1279" s="171"/>
    </row>
    <row r="1280" spans="4:4">
      <c r="D1280" s="171"/>
    </row>
    <row r="1281" spans="4:4">
      <c r="D1281" s="171"/>
    </row>
    <row r="1282" spans="4:4">
      <c r="D1282" s="171"/>
    </row>
    <row r="1283" spans="4:4">
      <c r="D1283" s="171"/>
    </row>
    <row r="1284" spans="4:4">
      <c r="D1284" s="171"/>
    </row>
    <row r="1285" spans="4:4">
      <c r="D1285" s="171"/>
    </row>
    <row r="1286" spans="4:4">
      <c r="D1286" s="171"/>
    </row>
    <row r="1287" spans="4:4">
      <c r="D1287" s="171"/>
    </row>
    <row r="1288" spans="4:4">
      <c r="D1288" s="171"/>
    </row>
    <row r="1289" spans="4:4">
      <c r="D1289" s="171"/>
    </row>
    <row r="1290" spans="4:4">
      <c r="D1290" s="171"/>
    </row>
    <row r="1291" spans="4:4">
      <c r="D1291" s="171"/>
    </row>
    <row r="1292" spans="4:4">
      <c r="D1292" s="171"/>
    </row>
    <row r="1293" spans="4:4">
      <c r="D1293" s="171"/>
    </row>
    <row r="1294" spans="4:4">
      <c r="D1294" s="171"/>
    </row>
    <row r="1295" spans="4:4">
      <c r="D1295" s="171"/>
    </row>
    <row r="1296" spans="4:4">
      <c r="D1296" s="171"/>
    </row>
    <row r="1297" spans="4:4">
      <c r="D1297" s="171"/>
    </row>
    <row r="1298" spans="4:4">
      <c r="D1298" s="171"/>
    </row>
    <row r="1299" spans="4:4">
      <c r="D1299" s="171"/>
    </row>
    <row r="1300" spans="4:4">
      <c r="D1300" s="171"/>
    </row>
    <row r="1301" spans="4:4">
      <c r="D1301" s="171"/>
    </row>
    <row r="1302" spans="4:4">
      <c r="D1302" s="171"/>
    </row>
    <row r="1303" spans="4:4">
      <c r="D1303" s="171"/>
    </row>
    <row r="1304" spans="4:4">
      <c r="D1304" s="171"/>
    </row>
    <row r="1305" spans="4:4">
      <c r="D1305" s="171"/>
    </row>
    <row r="1306" spans="4:4">
      <c r="D1306" s="171"/>
    </row>
    <row r="1307" spans="4:4">
      <c r="D1307" s="171"/>
    </row>
    <row r="1308" spans="4:4">
      <c r="D1308" s="171"/>
    </row>
    <row r="1309" spans="4:4">
      <c r="D1309" s="171"/>
    </row>
    <row r="1310" spans="4:4">
      <c r="D1310" s="171"/>
    </row>
    <row r="1311" spans="4:4">
      <c r="D1311" s="171"/>
    </row>
    <row r="1312" spans="4:4">
      <c r="D1312" s="171"/>
    </row>
    <row r="1313" spans="4:4">
      <c r="D1313" s="171"/>
    </row>
    <row r="1314" spans="4:4">
      <c r="D1314" s="171"/>
    </row>
    <row r="1315" spans="4:4">
      <c r="D1315" s="171"/>
    </row>
    <row r="1316" spans="4:4">
      <c r="D1316" s="171"/>
    </row>
    <row r="1317" spans="4:4">
      <c r="D1317" s="171"/>
    </row>
    <row r="1318" spans="4:4">
      <c r="D1318" s="171"/>
    </row>
    <row r="1319" spans="4:4">
      <c r="D1319" s="171"/>
    </row>
    <row r="1320" spans="4:4">
      <c r="D1320" s="171"/>
    </row>
    <row r="1321" spans="4:4">
      <c r="D1321" s="171"/>
    </row>
    <row r="1322" spans="4:4">
      <c r="D1322" s="171"/>
    </row>
    <row r="1323" spans="4:4">
      <c r="D1323" s="171"/>
    </row>
    <row r="1324" spans="4:4">
      <c r="D1324" s="171"/>
    </row>
    <row r="1325" spans="4:4">
      <c r="D1325" s="171"/>
    </row>
    <row r="1326" spans="4:4">
      <c r="D1326" s="171"/>
    </row>
    <row r="1327" spans="4:4">
      <c r="D1327" s="171"/>
    </row>
    <row r="1328" spans="4:4">
      <c r="D1328" s="171"/>
    </row>
    <row r="1329" spans="4:4">
      <c r="D1329" s="171"/>
    </row>
    <row r="1330" spans="4:4">
      <c r="D1330" s="171"/>
    </row>
    <row r="1331" spans="4:4">
      <c r="D1331" s="171"/>
    </row>
    <row r="1332" spans="4:4">
      <c r="D1332" s="171"/>
    </row>
    <row r="1333" spans="4:4">
      <c r="D1333" s="171"/>
    </row>
    <row r="1334" spans="4:4">
      <c r="D1334" s="171"/>
    </row>
    <row r="1335" spans="4:4">
      <c r="D1335" s="171"/>
    </row>
    <row r="1336" spans="4:4">
      <c r="D1336" s="171"/>
    </row>
    <row r="1337" spans="4:4">
      <c r="D1337" s="171"/>
    </row>
    <row r="1338" spans="4:4">
      <c r="D1338" s="171"/>
    </row>
    <row r="1339" spans="4:4">
      <c r="D1339" s="171"/>
    </row>
    <row r="1340" spans="4:4">
      <c r="D1340" s="171"/>
    </row>
    <row r="1341" spans="4:4">
      <c r="D1341" s="171"/>
    </row>
    <row r="1342" spans="4:4">
      <c r="D1342" s="171"/>
    </row>
    <row r="1343" spans="4:4">
      <c r="D1343" s="171"/>
    </row>
    <row r="1344" spans="4:4">
      <c r="D1344" s="171"/>
    </row>
    <row r="1345" spans="4:4">
      <c r="D1345" s="171"/>
    </row>
    <row r="1346" spans="4:4">
      <c r="D1346" s="171"/>
    </row>
    <row r="1347" spans="4:4">
      <c r="D1347" s="171"/>
    </row>
    <row r="1348" spans="4:4">
      <c r="D1348" s="171"/>
    </row>
    <row r="1349" spans="4:4">
      <c r="D1349" s="171"/>
    </row>
    <row r="1350" spans="4:4">
      <c r="D1350" s="171"/>
    </row>
    <row r="1351" spans="4:4">
      <c r="D1351" s="171"/>
    </row>
    <row r="1352" spans="4:4">
      <c r="D1352" s="171"/>
    </row>
    <row r="1353" spans="4:4">
      <c r="D1353" s="171"/>
    </row>
    <row r="1354" spans="4:4">
      <c r="D1354" s="171"/>
    </row>
    <row r="1355" spans="4:4">
      <c r="D1355" s="171"/>
    </row>
    <row r="1356" spans="4:4">
      <c r="D1356" s="171"/>
    </row>
    <row r="1357" spans="4:4">
      <c r="D1357" s="171"/>
    </row>
    <row r="1358" spans="4:4">
      <c r="D1358" s="171"/>
    </row>
    <row r="1359" spans="4:4">
      <c r="D1359" s="171"/>
    </row>
    <row r="1360" spans="4:4">
      <c r="D1360" s="171"/>
    </row>
    <row r="1361" spans="4:4">
      <c r="D1361" s="171"/>
    </row>
    <row r="1362" spans="4:4">
      <c r="D1362" s="171"/>
    </row>
    <row r="1363" spans="4:4">
      <c r="D1363" s="171"/>
    </row>
    <row r="1364" spans="4:4">
      <c r="D1364" s="171"/>
    </row>
    <row r="1365" spans="4:4">
      <c r="D1365" s="171"/>
    </row>
    <row r="1366" spans="4:4">
      <c r="D1366" s="171"/>
    </row>
    <row r="1367" spans="4:4">
      <c r="D1367" s="171"/>
    </row>
    <row r="1368" spans="4:4">
      <c r="D1368" s="171"/>
    </row>
    <row r="1369" spans="4:4">
      <c r="D1369" s="171"/>
    </row>
    <row r="1370" spans="4:4">
      <c r="D1370" s="171"/>
    </row>
    <row r="1371" spans="4:4">
      <c r="D1371" s="171"/>
    </row>
    <row r="1372" spans="4:4">
      <c r="D1372" s="171"/>
    </row>
    <row r="1373" spans="4:4">
      <c r="D1373" s="171"/>
    </row>
    <row r="1374" spans="4:4">
      <c r="D1374" s="171"/>
    </row>
    <row r="1375" spans="4:4">
      <c r="D1375" s="171"/>
    </row>
    <row r="1376" spans="4:4">
      <c r="D1376" s="171"/>
    </row>
    <row r="1377" spans="4:4">
      <c r="D1377" s="171"/>
    </row>
    <row r="1378" spans="4:4">
      <c r="D1378" s="171"/>
    </row>
    <row r="1379" spans="4:4">
      <c r="D1379" s="171"/>
    </row>
    <row r="1380" spans="4:4">
      <c r="D1380" s="171"/>
    </row>
    <row r="1381" spans="4:4">
      <c r="D1381" s="171"/>
    </row>
    <row r="1382" spans="4:4">
      <c r="D1382" s="171"/>
    </row>
    <row r="1383" spans="4:4">
      <c r="D1383" s="171"/>
    </row>
    <row r="1384" spans="4:4">
      <c r="D1384" s="171"/>
    </row>
    <row r="1385" spans="4:4">
      <c r="D1385" s="171"/>
    </row>
    <row r="1386" spans="4:4">
      <c r="D1386" s="171"/>
    </row>
    <row r="1387" spans="4:4">
      <c r="D1387" s="171"/>
    </row>
    <row r="1388" spans="4:4">
      <c r="D1388" s="171"/>
    </row>
    <row r="1389" spans="4:4">
      <c r="D1389" s="171"/>
    </row>
    <row r="1390" spans="4:4">
      <c r="D1390" s="171"/>
    </row>
    <row r="1391" spans="4:4">
      <c r="D1391" s="171"/>
    </row>
    <row r="1392" spans="4:4">
      <c r="D1392" s="171"/>
    </row>
    <row r="1393" spans="4:4">
      <c r="D1393" s="171"/>
    </row>
    <row r="1394" spans="4:4">
      <c r="D1394" s="171"/>
    </row>
    <row r="1395" spans="4:4">
      <c r="D1395" s="171"/>
    </row>
    <row r="1396" spans="4:4">
      <c r="D1396" s="171"/>
    </row>
    <row r="1397" spans="4:4">
      <c r="D1397" s="171"/>
    </row>
    <row r="1398" spans="4:4">
      <c r="D1398" s="171"/>
    </row>
    <row r="1399" spans="4:4">
      <c r="D1399" s="171"/>
    </row>
    <row r="1400" spans="4:4">
      <c r="D1400" s="171"/>
    </row>
    <row r="1401" spans="4:4">
      <c r="D1401" s="171"/>
    </row>
    <row r="1402" spans="4:4">
      <c r="D1402" s="171"/>
    </row>
    <row r="1403" spans="4:4">
      <c r="D1403" s="171"/>
    </row>
    <row r="1404" spans="4:4">
      <c r="D1404" s="171"/>
    </row>
    <row r="1405" spans="4:4">
      <c r="D1405" s="171"/>
    </row>
    <row r="1406" spans="4:4">
      <c r="D1406" s="171"/>
    </row>
    <row r="1407" spans="4:4">
      <c r="D1407" s="171"/>
    </row>
    <row r="1408" spans="4:4">
      <c r="D1408" s="171"/>
    </row>
    <row r="1409" spans="4:4">
      <c r="D1409" s="171"/>
    </row>
    <row r="1410" spans="4:4">
      <c r="D1410" s="171"/>
    </row>
    <row r="1411" spans="4:4">
      <c r="D1411" s="171"/>
    </row>
    <row r="1412" spans="4:4">
      <c r="D1412" s="171"/>
    </row>
    <row r="1413" spans="4:4">
      <c r="D1413" s="171"/>
    </row>
    <row r="1414" spans="4:4">
      <c r="D1414" s="171"/>
    </row>
    <row r="1415" spans="4:4">
      <c r="D1415" s="171"/>
    </row>
    <row r="1416" spans="4:4">
      <c r="D1416" s="171"/>
    </row>
    <row r="1417" spans="4:4">
      <c r="D1417" s="171"/>
    </row>
    <row r="1418" spans="4:4">
      <c r="D1418" s="171"/>
    </row>
    <row r="1419" spans="4:4">
      <c r="D1419" s="171"/>
    </row>
    <row r="1420" spans="4:4">
      <c r="D1420" s="171"/>
    </row>
    <row r="1421" spans="4:4">
      <c r="D1421" s="171"/>
    </row>
    <row r="1422" spans="4:4">
      <c r="D1422" s="171"/>
    </row>
    <row r="1423" spans="4:4">
      <c r="D1423" s="171"/>
    </row>
    <row r="1424" spans="4:4">
      <c r="D1424" s="171"/>
    </row>
    <row r="1425" spans="4:4">
      <c r="D1425" s="171"/>
    </row>
    <row r="1426" spans="4:4">
      <c r="D1426" s="171"/>
    </row>
    <row r="1427" spans="4:4">
      <c r="D1427" s="171"/>
    </row>
    <row r="1428" spans="4:4">
      <c r="D1428" s="171"/>
    </row>
    <row r="1429" spans="4:4">
      <c r="D1429" s="171"/>
    </row>
    <row r="1430" spans="4:4">
      <c r="D1430" s="171"/>
    </row>
    <row r="1431" spans="4:4">
      <c r="D1431" s="171"/>
    </row>
    <row r="1432" spans="4:4">
      <c r="D1432" s="171"/>
    </row>
    <row r="1433" spans="4:4">
      <c r="D1433" s="171"/>
    </row>
    <row r="1434" spans="4:4">
      <c r="D1434" s="171"/>
    </row>
    <row r="1435" spans="4:4">
      <c r="D1435" s="171"/>
    </row>
    <row r="1436" spans="4:4">
      <c r="D1436" s="171"/>
    </row>
    <row r="1437" spans="4:4">
      <c r="D1437" s="171"/>
    </row>
    <row r="1438" spans="4:4">
      <c r="D1438" s="171"/>
    </row>
    <row r="1439" spans="4:4">
      <c r="D1439" s="171"/>
    </row>
    <row r="1440" spans="4:4">
      <c r="D1440" s="171"/>
    </row>
    <row r="1441" spans="4:4">
      <c r="D1441" s="171"/>
    </row>
    <row r="1442" spans="4:4">
      <c r="D1442" s="171"/>
    </row>
    <row r="1443" spans="4:4">
      <c r="D1443" s="171"/>
    </row>
    <row r="1444" spans="4:4">
      <c r="D1444" s="171"/>
    </row>
    <row r="1445" spans="4:4">
      <c r="D1445" s="171"/>
    </row>
    <row r="1446" spans="4:4">
      <c r="D1446" s="171"/>
    </row>
    <row r="1447" spans="4:4">
      <c r="D1447" s="171"/>
    </row>
    <row r="1448" spans="4:4">
      <c r="D1448" s="171"/>
    </row>
    <row r="1449" spans="4:4">
      <c r="D1449" s="171"/>
    </row>
    <row r="1450" spans="4:4">
      <c r="D1450" s="171"/>
    </row>
    <row r="1451" spans="4:4">
      <c r="D1451" s="171"/>
    </row>
    <row r="1452" spans="4:4">
      <c r="D1452" s="171"/>
    </row>
    <row r="1453" spans="4:4">
      <c r="D1453" s="171"/>
    </row>
    <row r="1454" spans="4:4">
      <c r="D1454" s="171"/>
    </row>
    <row r="1455" spans="4:4">
      <c r="D1455" s="171"/>
    </row>
    <row r="1456" spans="4:4">
      <c r="D1456" s="171"/>
    </row>
    <row r="1457" spans="4:4">
      <c r="D1457" s="171"/>
    </row>
    <row r="1458" spans="4:4">
      <c r="D1458" s="171"/>
    </row>
    <row r="1459" spans="4:4">
      <c r="D1459" s="171"/>
    </row>
    <row r="1460" spans="4:4">
      <c r="D1460" s="171"/>
    </row>
    <row r="1461" spans="4:4">
      <c r="D1461" s="171"/>
    </row>
    <row r="1462" spans="4:4">
      <c r="D1462" s="171"/>
    </row>
    <row r="1463" spans="4:4">
      <c r="D1463" s="171"/>
    </row>
    <row r="1464" spans="4:4">
      <c r="D1464" s="171"/>
    </row>
    <row r="1465" spans="4:4">
      <c r="D1465" s="171"/>
    </row>
    <row r="1466" spans="4:4">
      <c r="D1466" s="171"/>
    </row>
    <row r="1467" spans="4:4">
      <c r="D1467" s="171"/>
    </row>
    <row r="1468" spans="4:4">
      <c r="D1468" s="171"/>
    </row>
    <row r="1469" spans="4:4">
      <c r="D1469" s="171"/>
    </row>
    <row r="1470" spans="4:4">
      <c r="D1470" s="171"/>
    </row>
    <row r="1471" spans="4:4">
      <c r="D1471" s="171"/>
    </row>
    <row r="1472" spans="4:4">
      <c r="D1472" s="171"/>
    </row>
    <row r="1473" spans="4:4">
      <c r="D1473" s="171"/>
    </row>
    <row r="1474" spans="4:4">
      <c r="D1474" s="171"/>
    </row>
    <row r="1475" spans="4:4">
      <c r="D1475" s="171"/>
    </row>
    <row r="1476" spans="4:4">
      <c r="D1476" s="171"/>
    </row>
    <row r="1477" spans="4:4">
      <c r="D1477" s="171"/>
    </row>
    <row r="1478" spans="4:4">
      <c r="D1478" s="171"/>
    </row>
    <row r="1479" spans="4:4">
      <c r="D1479" s="171"/>
    </row>
    <row r="1480" spans="4:4">
      <c r="D1480" s="171"/>
    </row>
    <row r="1481" spans="4:4">
      <c r="D1481" s="171"/>
    </row>
    <row r="1482" spans="4:4">
      <c r="D1482" s="171"/>
    </row>
    <row r="1483" spans="4:4">
      <c r="D1483" s="171"/>
    </row>
    <row r="1484" spans="4:4">
      <c r="D1484" s="171"/>
    </row>
    <row r="1485" spans="4:4">
      <c r="D1485" s="171"/>
    </row>
    <row r="1486" spans="4:4">
      <c r="D1486" s="171"/>
    </row>
    <row r="1487" spans="4:4">
      <c r="D1487" s="171"/>
    </row>
    <row r="1488" spans="4:4">
      <c r="D1488" s="171"/>
    </row>
    <row r="1489" spans="4:4">
      <c r="D1489" s="171"/>
    </row>
    <row r="1490" spans="4:4">
      <c r="D1490" s="171"/>
    </row>
    <row r="1491" spans="4:4">
      <c r="D1491" s="171"/>
    </row>
    <row r="1492" spans="4:4">
      <c r="D1492" s="171"/>
    </row>
    <row r="1493" spans="4:4">
      <c r="D1493" s="171"/>
    </row>
    <row r="1494" spans="4:4">
      <c r="D1494" s="171"/>
    </row>
    <row r="1495" spans="4:4">
      <c r="D1495" s="171"/>
    </row>
    <row r="1496" spans="4:4">
      <c r="D1496" s="171"/>
    </row>
    <row r="1497" spans="4:4">
      <c r="D1497" s="171"/>
    </row>
    <row r="1498" spans="4:4">
      <c r="D1498" s="171"/>
    </row>
    <row r="1499" spans="4:4">
      <c r="D1499" s="171"/>
    </row>
    <row r="1500" spans="4:4">
      <c r="D1500" s="171"/>
    </row>
    <row r="1501" spans="4:4">
      <c r="D1501" s="171"/>
    </row>
    <row r="1502" spans="4:4">
      <c r="D1502" s="171"/>
    </row>
    <row r="1503" spans="4:4">
      <c r="D1503" s="171"/>
    </row>
    <row r="1504" spans="4:4">
      <c r="D1504" s="171"/>
    </row>
    <row r="1505" spans="4:4">
      <c r="D1505" s="171"/>
    </row>
    <row r="1506" spans="4:4">
      <c r="D1506" s="171"/>
    </row>
    <row r="1507" spans="4:4">
      <c r="D1507" s="171"/>
    </row>
    <row r="1508" spans="4:4">
      <c r="D1508" s="171"/>
    </row>
    <row r="1509" spans="4:4">
      <c r="D1509" s="171"/>
    </row>
    <row r="1510" spans="4:4">
      <c r="D1510" s="171"/>
    </row>
    <row r="1511" spans="4:4">
      <c r="D1511" s="171"/>
    </row>
    <row r="1512" spans="4:4">
      <c r="D1512" s="171"/>
    </row>
    <row r="1513" spans="4:4">
      <c r="D1513" s="171"/>
    </row>
    <row r="1514" spans="4:4">
      <c r="D1514" s="171"/>
    </row>
    <row r="1515" spans="4:4">
      <c r="D1515" s="171"/>
    </row>
    <row r="1516" spans="4:4">
      <c r="D1516" s="171"/>
    </row>
    <row r="1517" spans="4:4">
      <c r="D1517" s="171"/>
    </row>
    <row r="1518" spans="4:4">
      <c r="D1518" s="171"/>
    </row>
    <row r="1519" spans="4:4">
      <c r="D1519" s="171"/>
    </row>
    <row r="1520" spans="4:4">
      <c r="D1520" s="171"/>
    </row>
    <row r="1521" spans="4:4">
      <c r="D1521" s="171"/>
    </row>
    <row r="1522" spans="4:4">
      <c r="D1522" s="171"/>
    </row>
    <row r="1523" spans="4:4">
      <c r="D1523" s="171"/>
    </row>
    <row r="1524" spans="4:4">
      <c r="D1524" s="171"/>
    </row>
    <row r="1525" spans="4:4">
      <c r="D1525" s="171"/>
    </row>
    <row r="1526" spans="4:4">
      <c r="D1526" s="171"/>
    </row>
    <row r="1527" spans="4:4">
      <c r="D1527" s="171"/>
    </row>
    <row r="1528" spans="4:4">
      <c r="D1528" s="171"/>
    </row>
    <row r="1529" spans="4:4">
      <c r="D1529" s="171"/>
    </row>
    <row r="1530" spans="4:4">
      <c r="D1530" s="171"/>
    </row>
    <row r="1531" spans="4:4">
      <c r="D1531" s="171"/>
    </row>
    <row r="1532" spans="4:4">
      <c r="D1532" s="171"/>
    </row>
    <row r="1533" spans="4:4">
      <c r="D1533" s="171"/>
    </row>
    <row r="1534" spans="4:4">
      <c r="D1534" s="171"/>
    </row>
    <row r="1535" spans="4:4">
      <c r="D1535" s="171"/>
    </row>
    <row r="1536" spans="4:4">
      <c r="D1536" s="171"/>
    </row>
    <row r="1537" spans="4:4">
      <c r="D1537" s="171"/>
    </row>
    <row r="1538" spans="4:4">
      <c r="D1538" s="171"/>
    </row>
    <row r="1539" spans="4:4">
      <c r="D1539" s="171"/>
    </row>
    <row r="1540" spans="4:4">
      <c r="D1540" s="171"/>
    </row>
    <row r="1541" spans="4:4">
      <c r="D1541" s="171"/>
    </row>
    <row r="1542" spans="4:4">
      <c r="D1542" s="171"/>
    </row>
    <row r="1543" spans="4:4">
      <c r="D1543" s="171"/>
    </row>
    <row r="1544" spans="4:4">
      <c r="D1544" s="171"/>
    </row>
    <row r="1545" spans="4:4">
      <c r="D1545" s="171"/>
    </row>
    <row r="1546" spans="4:4">
      <c r="D1546" s="171"/>
    </row>
    <row r="1547" spans="4:4">
      <c r="D1547" s="171"/>
    </row>
    <row r="1548" spans="4:4">
      <c r="D1548" s="171"/>
    </row>
    <row r="1549" spans="4:4">
      <c r="D1549" s="171"/>
    </row>
    <row r="1550" spans="4:4">
      <c r="D1550" s="171"/>
    </row>
    <row r="1551" spans="4:4">
      <c r="D1551" s="171"/>
    </row>
    <row r="1552" spans="4:4">
      <c r="D1552" s="171"/>
    </row>
    <row r="1553" spans="4:4">
      <c r="D1553" s="171"/>
    </row>
    <row r="1554" spans="4:4">
      <c r="D1554" s="171"/>
    </row>
    <row r="1555" spans="4:4">
      <c r="D1555" s="171"/>
    </row>
    <row r="1556" spans="4:4">
      <c r="D1556" s="171"/>
    </row>
    <row r="1557" spans="4:4">
      <c r="D1557" s="171"/>
    </row>
    <row r="1558" spans="4:4">
      <c r="D1558" s="171"/>
    </row>
    <row r="1559" spans="4:4">
      <c r="D1559" s="171"/>
    </row>
    <row r="1560" spans="4:4">
      <c r="D1560" s="171"/>
    </row>
    <row r="1561" spans="4:4">
      <c r="D1561" s="171"/>
    </row>
    <row r="1562" spans="4:4">
      <c r="D1562" s="171"/>
    </row>
    <row r="1563" spans="4:4">
      <c r="D1563" s="171"/>
    </row>
    <row r="1564" spans="4:4">
      <c r="D1564" s="171"/>
    </row>
    <row r="1565" spans="4:4">
      <c r="D1565" s="171"/>
    </row>
    <row r="1566" spans="4:4">
      <c r="D1566" s="171"/>
    </row>
    <row r="1567" spans="4:4">
      <c r="D1567" s="171"/>
    </row>
    <row r="1568" spans="4:4">
      <c r="D1568" s="171"/>
    </row>
    <row r="1569" spans="4:4">
      <c r="D1569" s="171"/>
    </row>
    <row r="1570" spans="4:4">
      <c r="D1570" s="171"/>
    </row>
    <row r="1571" spans="4:4">
      <c r="D1571" s="171"/>
    </row>
    <row r="1572" spans="4:4">
      <c r="D1572" s="171"/>
    </row>
    <row r="1573" spans="4:4">
      <c r="D1573" s="171"/>
    </row>
    <row r="1574" spans="4:4">
      <c r="D1574" s="171"/>
    </row>
    <row r="1575" spans="4:4">
      <c r="D1575" s="171"/>
    </row>
    <row r="1576" spans="4:4">
      <c r="D1576" s="171"/>
    </row>
    <row r="1577" spans="4:4">
      <c r="D1577" s="171"/>
    </row>
    <row r="1578" spans="4:4">
      <c r="D1578" s="171"/>
    </row>
    <row r="1579" spans="4:4">
      <c r="D1579" s="171"/>
    </row>
    <row r="1580" spans="4:4">
      <c r="D1580" s="171"/>
    </row>
    <row r="1581" spans="4:4">
      <c r="D1581" s="171"/>
    </row>
    <row r="1582" spans="4:4">
      <c r="D1582" s="171"/>
    </row>
    <row r="1583" spans="4:4">
      <c r="D1583" s="171"/>
    </row>
    <row r="1584" spans="4:4">
      <c r="D1584" s="171"/>
    </row>
    <row r="1585" spans="4:4">
      <c r="D1585" s="171"/>
    </row>
    <row r="1586" spans="4:4">
      <c r="D1586" s="171"/>
    </row>
    <row r="1587" spans="4:4">
      <c r="D1587" s="171"/>
    </row>
    <row r="1588" spans="4:4">
      <c r="D1588" s="171"/>
    </row>
    <row r="1589" spans="4:4">
      <c r="D1589" s="171"/>
    </row>
    <row r="1590" spans="4:4">
      <c r="D1590" s="171"/>
    </row>
    <row r="1591" spans="4:4">
      <c r="D1591" s="171"/>
    </row>
    <row r="1592" spans="4:4">
      <c r="D1592" s="171"/>
    </row>
    <row r="1593" spans="4:4">
      <c r="D1593" s="171"/>
    </row>
    <row r="1594" spans="4:4">
      <c r="D1594" s="171"/>
    </row>
    <row r="1595" spans="4:4">
      <c r="D1595" s="171"/>
    </row>
    <row r="1596" spans="4:4">
      <c r="D1596" s="171"/>
    </row>
    <row r="1597" spans="4:4">
      <c r="D1597" s="171"/>
    </row>
    <row r="1598" spans="4:4">
      <c r="D1598" s="171"/>
    </row>
    <row r="1599" spans="4:4">
      <c r="D1599" s="171"/>
    </row>
    <row r="1600" spans="4:4">
      <c r="D1600" s="171"/>
    </row>
    <row r="1601" spans="4:4">
      <c r="D1601" s="171"/>
    </row>
    <row r="1602" spans="4:4">
      <c r="D1602" s="171"/>
    </row>
    <row r="1603" spans="4:4">
      <c r="D1603" s="171"/>
    </row>
    <row r="1604" spans="4:4">
      <c r="D1604" s="171"/>
    </row>
    <row r="1605" spans="4:4">
      <c r="D1605" s="171"/>
    </row>
    <row r="1606" spans="4:4">
      <c r="D1606" s="171"/>
    </row>
    <row r="1607" spans="4:4">
      <c r="D1607" s="171"/>
    </row>
    <row r="1608" spans="4:4">
      <c r="D1608" s="171"/>
    </row>
    <row r="1609" spans="4:4">
      <c r="D1609" s="171"/>
    </row>
    <row r="1610" spans="4:4">
      <c r="D1610" s="171"/>
    </row>
    <row r="1611" spans="4:4">
      <c r="D1611" s="171"/>
    </row>
    <row r="1612" spans="4:4">
      <c r="D1612" s="171"/>
    </row>
    <row r="1613" spans="4:4">
      <c r="D1613" s="171"/>
    </row>
    <row r="1614" spans="4:4">
      <c r="D1614" s="171"/>
    </row>
    <row r="1615" spans="4:4">
      <c r="D1615" s="171"/>
    </row>
    <row r="1616" spans="4:4">
      <c r="D1616" s="171"/>
    </row>
    <row r="1617" spans="4:4">
      <c r="D1617" s="171"/>
    </row>
    <row r="1618" spans="4:4">
      <c r="D1618" s="171"/>
    </row>
    <row r="1619" spans="4:4">
      <c r="D1619" s="171"/>
    </row>
    <row r="1620" spans="4:4">
      <c r="D1620" s="171"/>
    </row>
    <row r="1621" spans="4:4">
      <c r="D1621" s="171"/>
    </row>
    <row r="1622" spans="4:4">
      <c r="D1622" s="171"/>
    </row>
    <row r="1623" spans="4:4">
      <c r="D1623" s="171"/>
    </row>
    <row r="1624" spans="4:4">
      <c r="D1624" s="171"/>
    </row>
    <row r="1625" spans="4:4">
      <c r="D1625" s="171"/>
    </row>
    <row r="1626" spans="4:4">
      <c r="D1626" s="171"/>
    </row>
    <row r="1627" spans="4:4">
      <c r="D1627" s="171"/>
    </row>
    <row r="1628" spans="4:4">
      <c r="D1628" s="171"/>
    </row>
    <row r="1629" spans="4:4">
      <c r="D1629" s="171"/>
    </row>
    <row r="1630" spans="4:4">
      <c r="D1630" s="171"/>
    </row>
    <row r="1631" spans="4:4">
      <c r="D1631" s="171"/>
    </row>
    <row r="1632" spans="4:4">
      <c r="D1632" s="171"/>
    </row>
    <row r="1633" spans="4:4">
      <c r="D1633" s="171"/>
    </row>
    <row r="1634" spans="4:4">
      <c r="D1634" s="171"/>
    </row>
    <row r="1635" spans="4:4">
      <c r="D1635" s="171"/>
    </row>
    <row r="1636" spans="4:4">
      <c r="D1636" s="171"/>
    </row>
    <row r="1637" spans="4:4">
      <c r="D1637" s="171"/>
    </row>
    <row r="1638" spans="4:4">
      <c r="D1638" s="171"/>
    </row>
    <row r="1639" spans="4:4">
      <c r="D1639" s="171"/>
    </row>
    <row r="1640" spans="4:4">
      <c r="D1640" s="171"/>
    </row>
    <row r="1641" spans="4:4">
      <c r="D1641" s="171"/>
    </row>
    <row r="1642" spans="4:4">
      <c r="D1642" s="171"/>
    </row>
    <row r="1643" spans="4:4">
      <c r="D1643" s="171"/>
    </row>
    <row r="1644" spans="4:4">
      <c r="D1644" s="171"/>
    </row>
    <row r="1645" spans="4:4">
      <c r="D1645" s="171"/>
    </row>
    <row r="1646" spans="4:4">
      <c r="D1646" s="171"/>
    </row>
    <row r="1647" spans="4:4">
      <c r="D1647" s="171"/>
    </row>
    <row r="1648" spans="4:4">
      <c r="D1648" s="171"/>
    </row>
    <row r="1649" spans="4:4">
      <c r="D1649" s="171"/>
    </row>
    <row r="1650" spans="4:4">
      <c r="D1650" s="171"/>
    </row>
    <row r="1651" spans="4:4">
      <c r="D1651" s="171"/>
    </row>
    <row r="1652" spans="4:4">
      <c r="D1652" s="171"/>
    </row>
    <row r="1653" spans="4:4">
      <c r="D1653" s="171"/>
    </row>
    <row r="1654" spans="4:4">
      <c r="D1654" s="171"/>
    </row>
    <row r="1655" spans="4:4">
      <c r="D1655" s="171"/>
    </row>
    <row r="1656" spans="4:4">
      <c r="D1656" s="171"/>
    </row>
    <row r="1657" spans="4:4">
      <c r="D1657" s="171"/>
    </row>
    <row r="1658" spans="4:4">
      <c r="D1658" s="171"/>
    </row>
    <row r="1659" spans="4:4">
      <c r="D1659" s="171"/>
    </row>
    <row r="1660" spans="4:4">
      <c r="D1660" s="171"/>
    </row>
    <row r="1661" spans="4:4">
      <c r="D1661" s="171"/>
    </row>
    <row r="1662" spans="4:4">
      <c r="D1662" s="171"/>
    </row>
    <row r="1663" spans="4:4">
      <c r="D1663" s="171"/>
    </row>
    <row r="1664" spans="4:4">
      <c r="D1664" s="171"/>
    </row>
    <row r="1665" spans="4:4">
      <c r="D1665" s="171"/>
    </row>
    <row r="1666" spans="4:4">
      <c r="D1666" s="171"/>
    </row>
    <row r="1667" spans="4:4">
      <c r="D1667" s="171"/>
    </row>
    <row r="1668" spans="4:4">
      <c r="D1668" s="171"/>
    </row>
    <row r="1669" spans="4:4">
      <c r="D1669" s="171"/>
    </row>
    <row r="1670" spans="4:4">
      <c r="D1670" s="171"/>
    </row>
    <row r="1671" spans="4:4">
      <c r="D1671" s="171"/>
    </row>
    <row r="1672" spans="4:4">
      <c r="D1672" s="171"/>
    </row>
    <row r="1673" spans="4:4">
      <c r="D1673" s="171"/>
    </row>
    <row r="1674" spans="4:4">
      <c r="D1674" s="171"/>
    </row>
    <row r="1675" spans="4:4">
      <c r="D1675" s="171"/>
    </row>
    <row r="1676" spans="4:4">
      <c r="D1676" s="171"/>
    </row>
    <row r="1677" spans="4:4">
      <c r="D1677" s="171"/>
    </row>
    <row r="1678" spans="4:4">
      <c r="D1678" s="171"/>
    </row>
    <row r="1679" spans="4:4">
      <c r="D1679" s="171"/>
    </row>
    <row r="1680" spans="4:4">
      <c r="D1680" s="171"/>
    </row>
    <row r="1681" spans="4:4">
      <c r="D1681" s="171"/>
    </row>
    <row r="1682" spans="4:4">
      <c r="D1682" s="171"/>
    </row>
    <row r="1683" spans="4:4">
      <c r="D1683" s="171"/>
    </row>
    <row r="1684" spans="4:4">
      <c r="D1684" s="171"/>
    </row>
    <row r="1685" spans="4:4">
      <c r="D1685" s="171"/>
    </row>
    <row r="1686" spans="4:4">
      <c r="D1686" s="171"/>
    </row>
    <row r="1687" spans="4:4">
      <c r="D1687" s="171"/>
    </row>
    <row r="1688" spans="4:4">
      <c r="D1688" s="171"/>
    </row>
    <row r="1689" spans="4:4">
      <c r="D1689" s="171"/>
    </row>
    <row r="1690" spans="4:4">
      <c r="D1690" s="171"/>
    </row>
    <row r="1691" spans="4:4">
      <c r="D1691" s="171"/>
    </row>
    <row r="1692" spans="4:4">
      <c r="D1692" s="171"/>
    </row>
    <row r="1693" spans="4:4">
      <c r="D1693" s="171"/>
    </row>
    <row r="1694" spans="4:4">
      <c r="D1694" s="171"/>
    </row>
    <row r="1695" spans="4:4">
      <c r="D1695" s="171"/>
    </row>
    <row r="1696" spans="4:4">
      <c r="D1696" s="171"/>
    </row>
    <row r="1697" spans="4:4">
      <c r="D1697" s="171"/>
    </row>
    <row r="1698" spans="4:4">
      <c r="D1698" s="171"/>
    </row>
    <row r="1699" spans="4:4">
      <c r="D1699" s="171"/>
    </row>
    <row r="1700" spans="4:4">
      <c r="D1700" s="171"/>
    </row>
    <row r="1701" spans="4:4">
      <c r="D1701" s="171"/>
    </row>
    <row r="1702" spans="4:4">
      <c r="D1702" s="171"/>
    </row>
    <row r="1703" spans="4:4">
      <c r="D1703" s="171"/>
    </row>
    <row r="1704" spans="4:4">
      <c r="D1704" s="171"/>
    </row>
    <row r="1705" spans="4:4">
      <c r="D1705" s="171"/>
    </row>
    <row r="1706" spans="4:4">
      <c r="D1706" s="171"/>
    </row>
    <row r="1707" spans="4:4">
      <c r="D1707" s="171"/>
    </row>
    <row r="1708" spans="4:4">
      <c r="D1708" s="171"/>
    </row>
    <row r="1709" spans="4:4">
      <c r="D1709" s="171"/>
    </row>
    <row r="1710" spans="4:4">
      <c r="D1710" s="171"/>
    </row>
    <row r="1711" spans="4:4">
      <c r="D1711" s="171"/>
    </row>
    <row r="1712" spans="4:4">
      <c r="D1712" s="171"/>
    </row>
    <row r="1713" spans="4:4">
      <c r="D1713" s="171"/>
    </row>
    <row r="1714" spans="4:4">
      <c r="D1714" s="171"/>
    </row>
    <row r="1715" spans="4:4">
      <c r="D1715" s="171"/>
    </row>
    <row r="1716" spans="4:4">
      <c r="D1716" s="171"/>
    </row>
    <row r="1717" spans="4:4">
      <c r="D1717" s="171"/>
    </row>
    <row r="1718" spans="4:4">
      <c r="D1718" s="171"/>
    </row>
    <row r="1719" spans="4:4">
      <c r="D1719" s="171"/>
    </row>
    <row r="1720" spans="4:4">
      <c r="D1720" s="171"/>
    </row>
    <row r="1721" spans="4:4">
      <c r="D1721" s="171"/>
    </row>
    <row r="1722" spans="4:4">
      <c r="D1722" s="171"/>
    </row>
    <row r="1723" spans="4:4">
      <c r="D1723" s="171"/>
    </row>
    <row r="1724" spans="4:4">
      <c r="D1724" s="171"/>
    </row>
    <row r="1725" spans="4:4">
      <c r="D1725" s="171"/>
    </row>
    <row r="1726" spans="4:4">
      <c r="D1726" s="171"/>
    </row>
    <row r="1727" spans="4:4">
      <c r="D1727" s="171"/>
    </row>
    <row r="1728" spans="4:4">
      <c r="D1728" s="171"/>
    </row>
    <row r="1729" spans="4:4">
      <c r="D1729" s="171"/>
    </row>
    <row r="1730" spans="4:4">
      <c r="D1730" s="171"/>
    </row>
    <row r="1731" spans="4:4">
      <c r="D1731" s="171"/>
    </row>
    <row r="1732" spans="4:4">
      <c r="D1732" s="171"/>
    </row>
    <row r="1733" spans="4:4">
      <c r="D1733" s="171"/>
    </row>
    <row r="1734" spans="4:4">
      <c r="D1734" s="171"/>
    </row>
    <row r="1735" spans="4:4">
      <c r="D1735" s="171"/>
    </row>
    <row r="1736" spans="4:4">
      <c r="D1736" s="171"/>
    </row>
    <row r="1737" spans="4:4">
      <c r="D1737" s="171"/>
    </row>
    <row r="1738" spans="4:4">
      <c r="D1738" s="171"/>
    </row>
    <row r="1739" spans="4:4">
      <c r="D1739" s="171"/>
    </row>
    <row r="1740" spans="4:4">
      <c r="D1740" s="171"/>
    </row>
    <row r="1741" spans="4:4">
      <c r="D1741" s="171"/>
    </row>
    <row r="1742" spans="4:4">
      <c r="D1742" s="171"/>
    </row>
    <row r="1743" spans="4:4">
      <c r="D1743" s="171"/>
    </row>
    <row r="1744" spans="4:4">
      <c r="D1744" s="171"/>
    </row>
    <row r="1745" spans="4:4">
      <c r="D1745" s="171"/>
    </row>
    <row r="1746" spans="4:4">
      <c r="D1746" s="171"/>
    </row>
    <row r="1747" spans="4:4">
      <c r="D1747" s="171"/>
    </row>
    <row r="1748" spans="4:4">
      <c r="D1748" s="171"/>
    </row>
    <row r="1749" spans="4:4">
      <c r="D1749" s="171"/>
    </row>
    <row r="1750" spans="4:4">
      <c r="D1750" s="171"/>
    </row>
    <row r="1751" spans="4:4">
      <c r="D1751" s="171"/>
    </row>
    <row r="1752" spans="4:4">
      <c r="D1752" s="171"/>
    </row>
    <row r="1753" spans="4:4">
      <c r="D1753" s="171"/>
    </row>
    <row r="1754" spans="4:4">
      <c r="D1754" s="171"/>
    </row>
    <row r="1755" spans="4:4">
      <c r="D1755" s="171"/>
    </row>
    <row r="1756" spans="4:4">
      <c r="D1756" s="171"/>
    </row>
    <row r="1757" spans="4:4">
      <c r="D1757" s="171"/>
    </row>
    <row r="1758" spans="4:4">
      <c r="D1758" s="171"/>
    </row>
    <row r="1759" spans="4:4">
      <c r="D1759" s="171"/>
    </row>
    <row r="1760" spans="4:4">
      <c r="D1760" s="171"/>
    </row>
    <row r="1761" spans="4:4">
      <c r="D1761" s="171"/>
    </row>
    <row r="1762" spans="4:4">
      <c r="D1762" s="171"/>
    </row>
    <row r="1763" spans="4:4">
      <c r="D1763" s="171"/>
    </row>
    <row r="1764" spans="4:4">
      <c r="D1764" s="171"/>
    </row>
    <row r="1765" spans="4:4">
      <c r="D1765" s="171"/>
    </row>
    <row r="1766" spans="4:4">
      <c r="D1766" s="171"/>
    </row>
    <row r="1767" spans="4:4">
      <c r="D1767" s="171"/>
    </row>
    <row r="1768" spans="4:4">
      <c r="D1768" s="171"/>
    </row>
    <row r="1769" spans="4:4">
      <c r="D1769" s="171"/>
    </row>
    <row r="1770" spans="4:4">
      <c r="D1770" s="171"/>
    </row>
    <row r="1771" spans="4:4">
      <c r="D1771" s="171"/>
    </row>
    <row r="1772" spans="4:4">
      <c r="D1772" s="171"/>
    </row>
    <row r="1773" spans="4:4">
      <c r="D1773" s="171"/>
    </row>
    <row r="1774" spans="4:4">
      <c r="D1774" s="171"/>
    </row>
    <row r="1775" spans="4:4">
      <c r="D1775" s="171"/>
    </row>
    <row r="1776" spans="4:4">
      <c r="D1776" s="171"/>
    </row>
    <row r="1777" spans="4:4">
      <c r="D1777" s="171"/>
    </row>
    <row r="1778" spans="4:4">
      <c r="D1778" s="171"/>
    </row>
    <row r="1779" spans="4:4">
      <c r="D1779" s="171"/>
    </row>
    <row r="1780" spans="4:4">
      <c r="D1780" s="171"/>
    </row>
    <row r="1781" spans="4:4">
      <c r="D1781" s="171"/>
    </row>
    <row r="1782" spans="4:4">
      <c r="D1782" s="171"/>
    </row>
    <row r="1783" spans="4:4">
      <c r="D1783" s="171"/>
    </row>
    <row r="1784" spans="4:4">
      <c r="D1784" s="171"/>
    </row>
    <row r="1785" spans="4:4">
      <c r="D1785" s="171"/>
    </row>
    <row r="1786" spans="4:4">
      <c r="D1786" s="171"/>
    </row>
    <row r="1787" spans="4:4">
      <c r="D1787" s="171"/>
    </row>
    <row r="1788" spans="4:4">
      <c r="D1788" s="171"/>
    </row>
    <row r="1789" spans="4:4">
      <c r="D1789" s="171"/>
    </row>
    <row r="1790" spans="4:4">
      <c r="D1790" s="171"/>
    </row>
    <row r="1791" spans="4:4">
      <c r="D1791" s="171"/>
    </row>
    <row r="1792" spans="4:4">
      <c r="D1792" s="171"/>
    </row>
    <row r="1793" spans="4:4">
      <c r="D1793" s="171"/>
    </row>
    <row r="1794" spans="4:4">
      <c r="D1794" s="171"/>
    </row>
    <row r="1795" spans="4:4">
      <c r="D1795" s="171"/>
    </row>
    <row r="1796" spans="4:4">
      <c r="D1796" s="171"/>
    </row>
    <row r="1797" spans="4:4">
      <c r="D1797" s="171"/>
    </row>
    <row r="1798" spans="4:4">
      <c r="D1798" s="171"/>
    </row>
    <row r="1799" spans="4:4">
      <c r="D1799" s="171"/>
    </row>
    <row r="1800" spans="4:4">
      <c r="D1800" s="171"/>
    </row>
    <row r="1801" spans="4:4">
      <c r="D1801" s="171"/>
    </row>
    <row r="1802" spans="4:4">
      <c r="D1802" s="171"/>
    </row>
    <row r="1803" spans="4:4">
      <c r="D1803" s="171"/>
    </row>
    <row r="1804" spans="4:4">
      <c r="D1804" s="171"/>
    </row>
    <row r="1805" spans="4:4">
      <c r="D1805" s="171"/>
    </row>
    <row r="1806" spans="4:4">
      <c r="D1806" s="171"/>
    </row>
    <row r="1807" spans="4:4">
      <c r="D1807" s="171"/>
    </row>
    <row r="1808" spans="4:4">
      <c r="D1808" s="171"/>
    </row>
    <row r="1809" spans="4:4">
      <c r="D1809" s="171"/>
    </row>
    <row r="1810" spans="4:4">
      <c r="D1810" s="171"/>
    </row>
    <row r="1811" spans="4:4">
      <c r="D1811" s="171"/>
    </row>
    <row r="1812" spans="4:4">
      <c r="D1812" s="171"/>
    </row>
    <row r="1813" spans="4:4">
      <c r="D1813" s="171"/>
    </row>
    <row r="1814" spans="4:4">
      <c r="D1814" s="171"/>
    </row>
    <row r="1815" spans="4:4">
      <c r="D1815" s="171"/>
    </row>
    <row r="1816" spans="4:4">
      <c r="D1816" s="171"/>
    </row>
    <row r="1817" spans="4:4">
      <c r="D1817" s="171"/>
    </row>
    <row r="1818" spans="4:4">
      <c r="D1818" s="171"/>
    </row>
    <row r="1819" spans="4:4">
      <c r="D1819" s="171"/>
    </row>
    <row r="1820" spans="4:4">
      <c r="D1820" s="171"/>
    </row>
    <row r="1821" spans="4:4">
      <c r="D1821" s="171"/>
    </row>
    <row r="1822" spans="4:4">
      <c r="D1822" s="171"/>
    </row>
    <row r="1823" spans="4:4">
      <c r="D1823" s="171"/>
    </row>
    <row r="1824" spans="4:4">
      <c r="D1824" s="171"/>
    </row>
    <row r="1825" spans="4:4">
      <c r="D1825" s="171"/>
    </row>
    <row r="1826" spans="4:4">
      <c r="D1826" s="171"/>
    </row>
    <row r="1827" spans="4:4">
      <c r="D1827" s="171"/>
    </row>
    <row r="1828" spans="4:4">
      <c r="D1828" s="171"/>
    </row>
    <row r="1829" spans="4:4">
      <c r="D1829" s="171"/>
    </row>
    <row r="1830" spans="4:4">
      <c r="D1830" s="171"/>
    </row>
    <row r="1831" spans="4:4">
      <c r="D1831" s="171"/>
    </row>
    <row r="1832" spans="4:4">
      <c r="D1832" s="171"/>
    </row>
    <row r="1833" spans="4:4">
      <c r="D1833" s="171"/>
    </row>
    <row r="1834" spans="4:4">
      <c r="D1834" s="171"/>
    </row>
    <row r="1835" spans="4:4">
      <c r="D1835" s="171"/>
    </row>
    <row r="1836" spans="4:4">
      <c r="D1836" s="171"/>
    </row>
    <row r="1837" spans="4:4">
      <c r="D1837" s="171"/>
    </row>
    <row r="1838" spans="4:4">
      <c r="D1838" s="171"/>
    </row>
    <row r="1839" spans="4:4">
      <c r="D1839" s="171"/>
    </row>
    <row r="1840" spans="4:4">
      <c r="D1840" s="171"/>
    </row>
    <row r="1841" spans="4:4">
      <c r="D1841" s="171"/>
    </row>
    <row r="1842" spans="4:4">
      <c r="D1842" s="171"/>
    </row>
    <row r="1843" spans="4:4">
      <c r="D1843" s="171"/>
    </row>
    <row r="1844" spans="4:4">
      <c r="D1844" s="171"/>
    </row>
    <row r="1845" spans="4:4">
      <c r="D1845" s="171"/>
    </row>
    <row r="1846" spans="4:4">
      <c r="D1846" s="171"/>
    </row>
    <row r="1847" spans="4:4">
      <c r="D1847" s="171"/>
    </row>
    <row r="1848" spans="4:4">
      <c r="D1848" s="171"/>
    </row>
    <row r="1849" spans="4:4">
      <c r="D1849" s="171"/>
    </row>
    <row r="1850" spans="4:4">
      <c r="D1850" s="171"/>
    </row>
    <row r="1851" spans="4:4">
      <c r="D1851" s="171"/>
    </row>
    <row r="1852" spans="4:4">
      <c r="D1852" s="171"/>
    </row>
    <row r="1853" spans="4:4">
      <c r="D1853" s="171"/>
    </row>
    <row r="1854" spans="4:4">
      <c r="D1854" s="171"/>
    </row>
    <row r="1855" spans="4:4">
      <c r="D1855" s="171"/>
    </row>
    <row r="1856" spans="4:4">
      <c r="D1856" s="171"/>
    </row>
    <row r="1857" spans="4:4">
      <c r="D1857" s="171"/>
    </row>
    <row r="1858" spans="4:4">
      <c r="D1858" s="171"/>
    </row>
    <row r="1859" spans="4:4">
      <c r="D1859" s="171"/>
    </row>
    <row r="1860" spans="4:4">
      <c r="D1860" s="171"/>
    </row>
    <row r="1861" spans="4:4">
      <c r="D1861" s="171"/>
    </row>
    <row r="1862" spans="4:4">
      <c r="D1862" s="171"/>
    </row>
    <row r="1863" spans="4:4">
      <c r="D1863" s="171"/>
    </row>
    <row r="1864" spans="4:4">
      <c r="D1864" s="171"/>
    </row>
    <row r="1865" spans="4:4">
      <c r="D1865" s="171"/>
    </row>
    <row r="1866" spans="4:4">
      <c r="D1866" s="171"/>
    </row>
    <row r="1867" spans="4:4">
      <c r="D1867" s="171"/>
    </row>
    <row r="1868" spans="4:4">
      <c r="D1868" s="171"/>
    </row>
    <row r="1869" spans="4:4">
      <c r="D1869" s="171"/>
    </row>
    <row r="1870" spans="4:4">
      <c r="D1870" s="171"/>
    </row>
    <row r="1871" spans="4:4">
      <c r="D1871" s="171"/>
    </row>
    <row r="1872" spans="4:4">
      <c r="D1872" s="171"/>
    </row>
    <row r="1873" spans="4:4">
      <c r="D1873" s="171"/>
    </row>
    <row r="1874" spans="4:4">
      <c r="D1874" s="171"/>
    </row>
    <row r="1875" spans="4:4">
      <c r="D1875" s="171"/>
    </row>
    <row r="1876" spans="4:4">
      <c r="D1876" s="171"/>
    </row>
    <row r="1877" spans="4:4">
      <c r="D1877" s="171"/>
    </row>
    <row r="1878" spans="4:4">
      <c r="D1878" s="171"/>
    </row>
    <row r="1879" spans="4:4">
      <c r="D1879" s="171"/>
    </row>
    <row r="1880" spans="4:4">
      <c r="D1880" s="171"/>
    </row>
    <row r="1881" spans="4:4">
      <c r="D1881" s="171"/>
    </row>
    <row r="1882" spans="4:4">
      <c r="D1882" s="171"/>
    </row>
    <row r="1883" spans="4:4">
      <c r="D1883" s="171"/>
    </row>
    <row r="1884" spans="4:4">
      <c r="D1884" s="171"/>
    </row>
    <row r="1885" spans="4:4">
      <c r="D1885" s="171"/>
    </row>
    <row r="1886" spans="4:4">
      <c r="D1886" s="171"/>
    </row>
    <row r="1887" spans="4:4">
      <c r="D1887" s="171"/>
    </row>
    <row r="1888" spans="4:4">
      <c r="D1888" s="171"/>
    </row>
    <row r="1889" spans="4:4">
      <c r="D1889" s="171"/>
    </row>
    <row r="1890" spans="4:4">
      <c r="D1890" s="171"/>
    </row>
    <row r="1891" spans="4:4">
      <c r="D1891" s="171"/>
    </row>
    <row r="1892" spans="4:4">
      <c r="D1892" s="171"/>
    </row>
    <row r="1893" spans="4:4">
      <c r="D1893" s="171"/>
    </row>
    <row r="1894" spans="4:4">
      <c r="D1894" s="171"/>
    </row>
    <row r="1895" spans="4:4">
      <c r="D1895" s="171"/>
    </row>
    <row r="1896" spans="4:4">
      <c r="D1896" s="171"/>
    </row>
    <row r="1897" spans="4:4">
      <c r="D1897" s="171"/>
    </row>
    <row r="1898" spans="4:4">
      <c r="D1898" s="171"/>
    </row>
    <row r="1899" spans="4:4">
      <c r="D1899" s="171"/>
    </row>
    <row r="1900" spans="4:4">
      <c r="D1900" s="171"/>
    </row>
    <row r="1901" spans="4:4">
      <c r="D1901" s="171"/>
    </row>
    <row r="1902" spans="4:4">
      <c r="D1902" s="171"/>
    </row>
    <row r="1903" spans="4:4">
      <c r="D1903" s="171"/>
    </row>
    <row r="1904" spans="4:4">
      <c r="D1904" s="171"/>
    </row>
    <row r="1905" spans="4:4">
      <c r="D1905" s="171"/>
    </row>
    <row r="1906" spans="4:4">
      <c r="D1906" s="171"/>
    </row>
    <row r="1907" spans="4:4">
      <c r="D1907" s="171"/>
    </row>
    <row r="1908" spans="4:4">
      <c r="D1908" s="171"/>
    </row>
    <row r="1909" spans="4:4">
      <c r="D1909" s="171"/>
    </row>
    <row r="1910" spans="4:4">
      <c r="D1910" s="171"/>
    </row>
    <row r="1911" spans="4:4">
      <c r="D1911" s="171"/>
    </row>
    <row r="1912" spans="4:4">
      <c r="D1912" s="171"/>
    </row>
    <row r="1913" spans="4:4">
      <c r="D1913" s="171"/>
    </row>
    <row r="1914" spans="4:4">
      <c r="D1914" s="171"/>
    </row>
    <row r="1915" spans="4:4">
      <c r="D1915" s="171"/>
    </row>
    <row r="1916" spans="4:4">
      <c r="D1916" s="171"/>
    </row>
    <row r="1917" spans="4:4">
      <c r="D1917" s="171"/>
    </row>
    <row r="1918" spans="4:4">
      <c r="D1918" s="171"/>
    </row>
    <row r="1919" spans="4:4">
      <c r="D1919" s="171"/>
    </row>
    <row r="1920" spans="4:4">
      <c r="D1920" s="171"/>
    </row>
    <row r="1921" spans="4:4">
      <c r="D1921" s="171"/>
    </row>
    <row r="1922" spans="4:4">
      <c r="D1922" s="171"/>
    </row>
    <row r="1923" spans="4:4">
      <c r="D1923" s="171"/>
    </row>
    <row r="1924" spans="4:4">
      <c r="D1924" s="171"/>
    </row>
    <row r="1925" spans="4:4">
      <c r="D1925" s="171"/>
    </row>
    <row r="1926" spans="4:4">
      <c r="D1926" s="171"/>
    </row>
    <row r="1927" spans="4:4">
      <c r="D1927" s="171"/>
    </row>
    <row r="1928" spans="4:4">
      <c r="D1928" s="171"/>
    </row>
    <row r="1929" spans="4:4">
      <c r="D1929" s="171"/>
    </row>
    <row r="1930" spans="4:4">
      <c r="D1930" s="171"/>
    </row>
    <row r="1931" spans="4:4">
      <c r="D1931" s="171"/>
    </row>
    <row r="1932" spans="4:4">
      <c r="D1932" s="171"/>
    </row>
    <row r="1933" spans="4:4">
      <c r="D1933" s="171"/>
    </row>
    <row r="1934" spans="4:4">
      <c r="D1934" s="171"/>
    </row>
    <row r="1935" spans="4:4">
      <c r="D1935" s="171"/>
    </row>
    <row r="1936" spans="4:4">
      <c r="D1936" s="171"/>
    </row>
    <row r="1937" spans="4:4">
      <c r="D1937" s="171"/>
    </row>
    <row r="1938" spans="4:4">
      <c r="D1938" s="171"/>
    </row>
    <row r="1939" spans="4:4">
      <c r="D1939" s="171"/>
    </row>
    <row r="1940" spans="4:4">
      <c r="D1940" s="171"/>
    </row>
    <row r="1941" spans="4:4">
      <c r="D1941" s="171"/>
    </row>
    <row r="1942" spans="4:4">
      <c r="D1942" s="171"/>
    </row>
    <row r="1943" spans="4:4">
      <c r="D1943" s="171"/>
    </row>
    <row r="1944" spans="4:4">
      <c r="D1944" s="171"/>
    </row>
    <row r="1945" spans="4:4">
      <c r="D1945" s="171"/>
    </row>
    <row r="1946" spans="4:4">
      <c r="D1946" s="171"/>
    </row>
    <row r="1947" spans="4:4">
      <c r="D1947" s="171"/>
    </row>
    <row r="1948" spans="4:4">
      <c r="D1948" s="171"/>
    </row>
    <row r="1949" spans="4:4">
      <c r="D1949" s="171"/>
    </row>
    <row r="1950" spans="4:4">
      <c r="D1950" s="171"/>
    </row>
    <row r="1951" spans="4:4">
      <c r="D1951" s="171"/>
    </row>
    <row r="1952" spans="4:4">
      <c r="D1952" s="171"/>
    </row>
  </sheetData>
  <mergeCells count="11">
    <mergeCell ref="B1:G1"/>
    <mergeCell ref="B2:G2"/>
    <mergeCell ref="D3:G3"/>
    <mergeCell ref="B4:G4"/>
    <mergeCell ref="L4:O4"/>
    <mergeCell ref="A5:A7"/>
    <mergeCell ref="B5:B7"/>
    <mergeCell ref="C5:C7"/>
    <mergeCell ref="I5:K6"/>
    <mergeCell ref="D5:G6"/>
    <mergeCell ref="L5:O6"/>
  </mergeCells>
  <pageMargins left="0.7" right="0.7" top="0.75" bottom="0.75" header="0.3" footer="0.3"/>
  <pageSetup paperSize="9" orientation="portrait"/>
  <headerFooter/>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1:H31"/>
  <sheetViews>
    <sheetView workbookViewId="0">
      <selection activeCell="H39" sqref="H39"/>
    </sheetView>
  </sheetViews>
  <sheetFormatPr defaultColWidth="9" defaultRowHeight="12.75" outlineLevelCol="7"/>
  <cols>
    <col min="4" max="4" width="30.7142857142857" customWidth="1"/>
    <col min="5" max="5" width="21.4285714285714" customWidth="1"/>
    <col min="6" max="8" width="14" customWidth="1"/>
  </cols>
  <sheetData>
    <row r="1" ht="15" spans="3:6">
      <c r="C1" s="142" t="s">
        <v>292</v>
      </c>
      <c r="D1" s="143"/>
      <c r="E1" s="143"/>
      <c r="F1" s="144"/>
    </row>
    <row r="2" ht="15.75" customHeight="1" spans="5:8">
      <c r="E2" s="120" t="s">
        <v>293</v>
      </c>
      <c r="F2" s="120"/>
      <c r="G2" s="120"/>
      <c r="H2" s="120"/>
    </row>
    <row r="5" ht="15.75" spans="4:8">
      <c r="D5" s="120"/>
      <c r="E5" s="120" t="s">
        <v>37</v>
      </c>
      <c r="F5" s="120" t="s">
        <v>40</v>
      </c>
      <c r="G5" s="120" t="s">
        <v>41</v>
      </c>
      <c r="H5" s="120" t="s">
        <v>42</v>
      </c>
    </row>
    <row r="6" ht="27.75" customHeight="1" spans="4:8">
      <c r="D6" s="145" t="s">
        <v>282</v>
      </c>
      <c r="E6" s="146">
        <v>58</v>
      </c>
      <c r="F6" s="146">
        <v>71</v>
      </c>
      <c r="G6" s="146">
        <v>41</v>
      </c>
      <c r="H6" s="146">
        <v>41</v>
      </c>
    </row>
    <row r="7" ht="36" customHeight="1" spans="4:8">
      <c r="D7" s="147" t="s">
        <v>294</v>
      </c>
      <c r="E7" s="148">
        <v>100</v>
      </c>
      <c r="F7" s="148">
        <v>100</v>
      </c>
      <c r="G7" s="148">
        <v>100</v>
      </c>
      <c r="H7" s="148">
        <v>100</v>
      </c>
    </row>
    <row r="8" ht="27.75" customHeight="1" spans="4:8">
      <c r="D8" s="149" t="s">
        <v>295</v>
      </c>
      <c r="E8" s="150">
        <v>72</v>
      </c>
      <c r="F8" s="150">
        <v>72</v>
      </c>
      <c r="G8" s="150">
        <v>72</v>
      </c>
      <c r="H8" s="150">
        <v>72</v>
      </c>
    </row>
    <row r="9" ht="29.25" customHeight="1" spans="4:8">
      <c r="D9" s="151" t="s">
        <v>296</v>
      </c>
      <c r="E9" s="152">
        <f>(E6+E7+F8)/3</f>
        <v>76.6666666666667</v>
      </c>
      <c r="F9" s="152">
        <f>(F6+F7+F8)/3</f>
        <v>81</v>
      </c>
      <c r="G9" s="153">
        <f>(G6+G7+G8)/3</f>
        <v>71</v>
      </c>
      <c r="H9" s="153">
        <f>(H6+H7+H8)/3</f>
        <v>71</v>
      </c>
    </row>
    <row r="13" ht="15.75" spans="5:8">
      <c r="E13" s="120" t="s">
        <v>37</v>
      </c>
      <c r="F13" s="120" t="s">
        <v>40</v>
      </c>
      <c r="G13" s="120" t="s">
        <v>41</v>
      </c>
      <c r="H13" s="120" t="s">
        <v>42</v>
      </c>
    </row>
    <row r="14" ht="15.75" spans="4:8">
      <c r="D14" s="151" t="s">
        <v>297</v>
      </c>
      <c r="E14" s="154">
        <v>77</v>
      </c>
      <c r="F14" s="154">
        <v>81</v>
      </c>
      <c r="G14" s="155">
        <v>71</v>
      </c>
      <c r="H14" s="155">
        <v>71</v>
      </c>
    </row>
    <row r="31" spans="3:3">
      <c r="C31" s="151"/>
    </row>
  </sheetData>
  <mergeCells count="1">
    <mergeCell ref="E2:H2"/>
  </mergeCells>
  <pageMargins left="0.7" right="0.7"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64"/>
  <sheetViews>
    <sheetView workbookViewId="0">
      <selection activeCell="D61" sqref="D61"/>
    </sheetView>
  </sheetViews>
  <sheetFormatPr defaultColWidth="17.1428571428571" defaultRowHeight="15.75"/>
  <cols>
    <col min="1" max="1" width="7.71428571428571" style="120" customWidth="1"/>
    <col min="2" max="2" width="26.4285714285714" style="121" customWidth="1"/>
    <col min="3" max="3" width="14.2857142857143" style="120" customWidth="1"/>
    <col min="4" max="24" width="8.28571428571429" style="121" customWidth="1"/>
    <col min="25" max="16384" width="17.1428571428571" style="121"/>
  </cols>
  <sheetData>
    <row r="1" ht="30" spans="2:24">
      <c r="B1" s="122" t="s">
        <v>298</v>
      </c>
      <c r="C1" s="122"/>
      <c r="D1" s="122"/>
      <c r="E1" s="122"/>
      <c r="F1" s="122"/>
      <c r="G1" s="122"/>
      <c r="H1" s="122"/>
      <c r="I1" s="122"/>
      <c r="J1" s="122"/>
      <c r="K1" s="122"/>
      <c r="L1" s="122"/>
      <c r="M1" s="122"/>
      <c r="N1" s="122"/>
      <c r="O1" s="122"/>
      <c r="P1" s="122"/>
      <c r="Q1" s="122"/>
      <c r="R1" s="122"/>
      <c r="S1" s="122"/>
      <c r="T1" s="122"/>
      <c r="U1" s="122"/>
      <c r="V1" s="122"/>
      <c r="W1" s="122"/>
      <c r="X1" s="122"/>
    </row>
    <row r="2" ht="20.25" spans="2:24">
      <c r="B2" s="123" t="s">
        <v>299</v>
      </c>
      <c r="C2" s="123"/>
      <c r="D2" s="123"/>
      <c r="E2" s="123"/>
      <c r="F2" s="123"/>
      <c r="G2" s="123"/>
      <c r="H2" s="123"/>
      <c r="I2" s="123"/>
      <c r="J2" s="123"/>
      <c r="K2" s="123"/>
      <c r="L2" s="123"/>
      <c r="M2" s="123"/>
      <c r="N2" s="123"/>
      <c r="O2" s="123"/>
      <c r="P2" s="123"/>
      <c r="Q2" s="123"/>
      <c r="R2" s="123"/>
      <c r="S2" s="123"/>
      <c r="T2" s="123"/>
      <c r="U2" s="123"/>
      <c r="V2" s="123"/>
      <c r="W2" s="123"/>
      <c r="X2" s="123"/>
    </row>
    <row r="3" ht="18" spans="2:24">
      <c r="B3" s="124" t="s">
        <v>300</v>
      </c>
      <c r="C3" s="124"/>
      <c r="D3" s="124"/>
      <c r="E3" s="124"/>
      <c r="F3" s="124"/>
      <c r="G3" s="124"/>
      <c r="H3" s="124"/>
      <c r="I3" s="124"/>
      <c r="J3" s="124"/>
      <c r="K3" s="124"/>
      <c r="L3" s="124"/>
      <c r="M3" s="124"/>
      <c r="N3" s="124"/>
      <c r="O3" s="124"/>
      <c r="P3" s="124"/>
      <c r="Q3" s="124"/>
      <c r="R3" s="124"/>
      <c r="S3" s="124"/>
      <c r="T3" s="124"/>
      <c r="U3" s="124"/>
      <c r="V3" s="124"/>
      <c r="W3" s="124"/>
      <c r="X3" s="124"/>
    </row>
    <row r="4" spans="1:24">
      <c r="A4" s="125" t="s">
        <v>47</v>
      </c>
      <c r="B4" s="125" t="s">
        <v>48</v>
      </c>
      <c r="C4" s="125" t="s">
        <v>49</v>
      </c>
      <c r="D4" s="126" t="s">
        <v>50</v>
      </c>
      <c r="E4" s="127"/>
      <c r="F4" s="127"/>
      <c r="G4" s="127"/>
      <c r="H4" s="128"/>
      <c r="I4" s="133" t="s">
        <v>51</v>
      </c>
      <c r="J4" s="133"/>
      <c r="K4" s="133"/>
      <c r="L4" s="133"/>
      <c r="M4" s="133"/>
      <c r="N4" s="133"/>
      <c r="O4" s="133"/>
      <c r="P4" s="133"/>
      <c r="Q4" s="133" t="s">
        <v>52</v>
      </c>
      <c r="R4" s="133"/>
      <c r="S4" s="133"/>
      <c r="T4" s="133"/>
      <c r="U4" s="133"/>
      <c r="V4" s="133"/>
      <c r="W4" s="133"/>
      <c r="X4" s="133"/>
    </row>
    <row r="5" spans="1:24">
      <c r="A5" s="129"/>
      <c r="B5" s="129"/>
      <c r="C5" s="129"/>
      <c r="D5" s="130"/>
      <c r="E5" s="131"/>
      <c r="F5" s="131"/>
      <c r="G5" s="131"/>
      <c r="H5" s="132"/>
      <c r="I5" s="133" t="s">
        <v>301</v>
      </c>
      <c r="J5" s="133"/>
      <c r="K5" s="133"/>
      <c r="L5" s="133"/>
      <c r="M5" s="133" t="s">
        <v>302</v>
      </c>
      <c r="N5" s="133"/>
      <c r="O5" s="133"/>
      <c r="P5" s="133"/>
      <c r="Q5" s="133" t="s">
        <v>301</v>
      </c>
      <c r="R5" s="133"/>
      <c r="S5" s="133"/>
      <c r="T5" s="133"/>
      <c r="U5" s="133" t="s">
        <v>302</v>
      </c>
      <c r="V5" s="133"/>
      <c r="W5" s="133"/>
      <c r="X5" s="133"/>
    </row>
    <row r="6" spans="1:24">
      <c r="A6" s="129"/>
      <c r="B6" s="129"/>
      <c r="C6" s="129"/>
      <c r="D6" s="133">
        <v>1</v>
      </c>
      <c r="E6" s="134">
        <v>2</v>
      </c>
      <c r="F6" s="134">
        <v>3</v>
      </c>
      <c r="G6" s="134">
        <v>4</v>
      </c>
      <c r="H6" s="134">
        <v>5</v>
      </c>
      <c r="I6" s="134">
        <v>1</v>
      </c>
      <c r="J6" s="134">
        <v>2</v>
      </c>
      <c r="K6" s="134">
        <v>3</v>
      </c>
      <c r="L6" s="134">
        <v>4</v>
      </c>
      <c r="M6" s="134">
        <v>5</v>
      </c>
      <c r="N6" s="134">
        <v>6</v>
      </c>
      <c r="O6" s="134">
        <v>7</v>
      </c>
      <c r="P6" s="134">
        <v>8</v>
      </c>
      <c r="Q6" s="134">
        <v>1</v>
      </c>
      <c r="R6" s="134">
        <v>2</v>
      </c>
      <c r="S6" s="134">
        <v>3</v>
      </c>
      <c r="T6" s="134">
        <v>4</v>
      </c>
      <c r="U6" s="134">
        <v>5</v>
      </c>
      <c r="V6" s="134">
        <v>6</v>
      </c>
      <c r="W6" s="134">
        <v>7</v>
      </c>
      <c r="X6" s="133">
        <v>8</v>
      </c>
    </row>
    <row r="7" spans="1:24">
      <c r="A7" s="135"/>
      <c r="B7" s="135"/>
      <c r="C7" s="135"/>
      <c r="D7" s="133" t="s">
        <v>278</v>
      </c>
      <c r="E7" s="134" t="s">
        <v>279</v>
      </c>
      <c r="F7" s="134" t="s">
        <v>54</v>
      </c>
      <c r="G7" s="134" t="s">
        <v>54</v>
      </c>
      <c r="H7" s="134" t="s">
        <v>54</v>
      </c>
      <c r="I7" s="134" t="s">
        <v>54</v>
      </c>
      <c r="J7" s="134" t="s">
        <v>54</v>
      </c>
      <c r="K7" s="134" t="s">
        <v>54</v>
      </c>
      <c r="L7" s="134" t="s">
        <v>54</v>
      </c>
      <c r="M7" s="134" t="s">
        <v>278</v>
      </c>
      <c r="N7" s="134" t="s">
        <v>55</v>
      </c>
      <c r="O7" s="134" t="s">
        <v>55</v>
      </c>
      <c r="P7" s="134" t="s">
        <v>55</v>
      </c>
      <c r="Q7" s="134" t="s">
        <v>55</v>
      </c>
      <c r="R7" s="134" t="s">
        <v>55</v>
      </c>
      <c r="S7" s="134" t="s">
        <v>55</v>
      </c>
      <c r="T7" s="134" t="s">
        <v>55</v>
      </c>
      <c r="U7" s="134" t="s">
        <v>55</v>
      </c>
      <c r="V7" s="134" t="s">
        <v>55</v>
      </c>
      <c r="W7" s="134" t="s">
        <v>303</v>
      </c>
      <c r="X7" s="133" t="s">
        <v>303</v>
      </c>
    </row>
    <row r="8" spans="1:24">
      <c r="A8" s="136">
        <v>1</v>
      </c>
      <c r="B8" s="137" t="s">
        <v>304</v>
      </c>
      <c r="C8" s="137" t="s">
        <v>305</v>
      </c>
      <c r="D8" s="138">
        <v>10</v>
      </c>
      <c r="E8" s="138">
        <v>10</v>
      </c>
      <c r="F8" s="138">
        <v>7</v>
      </c>
      <c r="G8" s="138">
        <v>10</v>
      </c>
      <c r="H8" s="138">
        <v>10</v>
      </c>
      <c r="I8" s="138">
        <v>10</v>
      </c>
      <c r="J8" s="138">
        <v>10</v>
      </c>
      <c r="K8" s="138">
        <v>10</v>
      </c>
      <c r="L8" s="138"/>
      <c r="M8" s="138"/>
      <c r="N8" s="138">
        <v>10</v>
      </c>
      <c r="O8" s="138">
        <v>9</v>
      </c>
      <c r="P8" s="138"/>
      <c r="Q8" s="138">
        <v>10</v>
      </c>
      <c r="R8" s="138"/>
      <c r="S8" s="138"/>
      <c r="T8" s="138">
        <v>9</v>
      </c>
      <c r="U8" s="138">
        <v>10</v>
      </c>
      <c r="V8" s="138">
        <v>9</v>
      </c>
      <c r="W8" s="138"/>
      <c r="X8" s="138">
        <v>10</v>
      </c>
    </row>
    <row r="9" spans="1:24">
      <c r="A9" s="136">
        <v>2</v>
      </c>
      <c r="B9" s="137" t="s">
        <v>306</v>
      </c>
      <c r="C9" s="137" t="s">
        <v>307</v>
      </c>
      <c r="D9" s="138">
        <v>10</v>
      </c>
      <c r="E9" s="138">
        <v>7</v>
      </c>
      <c r="F9" s="138">
        <v>9</v>
      </c>
      <c r="G9" s="138">
        <v>9</v>
      </c>
      <c r="H9" s="138">
        <v>4</v>
      </c>
      <c r="I9" s="138">
        <v>9</v>
      </c>
      <c r="J9" s="138">
        <v>9</v>
      </c>
      <c r="K9" s="138">
        <v>9</v>
      </c>
      <c r="L9" s="138">
        <v>9</v>
      </c>
      <c r="M9" s="138"/>
      <c r="N9" s="138">
        <v>9</v>
      </c>
      <c r="O9" s="138">
        <v>9</v>
      </c>
      <c r="P9" s="138">
        <v>10</v>
      </c>
      <c r="Q9" s="138"/>
      <c r="R9" s="138"/>
      <c r="S9" s="138"/>
      <c r="T9" s="138"/>
      <c r="U9" s="138"/>
      <c r="V9" s="138"/>
      <c r="W9" s="138"/>
      <c r="X9" s="138"/>
    </row>
    <row r="10" spans="1:24">
      <c r="A10" s="136">
        <v>3</v>
      </c>
      <c r="B10" s="137" t="s">
        <v>308</v>
      </c>
      <c r="C10" s="137" t="s">
        <v>309</v>
      </c>
      <c r="D10" s="138">
        <v>10</v>
      </c>
      <c r="E10" s="138">
        <v>8</v>
      </c>
      <c r="F10" s="138">
        <v>9</v>
      </c>
      <c r="G10" s="138">
        <v>10</v>
      </c>
      <c r="H10" s="138">
        <v>9</v>
      </c>
      <c r="I10" s="138">
        <v>10</v>
      </c>
      <c r="J10" s="138"/>
      <c r="K10" s="138">
        <v>9</v>
      </c>
      <c r="L10" s="138">
        <v>10</v>
      </c>
      <c r="M10" s="138"/>
      <c r="N10" s="138">
        <v>9</v>
      </c>
      <c r="O10" s="138">
        <v>10</v>
      </c>
      <c r="P10" s="138">
        <v>9</v>
      </c>
      <c r="Q10" s="138">
        <v>10</v>
      </c>
      <c r="R10" s="138">
        <v>10</v>
      </c>
      <c r="S10" s="138">
        <v>10</v>
      </c>
      <c r="T10" s="138">
        <v>10</v>
      </c>
      <c r="U10" s="138">
        <v>4</v>
      </c>
      <c r="V10" s="138"/>
      <c r="W10" s="138"/>
      <c r="X10" s="138">
        <v>10</v>
      </c>
    </row>
    <row r="11" spans="1:24">
      <c r="A11" s="136">
        <v>4</v>
      </c>
      <c r="B11" s="137" t="s">
        <v>310</v>
      </c>
      <c r="C11" s="137" t="s">
        <v>311</v>
      </c>
      <c r="D11" s="138"/>
      <c r="E11" s="138">
        <v>10</v>
      </c>
      <c r="F11" s="138">
        <v>9</v>
      </c>
      <c r="G11" s="138">
        <v>9</v>
      </c>
      <c r="H11" s="138">
        <v>7</v>
      </c>
      <c r="I11" s="138">
        <v>10</v>
      </c>
      <c r="J11" s="138"/>
      <c r="K11" s="138">
        <v>10</v>
      </c>
      <c r="L11" s="138"/>
      <c r="M11" s="138">
        <v>10</v>
      </c>
      <c r="N11" s="138"/>
      <c r="O11" s="138">
        <v>10</v>
      </c>
      <c r="P11" s="138">
        <v>10</v>
      </c>
      <c r="Q11" s="138">
        <v>8</v>
      </c>
      <c r="R11" s="138"/>
      <c r="S11" s="138">
        <v>10</v>
      </c>
      <c r="T11" s="138">
        <v>10</v>
      </c>
      <c r="U11" s="138"/>
      <c r="V11" s="138">
        <v>10</v>
      </c>
      <c r="W11" s="138"/>
      <c r="X11" s="138">
        <v>10</v>
      </c>
    </row>
    <row r="12" spans="1:24">
      <c r="A12" s="136">
        <v>5</v>
      </c>
      <c r="B12" s="137" t="s">
        <v>312</v>
      </c>
      <c r="C12" s="137" t="s">
        <v>313</v>
      </c>
      <c r="D12" s="138">
        <v>10</v>
      </c>
      <c r="E12" s="138">
        <v>10</v>
      </c>
      <c r="F12" s="138">
        <v>9</v>
      </c>
      <c r="G12" s="138">
        <v>5</v>
      </c>
      <c r="H12" s="138">
        <v>7</v>
      </c>
      <c r="I12" s="138"/>
      <c r="J12" s="138"/>
      <c r="K12" s="138">
        <v>10</v>
      </c>
      <c r="L12" s="138">
        <v>7</v>
      </c>
      <c r="M12" s="138">
        <v>10</v>
      </c>
      <c r="N12" s="138">
        <v>10</v>
      </c>
      <c r="O12" s="138">
        <v>10</v>
      </c>
      <c r="P12" s="138"/>
      <c r="Q12" s="138"/>
      <c r="R12" s="138">
        <v>10</v>
      </c>
      <c r="S12" s="138">
        <v>10</v>
      </c>
      <c r="T12" s="138">
        <v>10</v>
      </c>
      <c r="U12" s="138">
        <v>6</v>
      </c>
      <c r="V12" s="138">
        <v>10</v>
      </c>
      <c r="W12" s="138">
        <v>6</v>
      </c>
      <c r="X12" s="138"/>
    </row>
    <row r="13" spans="1:24">
      <c r="A13" s="136">
        <v>6</v>
      </c>
      <c r="B13" s="137" t="s">
        <v>314</v>
      </c>
      <c r="C13" s="137" t="s">
        <v>315</v>
      </c>
      <c r="D13" s="138">
        <v>3</v>
      </c>
      <c r="E13" s="138">
        <v>8</v>
      </c>
      <c r="F13" s="138">
        <v>10</v>
      </c>
      <c r="G13" s="138">
        <v>8</v>
      </c>
      <c r="H13" s="138">
        <v>5</v>
      </c>
      <c r="I13" s="138"/>
      <c r="J13" s="138"/>
      <c r="K13" s="138">
        <v>8</v>
      </c>
      <c r="L13" s="138">
        <v>10</v>
      </c>
      <c r="M13" s="138">
        <v>4</v>
      </c>
      <c r="N13" s="138"/>
      <c r="O13" s="138"/>
      <c r="P13" s="138">
        <v>8</v>
      </c>
      <c r="Q13" s="138">
        <v>5</v>
      </c>
      <c r="R13" s="138"/>
      <c r="S13" s="138">
        <v>10</v>
      </c>
      <c r="T13" s="138">
        <v>10</v>
      </c>
      <c r="U13" s="138">
        <v>6</v>
      </c>
      <c r="V13" s="138">
        <v>10</v>
      </c>
      <c r="W13" s="138"/>
      <c r="X13" s="138">
        <v>10</v>
      </c>
    </row>
    <row r="14" spans="1:24">
      <c r="A14" s="136">
        <v>7</v>
      </c>
      <c r="B14" s="137" t="s">
        <v>316</v>
      </c>
      <c r="C14" s="137" t="s">
        <v>317</v>
      </c>
      <c r="D14" s="138">
        <v>10</v>
      </c>
      <c r="E14" s="138">
        <v>3</v>
      </c>
      <c r="F14" s="138">
        <v>7</v>
      </c>
      <c r="G14" s="138">
        <v>5</v>
      </c>
      <c r="H14" s="138"/>
      <c r="I14" s="138"/>
      <c r="J14" s="138"/>
      <c r="K14" s="138">
        <v>7</v>
      </c>
      <c r="L14" s="138">
        <v>7</v>
      </c>
      <c r="M14" s="138">
        <v>10</v>
      </c>
      <c r="N14" s="138"/>
      <c r="O14" s="138">
        <v>9</v>
      </c>
      <c r="P14" s="138">
        <v>9</v>
      </c>
      <c r="Q14" s="138"/>
      <c r="R14" s="138"/>
      <c r="S14" s="138"/>
      <c r="T14" s="138"/>
      <c r="U14" s="138"/>
      <c r="V14" s="138"/>
      <c r="W14" s="138"/>
      <c r="X14" s="138"/>
    </row>
    <row r="15" spans="1:24">
      <c r="A15" s="136">
        <v>8</v>
      </c>
      <c r="B15" s="137" t="s">
        <v>318</v>
      </c>
      <c r="C15" s="137" t="s">
        <v>319</v>
      </c>
      <c r="D15" s="138">
        <v>7</v>
      </c>
      <c r="E15" s="138">
        <v>3</v>
      </c>
      <c r="F15" s="138">
        <v>10</v>
      </c>
      <c r="G15" s="138">
        <v>4</v>
      </c>
      <c r="H15" s="138">
        <v>6</v>
      </c>
      <c r="I15" s="138">
        <v>9</v>
      </c>
      <c r="J15" s="138"/>
      <c r="K15" s="138">
        <v>9</v>
      </c>
      <c r="L15" s="138"/>
      <c r="M15" s="138"/>
      <c r="N15" s="138">
        <v>10</v>
      </c>
      <c r="O15" s="138">
        <v>10</v>
      </c>
      <c r="P15" s="138">
        <v>8</v>
      </c>
      <c r="Q15" s="138">
        <v>10</v>
      </c>
      <c r="R15" s="138"/>
      <c r="S15" s="138">
        <v>10</v>
      </c>
      <c r="T15" s="138">
        <v>10</v>
      </c>
      <c r="U15" s="138"/>
      <c r="V15" s="138">
        <v>10</v>
      </c>
      <c r="W15" s="138"/>
      <c r="X15" s="138">
        <v>9</v>
      </c>
    </row>
    <row r="16" spans="1:24">
      <c r="A16" s="136">
        <v>9</v>
      </c>
      <c r="B16" s="137" t="s">
        <v>320</v>
      </c>
      <c r="C16" s="137" t="s">
        <v>321</v>
      </c>
      <c r="D16" s="138">
        <v>7</v>
      </c>
      <c r="E16" s="138">
        <v>5</v>
      </c>
      <c r="F16" s="138">
        <v>8</v>
      </c>
      <c r="G16" s="138"/>
      <c r="H16" s="138"/>
      <c r="I16" s="138">
        <v>3</v>
      </c>
      <c r="J16" s="138">
        <v>9</v>
      </c>
      <c r="K16" s="138">
        <v>9</v>
      </c>
      <c r="L16" s="138">
        <v>5</v>
      </c>
      <c r="M16" s="138">
        <v>6</v>
      </c>
      <c r="N16" s="138">
        <v>4</v>
      </c>
      <c r="O16" s="138">
        <v>0</v>
      </c>
      <c r="P16" s="138">
        <v>4</v>
      </c>
      <c r="Q16" s="138">
        <v>6</v>
      </c>
      <c r="R16" s="138"/>
      <c r="S16" s="138">
        <v>9</v>
      </c>
      <c r="T16" s="138">
        <v>4</v>
      </c>
      <c r="U16" s="138"/>
      <c r="V16" s="138">
        <v>6</v>
      </c>
      <c r="W16" s="138"/>
      <c r="X16" s="138"/>
    </row>
    <row r="17" spans="1:24">
      <c r="A17" s="136">
        <v>10</v>
      </c>
      <c r="B17" s="137" t="s">
        <v>322</v>
      </c>
      <c r="C17" s="137" t="s">
        <v>323</v>
      </c>
      <c r="D17" s="138">
        <v>10</v>
      </c>
      <c r="E17" s="138">
        <v>3</v>
      </c>
      <c r="F17" s="138">
        <v>8</v>
      </c>
      <c r="G17" s="138">
        <v>5</v>
      </c>
      <c r="H17" s="138"/>
      <c r="I17" s="138"/>
      <c r="J17" s="138"/>
      <c r="K17" s="138"/>
      <c r="L17" s="138"/>
      <c r="M17" s="138">
        <v>8</v>
      </c>
      <c r="N17" s="138">
        <v>4</v>
      </c>
      <c r="O17" s="138">
        <v>10</v>
      </c>
      <c r="P17" s="138">
        <v>5</v>
      </c>
      <c r="Q17" s="138">
        <v>10</v>
      </c>
      <c r="R17" s="138"/>
      <c r="S17" s="138"/>
      <c r="T17" s="138">
        <v>10</v>
      </c>
      <c r="U17" s="138">
        <v>4</v>
      </c>
      <c r="V17" s="138"/>
      <c r="W17" s="138">
        <v>10</v>
      </c>
      <c r="X17" s="138">
        <v>10</v>
      </c>
    </row>
    <row r="18" spans="1:24">
      <c r="A18" s="136">
        <v>11</v>
      </c>
      <c r="B18" s="137" t="s">
        <v>324</v>
      </c>
      <c r="C18" s="137" t="s">
        <v>325</v>
      </c>
      <c r="D18" s="138">
        <v>7</v>
      </c>
      <c r="E18" s="138">
        <v>8</v>
      </c>
      <c r="F18" s="138">
        <v>9</v>
      </c>
      <c r="G18" s="138">
        <v>9</v>
      </c>
      <c r="H18" s="138">
        <v>7</v>
      </c>
      <c r="I18" s="138"/>
      <c r="J18" s="138">
        <v>8</v>
      </c>
      <c r="K18" s="138">
        <v>9</v>
      </c>
      <c r="L18" s="138"/>
      <c r="M18" s="138"/>
      <c r="N18" s="138">
        <v>10</v>
      </c>
      <c r="O18" s="138">
        <v>6</v>
      </c>
      <c r="P18" s="138">
        <v>10</v>
      </c>
      <c r="Q18" s="138">
        <v>8</v>
      </c>
      <c r="R18" s="138"/>
      <c r="S18" s="138">
        <v>10</v>
      </c>
      <c r="T18" s="138">
        <v>10</v>
      </c>
      <c r="U18" s="138">
        <v>8</v>
      </c>
      <c r="V18" s="138">
        <v>8</v>
      </c>
      <c r="W18" s="138"/>
      <c r="X18" s="138">
        <v>10</v>
      </c>
    </row>
    <row r="19" spans="1:24">
      <c r="A19" s="136">
        <v>12</v>
      </c>
      <c r="B19" s="137" t="s">
        <v>326</v>
      </c>
      <c r="C19" s="137" t="s">
        <v>327</v>
      </c>
      <c r="D19" s="138">
        <v>10</v>
      </c>
      <c r="E19" s="138"/>
      <c r="F19" s="138">
        <v>9</v>
      </c>
      <c r="G19" s="138">
        <v>9</v>
      </c>
      <c r="H19" s="138">
        <v>7</v>
      </c>
      <c r="I19" s="138">
        <v>10</v>
      </c>
      <c r="J19" s="138"/>
      <c r="K19" s="138">
        <v>10</v>
      </c>
      <c r="L19" s="138">
        <v>8</v>
      </c>
      <c r="M19" s="138">
        <v>10</v>
      </c>
      <c r="N19" s="138"/>
      <c r="O19" s="138">
        <v>10</v>
      </c>
      <c r="P19" s="138">
        <v>6</v>
      </c>
      <c r="Q19" s="138">
        <v>10</v>
      </c>
      <c r="R19" s="138">
        <v>6</v>
      </c>
      <c r="S19" s="138">
        <v>10</v>
      </c>
      <c r="T19" s="138">
        <v>6</v>
      </c>
      <c r="U19" s="138">
        <v>4</v>
      </c>
      <c r="V19" s="138"/>
      <c r="W19" s="138"/>
      <c r="X19" s="138">
        <v>10</v>
      </c>
    </row>
    <row r="20" spans="1:24">
      <c r="A20" s="136">
        <v>13</v>
      </c>
      <c r="B20" s="137" t="s">
        <v>328</v>
      </c>
      <c r="C20" s="137" t="s">
        <v>329</v>
      </c>
      <c r="D20" s="138">
        <v>10</v>
      </c>
      <c r="E20" s="138">
        <v>3</v>
      </c>
      <c r="F20" s="138">
        <v>10</v>
      </c>
      <c r="G20" s="138">
        <v>4</v>
      </c>
      <c r="H20" s="138">
        <v>9</v>
      </c>
      <c r="I20" s="138">
        <v>7</v>
      </c>
      <c r="J20" s="138"/>
      <c r="K20" s="138">
        <v>9</v>
      </c>
      <c r="L20" s="138">
        <v>5</v>
      </c>
      <c r="M20" s="138"/>
      <c r="N20" s="138">
        <v>8</v>
      </c>
      <c r="O20" s="138">
        <v>9</v>
      </c>
      <c r="P20" s="138">
        <v>9</v>
      </c>
      <c r="Q20" s="138">
        <v>8</v>
      </c>
      <c r="R20" s="138">
        <v>8</v>
      </c>
      <c r="S20" s="138">
        <v>10</v>
      </c>
      <c r="T20" s="138">
        <v>10</v>
      </c>
      <c r="U20" s="138">
        <v>8</v>
      </c>
      <c r="V20" s="138">
        <v>8</v>
      </c>
      <c r="W20" s="138"/>
      <c r="X20" s="138">
        <v>10</v>
      </c>
    </row>
    <row r="21" spans="1:24">
      <c r="A21" s="136">
        <v>14</v>
      </c>
      <c r="B21" s="137" t="s">
        <v>330</v>
      </c>
      <c r="C21" s="137" t="s">
        <v>331</v>
      </c>
      <c r="D21" s="138">
        <v>10</v>
      </c>
      <c r="E21" s="138">
        <v>8</v>
      </c>
      <c r="F21" s="138">
        <v>9</v>
      </c>
      <c r="G21" s="138">
        <v>10</v>
      </c>
      <c r="H21" s="138">
        <v>10</v>
      </c>
      <c r="I21" s="138">
        <v>8</v>
      </c>
      <c r="J21" s="138">
        <v>9</v>
      </c>
      <c r="K21" s="138"/>
      <c r="L21" s="138">
        <v>9</v>
      </c>
      <c r="M21" s="138">
        <v>10</v>
      </c>
      <c r="N21" s="138">
        <v>9</v>
      </c>
      <c r="O21" s="138">
        <v>10</v>
      </c>
      <c r="P21" s="138"/>
      <c r="Q21" s="138"/>
      <c r="R21" s="138"/>
      <c r="S21" s="138"/>
      <c r="T21" s="138"/>
      <c r="U21" s="138"/>
      <c r="V21" s="138"/>
      <c r="W21" s="138"/>
      <c r="X21" s="138"/>
    </row>
    <row r="22" spans="1:24">
      <c r="A22" s="136">
        <v>15</v>
      </c>
      <c r="B22" s="137" t="s">
        <v>332</v>
      </c>
      <c r="C22" s="137" t="s">
        <v>333</v>
      </c>
      <c r="D22" s="138">
        <v>10</v>
      </c>
      <c r="E22" s="138">
        <v>4</v>
      </c>
      <c r="F22" s="138">
        <v>9</v>
      </c>
      <c r="G22" s="138">
        <v>10</v>
      </c>
      <c r="H22" s="138">
        <v>6</v>
      </c>
      <c r="I22" s="138">
        <v>10</v>
      </c>
      <c r="J22" s="138"/>
      <c r="K22" s="138">
        <v>10</v>
      </c>
      <c r="L22" s="138">
        <v>4</v>
      </c>
      <c r="M22" s="138"/>
      <c r="N22" s="138">
        <v>8</v>
      </c>
      <c r="O22" s="138">
        <v>10</v>
      </c>
      <c r="P22" s="138">
        <v>10</v>
      </c>
      <c r="Q22" s="138"/>
      <c r="R22" s="138">
        <v>10</v>
      </c>
      <c r="S22" s="138">
        <v>10</v>
      </c>
      <c r="T22" s="138"/>
      <c r="U22" s="138">
        <v>10</v>
      </c>
      <c r="V22" s="138">
        <v>10</v>
      </c>
      <c r="W22" s="138"/>
      <c r="X22" s="138">
        <v>10</v>
      </c>
    </row>
    <row r="23" spans="1:24">
      <c r="A23" s="136">
        <v>16</v>
      </c>
      <c r="B23" s="137" t="s">
        <v>334</v>
      </c>
      <c r="C23" s="137" t="s">
        <v>335</v>
      </c>
      <c r="D23" s="138"/>
      <c r="E23" s="138"/>
      <c r="F23" s="138"/>
      <c r="G23" s="138"/>
      <c r="H23" s="138"/>
      <c r="I23" s="138">
        <v>7</v>
      </c>
      <c r="J23" s="138">
        <v>9</v>
      </c>
      <c r="K23" s="138"/>
      <c r="L23" s="138">
        <v>9</v>
      </c>
      <c r="M23" s="138">
        <v>7</v>
      </c>
      <c r="N23" s="138">
        <v>4</v>
      </c>
      <c r="O23" s="138">
        <v>6</v>
      </c>
      <c r="P23" s="138"/>
      <c r="Q23" s="138">
        <v>6</v>
      </c>
      <c r="R23" s="138"/>
      <c r="S23" s="138">
        <v>10</v>
      </c>
      <c r="T23" s="138"/>
      <c r="U23" s="138">
        <v>8</v>
      </c>
      <c r="V23" s="138">
        <v>10</v>
      </c>
      <c r="W23" s="138"/>
      <c r="X23" s="138">
        <v>10</v>
      </c>
    </row>
    <row r="24" spans="1:24">
      <c r="A24" s="136">
        <v>17</v>
      </c>
      <c r="B24" s="137" t="s">
        <v>336</v>
      </c>
      <c r="C24" s="137" t="s">
        <v>337</v>
      </c>
      <c r="D24" s="138">
        <v>2</v>
      </c>
      <c r="E24" s="138">
        <v>10</v>
      </c>
      <c r="F24" s="138">
        <v>9</v>
      </c>
      <c r="G24" s="138">
        <v>9</v>
      </c>
      <c r="H24" s="138">
        <v>10</v>
      </c>
      <c r="I24" s="138">
        <v>9</v>
      </c>
      <c r="J24" s="138"/>
      <c r="K24" s="138">
        <v>7</v>
      </c>
      <c r="L24" s="138"/>
      <c r="M24" s="138"/>
      <c r="N24" s="138">
        <v>10</v>
      </c>
      <c r="O24" s="138">
        <v>4</v>
      </c>
      <c r="P24" s="138">
        <v>10</v>
      </c>
      <c r="Q24" s="138"/>
      <c r="R24" s="138"/>
      <c r="S24" s="138"/>
      <c r="T24" s="138"/>
      <c r="U24" s="138"/>
      <c r="V24" s="138"/>
      <c r="W24" s="138"/>
      <c r="X24" s="138"/>
    </row>
    <row r="25" spans="1:24">
      <c r="A25" s="136">
        <v>18</v>
      </c>
      <c r="B25" s="137" t="s">
        <v>338</v>
      </c>
      <c r="C25" s="137" t="s">
        <v>339</v>
      </c>
      <c r="D25" s="138">
        <v>10</v>
      </c>
      <c r="E25" s="138">
        <v>10</v>
      </c>
      <c r="F25" s="138">
        <v>10</v>
      </c>
      <c r="G25" s="138">
        <v>10</v>
      </c>
      <c r="H25" s="138">
        <v>10</v>
      </c>
      <c r="I25" s="138"/>
      <c r="J25" s="138">
        <v>8</v>
      </c>
      <c r="K25" s="138">
        <v>5</v>
      </c>
      <c r="L25" s="138"/>
      <c r="M25" s="138">
        <v>10</v>
      </c>
      <c r="N25" s="138">
        <v>2</v>
      </c>
      <c r="O25" s="138">
        <v>10</v>
      </c>
      <c r="P25" s="138">
        <v>8</v>
      </c>
      <c r="Q25" s="138"/>
      <c r="R25" s="138"/>
      <c r="S25" s="138"/>
      <c r="T25" s="138"/>
      <c r="U25" s="138"/>
      <c r="V25" s="138"/>
      <c r="W25" s="138"/>
      <c r="X25" s="138"/>
    </row>
    <row r="26" spans="1:24">
      <c r="A26" s="136">
        <v>19</v>
      </c>
      <c r="B26" s="137" t="s">
        <v>340</v>
      </c>
      <c r="C26" s="137" t="s">
        <v>341</v>
      </c>
      <c r="D26" s="138">
        <v>10</v>
      </c>
      <c r="E26" s="138">
        <v>9</v>
      </c>
      <c r="F26" s="138">
        <v>9</v>
      </c>
      <c r="G26" s="138">
        <v>10</v>
      </c>
      <c r="H26" s="138">
        <v>7</v>
      </c>
      <c r="I26" s="138">
        <v>10</v>
      </c>
      <c r="J26" s="138">
        <v>10</v>
      </c>
      <c r="K26" s="138"/>
      <c r="L26" s="138"/>
      <c r="M26" s="138">
        <v>10</v>
      </c>
      <c r="N26" s="138">
        <v>10</v>
      </c>
      <c r="O26" s="138">
        <v>10</v>
      </c>
      <c r="P26" s="138"/>
      <c r="Q26" s="138"/>
      <c r="R26" s="138"/>
      <c r="S26" s="138"/>
      <c r="T26" s="138"/>
      <c r="U26" s="138"/>
      <c r="V26" s="138"/>
      <c r="W26" s="138"/>
      <c r="X26" s="138"/>
    </row>
    <row r="27" spans="1:24">
      <c r="A27" s="136">
        <v>20</v>
      </c>
      <c r="B27" s="137" t="s">
        <v>342</v>
      </c>
      <c r="C27" s="137" t="s">
        <v>343</v>
      </c>
      <c r="D27" s="138">
        <v>10</v>
      </c>
      <c r="E27" s="138">
        <v>10</v>
      </c>
      <c r="F27" s="138">
        <v>9</v>
      </c>
      <c r="G27" s="138">
        <v>10</v>
      </c>
      <c r="H27" s="138">
        <v>9</v>
      </c>
      <c r="I27" s="138">
        <v>10</v>
      </c>
      <c r="J27" s="138">
        <v>10</v>
      </c>
      <c r="K27" s="138">
        <v>9</v>
      </c>
      <c r="L27" s="138"/>
      <c r="M27" s="138">
        <v>10</v>
      </c>
      <c r="N27" s="138">
        <v>10</v>
      </c>
      <c r="O27" s="138">
        <v>10</v>
      </c>
      <c r="P27" s="138"/>
      <c r="Q27" s="138"/>
      <c r="R27" s="138"/>
      <c r="S27" s="138"/>
      <c r="T27" s="138"/>
      <c r="U27" s="138"/>
      <c r="V27" s="138"/>
      <c r="W27" s="138"/>
      <c r="X27" s="138"/>
    </row>
    <row r="28" spans="1:24">
      <c r="A28" s="136">
        <v>21</v>
      </c>
      <c r="B28" s="137" t="s">
        <v>344</v>
      </c>
      <c r="C28" s="137" t="s">
        <v>345</v>
      </c>
      <c r="D28" s="138">
        <v>10</v>
      </c>
      <c r="E28" s="138">
        <v>3</v>
      </c>
      <c r="F28" s="138">
        <v>7</v>
      </c>
      <c r="G28" s="138">
        <v>7</v>
      </c>
      <c r="H28" s="138">
        <v>5</v>
      </c>
      <c r="I28" s="138">
        <v>5</v>
      </c>
      <c r="J28" s="138">
        <v>7</v>
      </c>
      <c r="K28" s="138">
        <v>5</v>
      </c>
      <c r="L28" s="138">
        <v>5</v>
      </c>
      <c r="M28" s="138"/>
      <c r="N28" s="138">
        <v>6</v>
      </c>
      <c r="O28" s="138">
        <v>9</v>
      </c>
      <c r="P28" s="138"/>
      <c r="Q28" s="138">
        <v>10</v>
      </c>
      <c r="R28" s="138"/>
      <c r="S28" s="138">
        <v>10</v>
      </c>
      <c r="T28" s="138"/>
      <c r="U28" s="138">
        <v>8</v>
      </c>
      <c r="V28" s="138">
        <v>6</v>
      </c>
      <c r="W28" s="138"/>
      <c r="X28" s="138">
        <v>10</v>
      </c>
    </row>
    <row r="29" spans="1:24">
      <c r="A29" s="136">
        <v>22</v>
      </c>
      <c r="B29" s="137" t="s">
        <v>346</v>
      </c>
      <c r="C29" s="137" t="s">
        <v>347</v>
      </c>
      <c r="D29" s="138">
        <v>7</v>
      </c>
      <c r="E29" s="138"/>
      <c r="F29" s="138">
        <v>9</v>
      </c>
      <c r="G29" s="138">
        <v>7</v>
      </c>
      <c r="H29" s="138">
        <v>5</v>
      </c>
      <c r="I29" s="138">
        <v>8</v>
      </c>
      <c r="J29" s="138"/>
      <c r="K29" s="138">
        <v>8</v>
      </c>
      <c r="L29" s="138"/>
      <c r="M29" s="138"/>
      <c r="N29" s="138">
        <v>4</v>
      </c>
      <c r="O29" s="138">
        <v>4</v>
      </c>
      <c r="P29" s="138">
        <v>4</v>
      </c>
      <c r="Q29" s="138">
        <v>8</v>
      </c>
      <c r="R29" s="138"/>
      <c r="S29" s="138">
        <v>8</v>
      </c>
      <c r="T29" s="138">
        <v>8</v>
      </c>
      <c r="U29" s="138"/>
      <c r="V29" s="138">
        <v>8</v>
      </c>
      <c r="W29" s="138"/>
      <c r="X29" s="138"/>
    </row>
    <row r="30" spans="1:24">
      <c r="A30" s="136">
        <v>23</v>
      </c>
      <c r="B30" s="137" t="s">
        <v>348</v>
      </c>
      <c r="C30" s="137" t="s">
        <v>349</v>
      </c>
      <c r="D30" s="138"/>
      <c r="E30" s="138"/>
      <c r="F30" s="138"/>
      <c r="G30" s="138"/>
      <c r="H30" s="138"/>
      <c r="I30" s="138"/>
      <c r="J30" s="138">
        <v>8</v>
      </c>
      <c r="K30" s="138">
        <v>7</v>
      </c>
      <c r="L30" s="138"/>
      <c r="M30" s="138">
        <v>10</v>
      </c>
      <c r="N30" s="138">
        <v>4</v>
      </c>
      <c r="O30" s="138">
        <v>10</v>
      </c>
      <c r="P30" s="138"/>
      <c r="Q30" s="138">
        <v>5</v>
      </c>
      <c r="R30" s="138">
        <v>2</v>
      </c>
      <c r="S30" s="138">
        <v>10</v>
      </c>
      <c r="T30" s="138">
        <v>5</v>
      </c>
      <c r="U30" s="138">
        <v>2</v>
      </c>
      <c r="V30" s="138">
        <v>8</v>
      </c>
      <c r="W30" s="138"/>
      <c r="X30" s="138">
        <v>10</v>
      </c>
    </row>
    <row r="31" spans="1:24">
      <c r="A31" s="136">
        <v>24</v>
      </c>
      <c r="B31" s="137" t="s">
        <v>350</v>
      </c>
      <c r="C31" s="137" t="s">
        <v>351</v>
      </c>
      <c r="D31" s="138"/>
      <c r="E31" s="138"/>
      <c r="F31" s="138"/>
      <c r="G31" s="138"/>
      <c r="H31" s="138"/>
      <c r="I31" s="138"/>
      <c r="J31" s="138">
        <v>7</v>
      </c>
      <c r="K31" s="138"/>
      <c r="L31" s="138"/>
      <c r="M31" s="138"/>
      <c r="N31" s="138">
        <v>6</v>
      </c>
      <c r="O31" s="138">
        <v>10</v>
      </c>
      <c r="P31" s="138">
        <v>5</v>
      </c>
      <c r="Q31" s="138">
        <v>8</v>
      </c>
      <c r="R31" s="138">
        <v>4</v>
      </c>
      <c r="S31" s="138">
        <v>10</v>
      </c>
      <c r="T31" s="138"/>
      <c r="U31" s="138"/>
      <c r="V31" s="138">
        <v>8</v>
      </c>
      <c r="W31" s="138">
        <v>10</v>
      </c>
      <c r="X31" s="138"/>
    </row>
    <row r="32" spans="1:24">
      <c r="A32" s="136">
        <v>25</v>
      </c>
      <c r="B32" s="137" t="s">
        <v>352</v>
      </c>
      <c r="C32" s="137" t="s">
        <v>353</v>
      </c>
      <c r="D32" s="138"/>
      <c r="E32" s="138"/>
      <c r="F32" s="138"/>
      <c r="G32" s="138"/>
      <c r="H32" s="138"/>
      <c r="I32" s="138">
        <v>9</v>
      </c>
      <c r="J32" s="138">
        <v>7</v>
      </c>
      <c r="K32" s="138"/>
      <c r="L32" s="138"/>
      <c r="M32" s="138"/>
      <c r="N32" s="138">
        <v>4</v>
      </c>
      <c r="O32" s="138">
        <v>9</v>
      </c>
      <c r="P32" s="138">
        <v>4</v>
      </c>
      <c r="Q32" s="138"/>
      <c r="R32" s="138">
        <v>8</v>
      </c>
      <c r="S32" s="138">
        <v>10</v>
      </c>
      <c r="T32" s="138">
        <v>8</v>
      </c>
      <c r="U32" s="138">
        <v>10</v>
      </c>
      <c r="V32" s="138">
        <v>8</v>
      </c>
      <c r="W32" s="138"/>
      <c r="X32" s="138">
        <v>10</v>
      </c>
    </row>
    <row r="33" spans="1:24">
      <c r="A33" s="136">
        <v>26</v>
      </c>
      <c r="B33" s="137" t="s">
        <v>354</v>
      </c>
      <c r="C33" s="137" t="s">
        <v>355</v>
      </c>
      <c r="D33" s="138">
        <v>9</v>
      </c>
      <c r="E33" s="138">
        <v>9</v>
      </c>
      <c r="F33" s="138"/>
      <c r="G33" s="138"/>
      <c r="H33" s="138"/>
      <c r="I33" s="138">
        <v>8</v>
      </c>
      <c r="J33" s="138"/>
      <c r="K33" s="138">
        <v>9</v>
      </c>
      <c r="L33" s="138"/>
      <c r="M33" s="138"/>
      <c r="N33" s="138">
        <v>4</v>
      </c>
      <c r="O33" s="138"/>
      <c r="P33" s="138">
        <v>4</v>
      </c>
      <c r="Q33" s="138">
        <v>5</v>
      </c>
      <c r="R33" s="138"/>
      <c r="S33" s="138">
        <v>10</v>
      </c>
      <c r="T33" s="138">
        <v>10</v>
      </c>
      <c r="U33" s="138">
        <v>4</v>
      </c>
      <c r="V33" s="138">
        <v>9</v>
      </c>
      <c r="W33" s="138"/>
      <c r="X33" s="138">
        <v>10</v>
      </c>
    </row>
    <row r="34" spans="1:24">
      <c r="A34" s="136">
        <v>27</v>
      </c>
      <c r="B34" s="137" t="s">
        <v>356</v>
      </c>
      <c r="C34" s="137" t="s">
        <v>357</v>
      </c>
      <c r="D34" s="138">
        <v>10</v>
      </c>
      <c r="E34" s="138">
        <v>8</v>
      </c>
      <c r="F34" s="138">
        <v>9</v>
      </c>
      <c r="G34" s="138">
        <v>9</v>
      </c>
      <c r="H34" s="138">
        <v>9</v>
      </c>
      <c r="I34" s="138">
        <v>9</v>
      </c>
      <c r="J34" s="138">
        <v>8</v>
      </c>
      <c r="K34" s="138"/>
      <c r="L34" s="138"/>
      <c r="M34" s="138">
        <v>10</v>
      </c>
      <c r="N34" s="138">
        <v>4</v>
      </c>
      <c r="O34" s="138">
        <v>9</v>
      </c>
      <c r="P34" s="138">
        <v>4</v>
      </c>
      <c r="Q34" s="138">
        <v>8</v>
      </c>
      <c r="R34" s="138">
        <v>8</v>
      </c>
      <c r="S34" s="138">
        <v>10</v>
      </c>
      <c r="T34" s="138"/>
      <c r="U34" s="138">
        <v>8</v>
      </c>
      <c r="V34" s="138">
        <v>8</v>
      </c>
      <c r="W34" s="138"/>
      <c r="X34" s="138"/>
    </row>
    <row r="35" spans="1:24">
      <c r="A35" s="136">
        <v>28</v>
      </c>
      <c r="B35" s="137" t="s">
        <v>358</v>
      </c>
      <c r="C35" s="137" t="s">
        <v>359</v>
      </c>
      <c r="D35" s="138">
        <v>10</v>
      </c>
      <c r="E35" s="138">
        <v>2</v>
      </c>
      <c r="F35" s="138">
        <v>7</v>
      </c>
      <c r="G35" s="138"/>
      <c r="H35" s="138"/>
      <c r="I35" s="138">
        <v>7</v>
      </c>
      <c r="J35" s="138">
        <v>5</v>
      </c>
      <c r="K35" s="138"/>
      <c r="L35" s="138"/>
      <c r="M35" s="138"/>
      <c r="N35" s="138">
        <v>4</v>
      </c>
      <c r="O35" s="138">
        <v>4</v>
      </c>
      <c r="P35" s="138">
        <v>5</v>
      </c>
      <c r="Q35" s="138">
        <v>10</v>
      </c>
      <c r="R35" s="138"/>
      <c r="S35" s="138">
        <v>4</v>
      </c>
      <c r="T35" s="138">
        <v>10</v>
      </c>
      <c r="U35" s="138">
        <v>3</v>
      </c>
      <c r="V35" s="138">
        <v>6</v>
      </c>
      <c r="W35" s="138">
        <v>4</v>
      </c>
      <c r="X35" s="138"/>
    </row>
    <row r="36" spans="1:24">
      <c r="A36" s="136">
        <v>29</v>
      </c>
      <c r="B36" s="137" t="s">
        <v>360</v>
      </c>
      <c r="C36" s="137" t="s">
        <v>361</v>
      </c>
      <c r="D36" s="138">
        <v>9</v>
      </c>
      <c r="E36" s="138"/>
      <c r="F36" s="138">
        <v>9</v>
      </c>
      <c r="G36" s="138">
        <v>9</v>
      </c>
      <c r="H36" s="138">
        <v>7</v>
      </c>
      <c r="I36" s="138"/>
      <c r="J36" s="138">
        <v>5</v>
      </c>
      <c r="K36" s="138"/>
      <c r="L36" s="138">
        <v>5</v>
      </c>
      <c r="M36" s="138"/>
      <c r="N36" s="138">
        <v>4</v>
      </c>
      <c r="O36" s="138">
        <v>6</v>
      </c>
      <c r="P36" s="138">
        <v>4</v>
      </c>
      <c r="Q36" s="138">
        <v>4</v>
      </c>
      <c r="R36" s="138"/>
      <c r="S36" s="138">
        <v>6</v>
      </c>
      <c r="T36" s="138"/>
      <c r="U36" s="138">
        <v>8</v>
      </c>
      <c r="V36" s="138">
        <v>8</v>
      </c>
      <c r="W36" s="138">
        <v>8</v>
      </c>
      <c r="X36" s="138"/>
    </row>
    <row r="37" spans="1:24">
      <c r="A37" s="136">
        <v>30</v>
      </c>
      <c r="B37" s="137" t="s">
        <v>362</v>
      </c>
      <c r="C37" s="137" t="s">
        <v>363</v>
      </c>
      <c r="D37" s="138">
        <v>9</v>
      </c>
      <c r="E37" s="138">
        <v>8</v>
      </c>
      <c r="F37" s="138">
        <v>9</v>
      </c>
      <c r="G37" s="138">
        <v>7</v>
      </c>
      <c r="H37" s="138">
        <v>7</v>
      </c>
      <c r="I37" s="138"/>
      <c r="J37" s="138"/>
      <c r="K37" s="138">
        <v>5</v>
      </c>
      <c r="L37" s="138">
        <v>8</v>
      </c>
      <c r="M37" s="138"/>
      <c r="N37" s="138">
        <v>10</v>
      </c>
      <c r="O37" s="138">
        <v>7</v>
      </c>
      <c r="P37" s="138"/>
      <c r="Q37" s="138">
        <v>8</v>
      </c>
      <c r="R37" s="138">
        <v>8</v>
      </c>
      <c r="S37" s="138">
        <v>10</v>
      </c>
      <c r="T37" s="138">
        <v>5</v>
      </c>
      <c r="U37" s="138">
        <v>5</v>
      </c>
      <c r="V37" s="138"/>
      <c r="W37" s="138"/>
      <c r="X37" s="138">
        <v>10</v>
      </c>
    </row>
    <row r="38" spans="1:24">
      <c r="A38" s="136">
        <v>31</v>
      </c>
      <c r="B38" s="137" t="s">
        <v>364</v>
      </c>
      <c r="C38" s="137" t="s">
        <v>365</v>
      </c>
      <c r="D38" s="138">
        <v>8</v>
      </c>
      <c r="E38" s="138">
        <v>5</v>
      </c>
      <c r="F38" s="138">
        <v>9</v>
      </c>
      <c r="G38" s="138">
        <v>5</v>
      </c>
      <c r="H38" s="138">
        <v>6</v>
      </c>
      <c r="I38" s="138">
        <v>9</v>
      </c>
      <c r="J38" s="138"/>
      <c r="K38" s="138"/>
      <c r="L38" s="138">
        <v>8</v>
      </c>
      <c r="M38" s="138">
        <v>10</v>
      </c>
      <c r="N38" s="138">
        <v>9</v>
      </c>
      <c r="O38" s="138">
        <v>9</v>
      </c>
      <c r="P38" s="138">
        <v>8</v>
      </c>
      <c r="Q38" s="138">
        <v>8</v>
      </c>
      <c r="R38" s="138"/>
      <c r="S38" s="138">
        <v>8</v>
      </c>
      <c r="T38" s="138">
        <v>10</v>
      </c>
      <c r="U38" s="138">
        <v>8</v>
      </c>
      <c r="V38" s="138"/>
      <c r="W38" s="138"/>
      <c r="X38" s="138">
        <v>8</v>
      </c>
    </row>
    <row r="39" spans="1:24">
      <c r="A39" s="136">
        <v>32</v>
      </c>
      <c r="B39" s="137" t="s">
        <v>366</v>
      </c>
      <c r="C39" s="137" t="s">
        <v>367</v>
      </c>
      <c r="D39" s="138"/>
      <c r="E39" s="138"/>
      <c r="F39" s="138">
        <v>6</v>
      </c>
      <c r="G39" s="138">
        <v>7</v>
      </c>
      <c r="H39" s="138">
        <v>6</v>
      </c>
      <c r="I39" s="138"/>
      <c r="J39" s="138">
        <v>9</v>
      </c>
      <c r="K39" s="138">
        <v>10</v>
      </c>
      <c r="L39" s="138"/>
      <c r="M39" s="138"/>
      <c r="N39" s="138">
        <v>10</v>
      </c>
      <c r="O39" s="138">
        <v>10</v>
      </c>
      <c r="P39" s="138">
        <v>10</v>
      </c>
      <c r="Q39" s="138">
        <v>10</v>
      </c>
      <c r="R39" s="138">
        <v>8</v>
      </c>
      <c r="S39" s="138">
        <v>10</v>
      </c>
      <c r="T39" s="138"/>
      <c r="U39" s="138"/>
      <c r="V39" s="138">
        <v>8</v>
      </c>
      <c r="W39" s="138"/>
      <c r="X39" s="138">
        <v>6</v>
      </c>
    </row>
    <row r="40" spans="1:24">
      <c r="A40" s="136">
        <v>33</v>
      </c>
      <c r="B40" s="137" t="s">
        <v>368</v>
      </c>
      <c r="C40" s="137" t="s">
        <v>369</v>
      </c>
      <c r="D40" s="138"/>
      <c r="E40" s="138"/>
      <c r="F40" s="138"/>
      <c r="G40" s="138"/>
      <c r="H40" s="138"/>
      <c r="I40" s="138">
        <v>4</v>
      </c>
      <c r="J40" s="138">
        <v>6</v>
      </c>
      <c r="K40" s="138"/>
      <c r="L40" s="138"/>
      <c r="M40" s="138">
        <v>2</v>
      </c>
      <c r="N40" s="138">
        <v>4</v>
      </c>
      <c r="O40" s="138">
        <v>5</v>
      </c>
      <c r="P40" s="138">
        <v>4</v>
      </c>
      <c r="Q40" s="138">
        <v>8</v>
      </c>
      <c r="R40" s="138">
        <v>8</v>
      </c>
      <c r="S40" s="138">
        <v>10</v>
      </c>
      <c r="T40" s="138">
        <v>3</v>
      </c>
      <c r="U40" s="138"/>
      <c r="V40" s="138">
        <v>8</v>
      </c>
      <c r="W40" s="138"/>
      <c r="X40" s="138"/>
    </row>
    <row r="41" spans="1:24">
      <c r="A41" s="136">
        <v>34</v>
      </c>
      <c r="B41" s="137" t="s">
        <v>370</v>
      </c>
      <c r="C41" s="137" t="s">
        <v>371</v>
      </c>
      <c r="D41" s="138"/>
      <c r="E41" s="138"/>
      <c r="F41" s="138">
        <v>10</v>
      </c>
      <c r="G41" s="138">
        <v>10</v>
      </c>
      <c r="H41" s="138">
        <v>3</v>
      </c>
      <c r="I41" s="138"/>
      <c r="J41" s="138"/>
      <c r="K41" s="138">
        <v>7</v>
      </c>
      <c r="L41" s="138">
        <v>9</v>
      </c>
      <c r="M41" s="138"/>
      <c r="N41" s="138">
        <v>9</v>
      </c>
      <c r="O41" s="138">
        <v>9</v>
      </c>
      <c r="P41" s="138">
        <v>9</v>
      </c>
      <c r="Q41" s="138">
        <v>8</v>
      </c>
      <c r="R41" s="138">
        <v>8</v>
      </c>
      <c r="S41" s="138">
        <v>10</v>
      </c>
      <c r="T41" s="138">
        <v>10</v>
      </c>
      <c r="U41" s="138"/>
      <c r="V41" s="138">
        <v>8</v>
      </c>
      <c r="W41" s="138"/>
      <c r="X41" s="138"/>
    </row>
    <row r="42" spans="1:24">
      <c r="A42" s="136">
        <v>35</v>
      </c>
      <c r="B42" s="137" t="s">
        <v>372</v>
      </c>
      <c r="C42" s="137" t="s">
        <v>373</v>
      </c>
      <c r="D42" s="138">
        <v>9</v>
      </c>
      <c r="E42" s="138"/>
      <c r="F42" s="138">
        <v>7</v>
      </c>
      <c r="G42" s="138"/>
      <c r="H42" s="138"/>
      <c r="I42" s="138"/>
      <c r="J42" s="138"/>
      <c r="K42" s="138"/>
      <c r="L42" s="138"/>
      <c r="M42" s="138"/>
      <c r="N42" s="138"/>
      <c r="O42" s="138"/>
      <c r="P42" s="138"/>
      <c r="Q42" s="138">
        <v>5</v>
      </c>
      <c r="R42" s="138">
        <v>5</v>
      </c>
      <c r="S42" s="138">
        <v>10</v>
      </c>
      <c r="T42" s="138">
        <v>8</v>
      </c>
      <c r="U42" s="138"/>
      <c r="V42" s="138">
        <v>8</v>
      </c>
      <c r="W42" s="138">
        <v>5</v>
      </c>
      <c r="X42" s="138">
        <v>8</v>
      </c>
    </row>
    <row r="43" spans="1:24">
      <c r="A43" s="136">
        <v>36</v>
      </c>
      <c r="B43" s="137" t="s">
        <v>374</v>
      </c>
      <c r="C43" s="137" t="s">
        <v>375</v>
      </c>
      <c r="D43" s="138">
        <v>10</v>
      </c>
      <c r="E43" s="138">
        <v>9</v>
      </c>
      <c r="F43" s="138">
        <v>5</v>
      </c>
      <c r="G43" s="138">
        <v>5</v>
      </c>
      <c r="H43" s="138">
        <v>5</v>
      </c>
      <c r="I43" s="138">
        <v>4</v>
      </c>
      <c r="J43" s="138"/>
      <c r="K43" s="138"/>
      <c r="L43" s="138">
        <v>4</v>
      </c>
      <c r="M43" s="138">
        <v>10</v>
      </c>
      <c r="N43" s="138">
        <v>4</v>
      </c>
      <c r="O43" s="138"/>
      <c r="P43" s="138">
        <v>4</v>
      </c>
      <c r="Q43" s="138">
        <v>8</v>
      </c>
      <c r="R43" s="138">
        <v>10</v>
      </c>
      <c r="S43" s="138">
        <v>10</v>
      </c>
      <c r="T43" s="138"/>
      <c r="U43" s="138"/>
      <c r="V43" s="138">
        <v>8</v>
      </c>
      <c r="W43" s="138"/>
      <c r="X43" s="138">
        <v>10</v>
      </c>
    </row>
    <row r="44" spans="1:24">
      <c r="A44" s="136">
        <v>37</v>
      </c>
      <c r="B44" s="137" t="s">
        <v>376</v>
      </c>
      <c r="C44" s="137" t="s">
        <v>377</v>
      </c>
      <c r="D44" s="138"/>
      <c r="E44" s="138"/>
      <c r="F44" s="138"/>
      <c r="G44" s="138"/>
      <c r="H44" s="138"/>
      <c r="I44" s="138"/>
      <c r="J44" s="138"/>
      <c r="K44" s="138">
        <v>5</v>
      </c>
      <c r="L44" s="138">
        <v>5</v>
      </c>
      <c r="M44" s="138"/>
      <c r="N44" s="138">
        <v>4</v>
      </c>
      <c r="O44" s="138"/>
      <c r="P44" s="138">
        <v>4</v>
      </c>
      <c r="Q44" s="138">
        <v>10</v>
      </c>
      <c r="R44" s="138"/>
      <c r="S44" s="138">
        <v>10</v>
      </c>
      <c r="T44" s="138"/>
      <c r="U44" s="138">
        <v>6</v>
      </c>
      <c r="V44" s="138">
        <v>10</v>
      </c>
      <c r="W44" s="138"/>
      <c r="X44" s="138">
        <v>10</v>
      </c>
    </row>
    <row r="45" spans="1:24">
      <c r="A45" s="136">
        <v>38</v>
      </c>
      <c r="B45" s="137" t="s">
        <v>378</v>
      </c>
      <c r="C45" s="137" t="s">
        <v>379</v>
      </c>
      <c r="D45" s="138">
        <v>10</v>
      </c>
      <c r="E45" s="138">
        <v>9</v>
      </c>
      <c r="F45" s="138"/>
      <c r="G45" s="138">
        <v>6</v>
      </c>
      <c r="H45" s="138">
        <v>5</v>
      </c>
      <c r="I45" s="138"/>
      <c r="J45" s="138"/>
      <c r="K45" s="138"/>
      <c r="L45" s="138"/>
      <c r="M45" s="138"/>
      <c r="N45" s="138"/>
      <c r="O45" s="138"/>
      <c r="P45" s="138"/>
      <c r="Q45" s="138">
        <v>6</v>
      </c>
      <c r="R45" s="138">
        <v>6</v>
      </c>
      <c r="S45" s="138"/>
      <c r="T45" s="138"/>
      <c r="U45" s="138">
        <v>3</v>
      </c>
      <c r="V45" s="138">
        <v>4</v>
      </c>
      <c r="W45" s="138"/>
      <c r="X45" s="138">
        <v>10</v>
      </c>
    </row>
    <row r="46" spans="1:24">
      <c r="A46" s="136">
        <v>39</v>
      </c>
      <c r="B46" s="137" t="s">
        <v>380</v>
      </c>
      <c r="C46" s="137" t="s">
        <v>381</v>
      </c>
      <c r="D46" s="138"/>
      <c r="E46" s="138"/>
      <c r="F46" s="138"/>
      <c r="G46" s="138"/>
      <c r="H46" s="138"/>
      <c r="I46" s="138">
        <v>8</v>
      </c>
      <c r="J46" s="138">
        <v>8</v>
      </c>
      <c r="K46" s="138"/>
      <c r="L46" s="138"/>
      <c r="M46" s="138">
        <v>10</v>
      </c>
      <c r="N46" s="138">
        <v>4</v>
      </c>
      <c r="O46" s="138">
        <v>4</v>
      </c>
      <c r="P46" s="138">
        <v>4</v>
      </c>
      <c r="Q46" s="138">
        <v>5</v>
      </c>
      <c r="R46" s="138"/>
      <c r="S46" s="138">
        <v>8</v>
      </c>
      <c r="T46" s="138">
        <v>8</v>
      </c>
      <c r="U46" s="138">
        <v>4</v>
      </c>
      <c r="V46" s="138"/>
      <c r="W46" s="138">
        <v>4</v>
      </c>
      <c r="X46" s="138">
        <v>10</v>
      </c>
    </row>
    <row r="47" spans="1:24">
      <c r="A47" s="136">
        <v>40</v>
      </c>
      <c r="B47" s="137" t="s">
        <v>382</v>
      </c>
      <c r="C47" s="137" t="s">
        <v>383</v>
      </c>
      <c r="D47" s="138">
        <v>8</v>
      </c>
      <c r="E47" s="138">
        <v>2</v>
      </c>
      <c r="F47" s="138">
        <v>9</v>
      </c>
      <c r="G47" s="138">
        <v>9</v>
      </c>
      <c r="H47" s="138">
        <v>1</v>
      </c>
      <c r="I47" s="138">
        <v>8</v>
      </c>
      <c r="J47" s="138"/>
      <c r="K47" s="138">
        <v>10</v>
      </c>
      <c r="L47" s="138"/>
      <c r="M47" s="138"/>
      <c r="N47" s="138">
        <v>9</v>
      </c>
      <c r="O47" s="138">
        <v>10</v>
      </c>
      <c r="P47" s="138">
        <v>9</v>
      </c>
      <c r="Q47" s="138"/>
      <c r="R47" s="138"/>
      <c r="S47" s="138"/>
      <c r="T47" s="138"/>
      <c r="U47" s="138"/>
      <c r="V47" s="138"/>
      <c r="W47" s="138"/>
      <c r="X47" s="138"/>
    </row>
    <row r="48" spans="1:24">
      <c r="A48" s="136">
        <v>41</v>
      </c>
      <c r="B48" s="137" t="s">
        <v>384</v>
      </c>
      <c r="C48" s="137" t="s">
        <v>385</v>
      </c>
      <c r="D48" s="138">
        <v>9</v>
      </c>
      <c r="E48" s="138">
        <v>6</v>
      </c>
      <c r="F48" s="138">
        <v>6</v>
      </c>
      <c r="G48" s="138">
        <v>9</v>
      </c>
      <c r="H48" s="138">
        <v>8</v>
      </c>
      <c r="I48" s="138">
        <v>8</v>
      </c>
      <c r="J48" s="138">
        <v>9</v>
      </c>
      <c r="K48" s="138">
        <v>9</v>
      </c>
      <c r="L48" s="138"/>
      <c r="M48" s="138"/>
      <c r="N48" s="138">
        <v>4</v>
      </c>
      <c r="O48" s="138"/>
      <c r="P48" s="138">
        <v>4</v>
      </c>
      <c r="Q48" s="138">
        <v>5</v>
      </c>
      <c r="R48" s="138"/>
      <c r="S48" s="138">
        <v>8</v>
      </c>
      <c r="T48" s="138">
        <v>8</v>
      </c>
      <c r="U48" s="138">
        <v>8</v>
      </c>
      <c r="V48" s="138"/>
      <c r="W48" s="138"/>
      <c r="X48" s="138">
        <v>8</v>
      </c>
    </row>
    <row r="49" spans="1:24">
      <c r="A49" s="136">
        <v>42</v>
      </c>
      <c r="B49" s="137" t="s">
        <v>386</v>
      </c>
      <c r="C49" s="137" t="s">
        <v>387</v>
      </c>
      <c r="D49" s="138">
        <v>8</v>
      </c>
      <c r="E49" s="138"/>
      <c r="F49" s="138">
        <v>5</v>
      </c>
      <c r="G49" s="138">
        <v>3</v>
      </c>
      <c r="H49" s="138"/>
      <c r="I49" s="138"/>
      <c r="J49" s="138">
        <v>4</v>
      </c>
      <c r="K49" s="138">
        <v>4</v>
      </c>
      <c r="L49" s="138"/>
      <c r="M49" s="138">
        <v>9</v>
      </c>
      <c r="N49" s="138"/>
      <c r="O49" s="138">
        <v>10</v>
      </c>
      <c r="P49" s="138">
        <v>3</v>
      </c>
      <c r="Q49" s="138"/>
      <c r="R49" s="138"/>
      <c r="S49" s="138">
        <v>10</v>
      </c>
      <c r="T49" s="138">
        <v>10</v>
      </c>
      <c r="U49" s="138"/>
      <c r="V49" s="138">
        <v>4</v>
      </c>
      <c r="W49" s="138"/>
      <c r="X49" s="138">
        <v>10</v>
      </c>
    </row>
    <row r="50" spans="1:24">
      <c r="A50" s="136">
        <v>43</v>
      </c>
      <c r="B50" s="137" t="s">
        <v>388</v>
      </c>
      <c r="C50" s="137" t="s">
        <v>389</v>
      </c>
      <c r="D50" s="138">
        <v>6</v>
      </c>
      <c r="E50" s="138"/>
      <c r="F50" s="138">
        <v>5</v>
      </c>
      <c r="G50" s="138">
        <v>5</v>
      </c>
      <c r="H50" s="138">
        <v>5</v>
      </c>
      <c r="I50" s="138">
        <v>8</v>
      </c>
      <c r="J50" s="138"/>
      <c r="K50" s="138">
        <v>8</v>
      </c>
      <c r="L50" s="138"/>
      <c r="M50" s="138"/>
      <c r="N50" s="138">
        <v>4</v>
      </c>
      <c r="O50" s="138">
        <v>4</v>
      </c>
      <c r="P50" s="138">
        <v>10</v>
      </c>
      <c r="Q50" s="138">
        <v>6</v>
      </c>
      <c r="R50" s="138"/>
      <c r="S50" s="138">
        <v>6</v>
      </c>
      <c r="T50" s="138">
        <v>6</v>
      </c>
      <c r="U50" s="138">
        <v>10</v>
      </c>
      <c r="V50" s="138">
        <v>10</v>
      </c>
      <c r="W50" s="138"/>
      <c r="X50" s="138">
        <v>10</v>
      </c>
    </row>
    <row r="51" spans="1:24">
      <c r="A51" s="136">
        <v>44</v>
      </c>
      <c r="B51" s="137" t="s">
        <v>390</v>
      </c>
      <c r="C51" s="137" t="s">
        <v>391</v>
      </c>
      <c r="D51" s="138">
        <v>9</v>
      </c>
      <c r="E51" s="138">
        <v>7</v>
      </c>
      <c r="F51" s="138">
        <v>9</v>
      </c>
      <c r="G51" s="138">
        <v>9</v>
      </c>
      <c r="H51" s="138">
        <v>7</v>
      </c>
      <c r="I51" s="138">
        <v>7</v>
      </c>
      <c r="J51" s="138">
        <v>7</v>
      </c>
      <c r="K51" s="138">
        <v>7</v>
      </c>
      <c r="L51" s="138"/>
      <c r="M51" s="138">
        <v>10</v>
      </c>
      <c r="N51" s="138">
        <v>4</v>
      </c>
      <c r="O51" s="138">
        <v>10</v>
      </c>
      <c r="P51" s="138">
        <v>4</v>
      </c>
      <c r="Q51" s="138"/>
      <c r="R51" s="138"/>
      <c r="S51" s="138"/>
      <c r="T51" s="138"/>
      <c r="U51" s="138"/>
      <c r="V51" s="138"/>
      <c r="W51" s="138"/>
      <c r="X51" s="138"/>
    </row>
    <row r="52" spans="1:24">
      <c r="A52" s="136">
        <v>45</v>
      </c>
      <c r="B52" s="137" t="s">
        <v>392</v>
      </c>
      <c r="C52" s="137" t="s">
        <v>393</v>
      </c>
      <c r="D52" s="138">
        <v>10</v>
      </c>
      <c r="E52" s="138">
        <v>5</v>
      </c>
      <c r="F52" s="138">
        <v>6</v>
      </c>
      <c r="G52" s="138">
        <v>5</v>
      </c>
      <c r="H52" s="138">
        <v>5</v>
      </c>
      <c r="I52" s="138">
        <v>4</v>
      </c>
      <c r="J52" s="138"/>
      <c r="K52" s="138">
        <v>4</v>
      </c>
      <c r="L52" s="138"/>
      <c r="M52" s="138">
        <v>9</v>
      </c>
      <c r="N52" s="138">
        <v>2</v>
      </c>
      <c r="O52" s="138">
        <v>8</v>
      </c>
      <c r="P52" s="138"/>
      <c r="Q52" s="138"/>
      <c r="R52" s="138"/>
      <c r="S52" s="138"/>
      <c r="T52" s="138"/>
      <c r="U52" s="138"/>
      <c r="V52" s="138"/>
      <c r="W52" s="138"/>
      <c r="X52" s="138"/>
    </row>
    <row r="53" s="119" customFormat="1" spans="1:24">
      <c r="A53" s="136">
        <v>46</v>
      </c>
      <c r="B53" s="137" t="s">
        <v>394</v>
      </c>
      <c r="C53" s="137" t="s">
        <v>395</v>
      </c>
      <c r="D53" s="138"/>
      <c r="E53" s="138"/>
      <c r="F53" s="138"/>
      <c r="G53" s="138"/>
      <c r="H53" s="138"/>
      <c r="I53" s="138"/>
      <c r="J53" s="138"/>
      <c r="K53" s="138">
        <v>3</v>
      </c>
      <c r="L53" s="138"/>
      <c r="M53" s="138"/>
      <c r="N53" s="138">
        <v>4</v>
      </c>
      <c r="O53" s="138"/>
      <c r="P53" s="138">
        <v>7</v>
      </c>
      <c r="Q53" s="138">
        <v>6</v>
      </c>
      <c r="R53" s="138"/>
      <c r="S53" s="138">
        <v>9</v>
      </c>
      <c r="T53" s="138">
        <v>10</v>
      </c>
      <c r="U53" s="138">
        <v>10</v>
      </c>
      <c r="V53" s="138">
        <v>9</v>
      </c>
      <c r="W53" s="138"/>
      <c r="X53" s="138">
        <v>8</v>
      </c>
    </row>
    <row r="54" s="119" customFormat="1" spans="1:24">
      <c r="A54" s="136">
        <v>47</v>
      </c>
      <c r="B54" s="137" t="s">
        <v>396</v>
      </c>
      <c r="C54" s="137" t="s">
        <v>397</v>
      </c>
      <c r="D54" s="138">
        <v>10</v>
      </c>
      <c r="E54" s="138">
        <v>9</v>
      </c>
      <c r="F54" s="138">
        <v>9</v>
      </c>
      <c r="G54" s="138">
        <v>8</v>
      </c>
      <c r="H54" s="138"/>
      <c r="I54" s="138">
        <v>9</v>
      </c>
      <c r="J54" s="138">
        <v>7</v>
      </c>
      <c r="K54" s="138"/>
      <c r="L54" s="138"/>
      <c r="M54" s="138">
        <v>10</v>
      </c>
      <c r="N54" s="138">
        <v>4</v>
      </c>
      <c r="O54" s="138">
        <v>8</v>
      </c>
      <c r="P54" s="138"/>
      <c r="Q54" s="138"/>
      <c r="R54" s="138"/>
      <c r="S54" s="138">
        <v>10</v>
      </c>
      <c r="T54" s="138">
        <v>10</v>
      </c>
      <c r="U54" s="138"/>
      <c r="V54" s="138">
        <v>8</v>
      </c>
      <c r="W54" s="138"/>
      <c r="X54" s="138">
        <v>6</v>
      </c>
    </row>
    <row r="56" spans="2:24">
      <c r="B56" s="139" t="s">
        <v>398</v>
      </c>
      <c r="C56" s="139"/>
      <c r="D56" s="120">
        <f>COUNTIF(D6:D54,"=9")+COUNTIF(D6:D54,"=10")</f>
        <v>26</v>
      </c>
      <c r="E56" s="120">
        <f t="shared" ref="E56:X56" si="0">COUNTIF(E6:E54,"=9")+COUNTIF(E6:E54,"=10")</f>
        <v>11</v>
      </c>
      <c r="F56" s="120">
        <f t="shared" si="0"/>
        <v>24</v>
      </c>
      <c r="G56" s="120">
        <f t="shared" si="0"/>
        <v>18</v>
      </c>
      <c r="H56" s="120">
        <f t="shared" si="0"/>
        <v>8</v>
      </c>
      <c r="I56" s="120">
        <f t="shared" si="0"/>
        <v>14</v>
      </c>
      <c r="J56" s="120">
        <f t="shared" si="0"/>
        <v>9</v>
      </c>
      <c r="K56" s="120">
        <f t="shared" si="0"/>
        <v>16</v>
      </c>
      <c r="L56" s="120">
        <f t="shared" si="0"/>
        <v>6</v>
      </c>
      <c r="M56" s="120">
        <f t="shared" si="0"/>
        <v>17</v>
      </c>
      <c r="N56" s="120">
        <f t="shared" si="0"/>
        <v>15</v>
      </c>
      <c r="O56" s="120">
        <f t="shared" si="0"/>
        <v>26</v>
      </c>
      <c r="P56" s="120">
        <f t="shared" si="0"/>
        <v>12</v>
      </c>
      <c r="Q56" s="120">
        <f t="shared" si="0"/>
        <v>9</v>
      </c>
      <c r="R56" s="120">
        <f t="shared" si="0"/>
        <v>4</v>
      </c>
      <c r="S56" s="120">
        <f t="shared" si="0"/>
        <v>27</v>
      </c>
      <c r="T56" s="120">
        <f t="shared" si="0"/>
        <v>16</v>
      </c>
      <c r="U56" s="120">
        <f t="shared" si="0"/>
        <v>5</v>
      </c>
      <c r="V56" s="120">
        <f t="shared" si="0"/>
        <v>11</v>
      </c>
      <c r="W56" s="120">
        <f t="shared" si="0"/>
        <v>2</v>
      </c>
      <c r="X56" s="120">
        <f t="shared" si="0"/>
        <v>22</v>
      </c>
    </row>
    <row r="57" spans="2:24">
      <c r="B57" s="139" t="s">
        <v>399</v>
      </c>
      <c r="C57" s="139"/>
      <c r="D57" s="120">
        <f>COUNTIF(D6:D54,"=7")+COUNTIF(D6:D54,"=8")</f>
        <v>7</v>
      </c>
      <c r="E57" s="120">
        <f t="shared" ref="E57:X57" si="1">COUNTIF(E6:E54,"=7")+COUNTIF(E6:E54,"=8")</f>
        <v>8</v>
      </c>
      <c r="F57" s="120">
        <f t="shared" si="1"/>
        <v>7</v>
      </c>
      <c r="G57" s="120">
        <f t="shared" si="1"/>
        <v>6</v>
      </c>
      <c r="H57" s="120">
        <f t="shared" si="1"/>
        <v>9</v>
      </c>
      <c r="I57" s="120">
        <f t="shared" si="1"/>
        <v>11</v>
      </c>
      <c r="J57" s="120">
        <f t="shared" si="1"/>
        <v>10</v>
      </c>
      <c r="K57" s="120">
        <f t="shared" si="1"/>
        <v>8</v>
      </c>
      <c r="L57" s="120">
        <f t="shared" si="1"/>
        <v>5</v>
      </c>
      <c r="M57" s="120">
        <f t="shared" si="1"/>
        <v>2</v>
      </c>
      <c r="N57" s="120">
        <f t="shared" si="1"/>
        <v>2</v>
      </c>
      <c r="O57" s="120">
        <f t="shared" si="1"/>
        <v>4</v>
      </c>
      <c r="P57" s="120">
        <f t="shared" si="1"/>
        <v>6</v>
      </c>
      <c r="Q57" s="120">
        <f t="shared" si="1"/>
        <v>11</v>
      </c>
      <c r="R57" s="120">
        <f t="shared" si="1"/>
        <v>7</v>
      </c>
      <c r="S57" s="120">
        <f t="shared" si="1"/>
        <v>4</v>
      </c>
      <c r="T57" s="120">
        <f t="shared" si="1"/>
        <v>5</v>
      </c>
      <c r="U57" s="120">
        <f t="shared" si="1"/>
        <v>8</v>
      </c>
      <c r="V57" s="120">
        <f t="shared" si="1"/>
        <v>14</v>
      </c>
      <c r="W57" s="120">
        <f t="shared" si="1"/>
        <v>2</v>
      </c>
      <c r="X57" s="120">
        <f t="shared" si="1"/>
        <v>5</v>
      </c>
    </row>
    <row r="58" spans="2:24">
      <c r="B58" s="139" t="s">
        <v>400</v>
      </c>
      <c r="C58" s="139"/>
      <c r="D58" s="120">
        <f>COUNTIF(D6:D54,"=5")+COUNTIF(D6:D54,"=6")</f>
        <v>1</v>
      </c>
      <c r="E58" s="120">
        <f t="shared" ref="E58:X58" si="2">COUNTIF(E6:E54,"=5")+COUNTIF(E6:E54,"=6")</f>
        <v>4</v>
      </c>
      <c r="F58" s="120">
        <f t="shared" si="2"/>
        <v>6</v>
      </c>
      <c r="G58" s="120">
        <f t="shared" si="2"/>
        <v>8</v>
      </c>
      <c r="H58" s="120">
        <f t="shared" si="2"/>
        <v>12</v>
      </c>
      <c r="I58" s="120">
        <f t="shared" si="2"/>
        <v>1</v>
      </c>
      <c r="J58" s="120">
        <f t="shared" si="2"/>
        <v>3</v>
      </c>
      <c r="K58" s="120">
        <f t="shared" si="2"/>
        <v>4</v>
      </c>
      <c r="L58" s="120">
        <f t="shared" si="2"/>
        <v>5</v>
      </c>
      <c r="M58" s="120">
        <f t="shared" si="2"/>
        <v>2</v>
      </c>
      <c r="N58" s="120">
        <f t="shared" si="2"/>
        <v>3</v>
      </c>
      <c r="O58" s="120">
        <f t="shared" si="2"/>
        <v>4</v>
      </c>
      <c r="P58" s="120">
        <f t="shared" si="2"/>
        <v>4</v>
      </c>
      <c r="Q58" s="120">
        <f t="shared" si="2"/>
        <v>11</v>
      </c>
      <c r="R58" s="120">
        <f t="shared" si="2"/>
        <v>3</v>
      </c>
      <c r="S58" s="120">
        <f t="shared" si="2"/>
        <v>2</v>
      </c>
      <c r="T58" s="120">
        <f t="shared" si="2"/>
        <v>4</v>
      </c>
      <c r="U58" s="120">
        <f t="shared" si="2"/>
        <v>5</v>
      </c>
      <c r="V58" s="120">
        <f t="shared" si="2"/>
        <v>4</v>
      </c>
      <c r="W58" s="120">
        <f t="shared" si="2"/>
        <v>2</v>
      </c>
      <c r="X58" s="120">
        <f t="shared" si="2"/>
        <v>2</v>
      </c>
    </row>
    <row r="59" spans="2:24">
      <c r="B59" s="139" t="s">
        <v>401</v>
      </c>
      <c r="C59" s="139"/>
      <c r="D59" s="120">
        <f>COUNTIF(D6:D54,"=3")+COUNTIF(D6:D54,"=4")</f>
        <v>1</v>
      </c>
      <c r="E59" s="120">
        <f t="shared" ref="E59:X59" si="3">COUNTIF(E6:E54,"=3")+COUNTIF(E6:E54,"=4")</f>
        <v>6</v>
      </c>
      <c r="F59" s="120">
        <f t="shared" si="3"/>
        <v>1</v>
      </c>
      <c r="G59" s="120">
        <f t="shared" si="3"/>
        <v>4</v>
      </c>
      <c r="H59" s="120">
        <f t="shared" si="3"/>
        <v>2</v>
      </c>
      <c r="I59" s="120">
        <f t="shared" si="3"/>
        <v>4</v>
      </c>
      <c r="J59" s="120">
        <f t="shared" si="3"/>
        <v>1</v>
      </c>
      <c r="K59" s="120">
        <f t="shared" si="3"/>
        <v>4</v>
      </c>
      <c r="L59" s="120">
        <f t="shared" si="3"/>
        <v>3</v>
      </c>
      <c r="M59" s="120">
        <f t="shared" si="3"/>
        <v>1</v>
      </c>
      <c r="N59" s="120">
        <f t="shared" si="3"/>
        <v>19</v>
      </c>
      <c r="O59" s="120">
        <f t="shared" si="3"/>
        <v>5</v>
      </c>
      <c r="P59" s="120">
        <f t="shared" si="3"/>
        <v>13</v>
      </c>
      <c r="Q59" s="120">
        <f t="shared" si="3"/>
        <v>1</v>
      </c>
      <c r="R59" s="120">
        <f t="shared" si="3"/>
        <v>1</v>
      </c>
      <c r="S59" s="120">
        <f t="shared" si="3"/>
        <v>2</v>
      </c>
      <c r="T59" s="120">
        <f t="shared" si="3"/>
        <v>3</v>
      </c>
      <c r="U59" s="120">
        <f t="shared" si="3"/>
        <v>7</v>
      </c>
      <c r="V59" s="120">
        <f t="shared" si="3"/>
        <v>2</v>
      </c>
      <c r="W59" s="120">
        <f t="shared" si="3"/>
        <v>2</v>
      </c>
      <c r="X59" s="120">
        <f t="shared" si="3"/>
        <v>0</v>
      </c>
    </row>
    <row r="60" spans="2:24">
      <c r="B60" s="139" t="s">
        <v>402</v>
      </c>
      <c r="C60" s="139"/>
      <c r="D60" s="120">
        <f>COUNTIF(D6:D54,"=1")+COUNTIF(D6:D54,"=2")</f>
        <v>2</v>
      </c>
      <c r="E60" s="120">
        <f t="shared" ref="E60:X60" si="4">COUNTIF(E6:E54,"=1")+COUNTIF(E6:E54,"=2")</f>
        <v>3</v>
      </c>
      <c r="F60" s="120">
        <f t="shared" si="4"/>
        <v>0</v>
      </c>
      <c r="G60" s="120">
        <f t="shared" si="4"/>
        <v>0</v>
      </c>
      <c r="H60" s="120">
        <f t="shared" si="4"/>
        <v>1</v>
      </c>
      <c r="I60" s="120">
        <f t="shared" si="4"/>
        <v>1</v>
      </c>
      <c r="J60" s="120">
        <f t="shared" si="4"/>
        <v>1</v>
      </c>
      <c r="K60" s="120">
        <f t="shared" si="4"/>
        <v>0</v>
      </c>
      <c r="L60" s="120">
        <f t="shared" si="4"/>
        <v>0</v>
      </c>
      <c r="M60" s="120">
        <f t="shared" si="4"/>
        <v>1</v>
      </c>
      <c r="N60" s="120">
        <f t="shared" si="4"/>
        <v>2</v>
      </c>
      <c r="O60" s="120">
        <f t="shared" si="4"/>
        <v>0</v>
      </c>
      <c r="P60" s="120">
        <f t="shared" si="4"/>
        <v>0</v>
      </c>
      <c r="Q60" s="120">
        <f t="shared" si="4"/>
        <v>1</v>
      </c>
      <c r="R60" s="120">
        <f t="shared" si="4"/>
        <v>2</v>
      </c>
      <c r="S60" s="120">
        <f t="shared" si="4"/>
        <v>0</v>
      </c>
      <c r="T60" s="120">
        <f t="shared" si="4"/>
        <v>0</v>
      </c>
      <c r="U60" s="120">
        <f t="shared" si="4"/>
        <v>1</v>
      </c>
      <c r="V60" s="120">
        <f t="shared" si="4"/>
        <v>0</v>
      </c>
      <c r="W60" s="120">
        <f t="shared" si="4"/>
        <v>0</v>
      </c>
      <c r="X60" s="120">
        <f t="shared" si="4"/>
        <v>0</v>
      </c>
    </row>
    <row r="61" spans="2:24">
      <c r="B61" s="139" t="s">
        <v>403</v>
      </c>
      <c r="C61" s="139"/>
      <c r="D61" s="120">
        <f>COUNTIF(D6:D54,"=0")</f>
        <v>0</v>
      </c>
      <c r="E61" s="120">
        <f t="shared" ref="E61:X61" si="5">COUNTIF(E6:E54,"=0")</f>
        <v>0</v>
      </c>
      <c r="F61" s="120">
        <f t="shared" si="5"/>
        <v>0</v>
      </c>
      <c r="G61" s="120">
        <f t="shared" si="5"/>
        <v>0</v>
      </c>
      <c r="H61" s="120">
        <f t="shared" si="5"/>
        <v>0</v>
      </c>
      <c r="I61" s="120">
        <f t="shared" si="5"/>
        <v>0</v>
      </c>
      <c r="J61" s="120">
        <f t="shared" si="5"/>
        <v>0</v>
      </c>
      <c r="K61" s="120">
        <f t="shared" si="5"/>
        <v>0</v>
      </c>
      <c r="L61" s="120">
        <f t="shared" si="5"/>
        <v>0</v>
      </c>
      <c r="M61" s="120">
        <f t="shared" si="5"/>
        <v>0</v>
      </c>
      <c r="N61" s="120">
        <f t="shared" si="5"/>
        <v>0</v>
      </c>
      <c r="O61" s="120">
        <f t="shared" si="5"/>
        <v>1</v>
      </c>
      <c r="P61" s="120">
        <f t="shared" si="5"/>
        <v>0</v>
      </c>
      <c r="Q61" s="120">
        <f t="shared" si="5"/>
        <v>0</v>
      </c>
      <c r="R61" s="120">
        <f t="shared" si="5"/>
        <v>0</v>
      </c>
      <c r="S61" s="120">
        <f t="shared" si="5"/>
        <v>0</v>
      </c>
      <c r="T61" s="120">
        <f t="shared" si="5"/>
        <v>0</v>
      </c>
      <c r="U61" s="120">
        <f t="shared" si="5"/>
        <v>0</v>
      </c>
      <c r="V61" s="120">
        <f t="shared" si="5"/>
        <v>0</v>
      </c>
      <c r="W61" s="120">
        <f t="shared" si="5"/>
        <v>0</v>
      </c>
      <c r="X61" s="120">
        <f t="shared" si="5"/>
        <v>0</v>
      </c>
    </row>
    <row r="62" spans="2:24">
      <c r="B62" s="139" t="s">
        <v>404</v>
      </c>
      <c r="C62" s="139"/>
      <c r="D62" s="120">
        <f>COUNTBLANK(D6:D54)</f>
        <v>11</v>
      </c>
      <c r="E62" s="120">
        <f t="shared" ref="E62:X62" si="6">COUNTBLANK(E6:E54)</f>
        <v>16</v>
      </c>
      <c r="F62" s="120">
        <f t="shared" si="6"/>
        <v>10</v>
      </c>
      <c r="G62" s="120">
        <f t="shared" si="6"/>
        <v>12</v>
      </c>
      <c r="H62" s="120">
        <f t="shared" si="6"/>
        <v>16</v>
      </c>
      <c r="I62" s="120">
        <f t="shared" si="6"/>
        <v>17</v>
      </c>
      <c r="J62" s="120">
        <f t="shared" si="6"/>
        <v>24</v>
      </c>
      <c r="K62" s="120">
        <f t="shared" si="6"/>
        <v>16</v>
      </c>
      <c r="L62" s="120">
        <f t="shared" si="6"/>
        <v>29</v>
      </c>
      <c r="M62" s="120">
        <f t="shared" si="6"/>
        <v>25</v>
      </c>
      <c r="N62" s="120">
        <f t="shared" si="6"/>
        <v>7</v>
      </c>
      <c r="O62" s="120">
        <f t="shared" si="6"/>
        <v>8</v>
      </c>
      <c r="P62" s="120">
        <f t="shared" si="6"/>
        <v>13</v>
      </c>
      <c r="Q62" s="120">
        <f t="shared" si="6"/>
        <v>15</v>
      </c>
      <c r="R62" s="120">
        <f t="shared" si="6"/>
        <v>31</v>
      </c>
      <c r="S62" s="120">
        <f t="shared" si="6"/>
        <v>13</v>
      </c>
      <c r="T62" s="120">
        <f t="shared" si="6"/>
        <v>20</v>
      </c>
      <c r="U62" s="120">
        <f t="shared" si="6"/>
        <v>22</v>
      </c>
      <c r="V62" s="120">
        <f t="shared" si="6"/>
        <v>17</v>
      </c>
      <c r="W62" s="120">
        <f t="shared" si="6"/>
        <v>40</v>
      </c>
      <c r="X62" s="120">
        <f t="shared" si="6"/>
        <v>19</v>
      </c>
    </row>
    <row r="63" spans="2:3">
      <c r="B63" s="139"/>
      <c r="C63" s="139"/>
    </row>
    <row r="64" ht="18" spans="2:24">
      <c r="B64" s="140" t="s">
        <v>281</v>
      </c>
      <c r="C64" s="140"/>
      <c r="D64" s="141">
        <f>((0.35*D56)+(0.3*D57)+(0.2*D58)+(0.1*D59)+(0.05*D60)+(0*D61))/(0.35*(D56+D57+D58+D59+D60+D61))*100</f>
        <v>89.5752895752896</v>
      </c>
      <c r="E64" s="141">
        <f t="shared" ref="E64:X64" si="7">((0.35*E56)+(0.3*E57)+(0.2*E58)+(0.1*E59)+(0.05*E60)+(0*E61))/(0.35*(E56+E57+E58+E59+E60+E61))*100</f>
        <v>69.6428571428572</v>
      </c>
      <c r="F64" s="141">
        <f t="shared" si="7"/>
        <v>88.7218045112782</v>
      </c>
      <c r="G64" s="141">
        <f t="shared" si="7"/>
        <v>80.1587301587302</v>
      </c>
      <c r="H64" s="141">
        <f t="shared" si="7"/>
        <v>72.7678571428572</v>
      </c>
      <c r="I64" s="141">
        <f t="shared" si="7"/>
        <v>81.5668202764977</v>
      </c>
      <c r="J64" s="141">
        <f t="shared" si="7"/>
        <v>82.1428571428572</v>
      </c>
      <c r="K64" s="141">
        <f t="shared" si="7"/>
        <v>82.1428571428572</v>
      </c>
      <c r="L64" s="141">
        <f t="shared" si="7"/>
        <v>73.6842105263158</v>
      </c>
      <c r="M64" s="141">
        <f t="shared" si="7"/>
        <v>88.1987577639752</v>
      </c>
      <c r="N64" s="141">
        <f t="shared" si="7"/>
        <v>58.8850174216028</v>
      </c>
      <c r="O64" s="141">
        <f t="shared" si="7"/>
        <v>82.8571428571428</v>
      </c>
      <c r="P64" s="141">
        <f t="shared" si="7"/>
        <v>66.1224489795918</v>
      </c>
      <c r="Q64" s="141">
        <f t="shared" si="7"/>
        <v>76.1904761904762</v>
      </c>
      <c r="R64" s="141">
        <f t="shared" si="7"/>
        <v>72.2689075630252</v>
      </c>
      <c r="S64" s="141">
        <f t="shared" si="7"/>
        <v>91.8367346938775</v>
      </c>
      <c r="T64" s="141">
        <f t="shared" si="7"/>
        <v>83.6734693877551</v>
      </c>
      <c r="U64" s="141">
        <f t="shared" si="7"/>
        <v>64.8351648351648</v>
      </c>
      <c r="V64" s="141">
        <f t="shared" si="7"/>
        <v>83.4101382488479</v>
      </c>
      <c r="W64" s="141">
        <f t="shared" si="7"/>
        <v>67.8571428571428</v>
      </c>
      <c r="X64" s="141">
        <f t="shared" si="7"/>
        <v>94.5812807881774</v>
      </c>
    </row>
  </sheetData>
  <mergeCells count="21">
    <mergeCell ref="B1:X1"/>
    <mergeCell ref="B2:X2"/>
    <mergeCell ref="B3:X3"/>
    <mergeCell ref="I4:P4"/>
    <mergeCell ref="Q4:X4"/>
    <mergeCell ref="I5:L5"/>
    <mergeCell ref="M5:P5"/>
    <mergeCell ref="Q5:T5"/>
    <mergeCell ref="U5:X5"/>
    <mergeCell ref="B56:C56"/>
    <mergeCell ref="B57:C57"/>
    <mergeCell ref="B58:C58"/>
    <mergeCell ref="B59:C59"/>
    <mergeCell ref="B60:C60"/>
    <mergeCell ref="B61:C61"/>
    <mergeCell ref="B62:C62"/>
    <mergeCell ref="B64:C64"/>
    <mergeCell ref="A4:A7"/>
    <mergeCell ref="B4:B7"/>
    <mergeCell ref="C4:C7"/>
    <mergeCell ref="D4:H5"/>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2"/>
  <sheetViews>
    <sheetView workbookViewId="0">
      <selection activeCell="O4" sqref="O4:P4"/>
    </sheetView>
  </sheetViews>
  <sheetFormatPr defaultColWidth="8.85714285714286" defaultRowHeight="12.75"/>
  <cols>
    <col min="1" max="1" width="9.14285714285714" customWidth="1"/>
    <col min="4" max="4" width="13.1428571428571" customWidth="1"/>
  </cols>
  <sheetData>
    <row r="1" ht="174" spans="1:1">
      <c r="A1" s="104" t="s">
        <v>405</v>
      </c>
    </row>
    <row r="2" ht="56.25" customHeight="1" spans="1:24">
      <c r="A2" s="58" t="s">
        <v>30</v>
      </c>
      <c r="B2" s="59" t="s">
        <v>406</v>
      </c>
      <c r="C2" s="60" t="s">
        <v>407</v>
      </c>
      <c r="D2" s="61"/>
      <c r="E2" s="61"/>
      <c r="F2" s="61"/>
      <c r="G2" s="61"/>
      <c r="H2" s="61"/>
      <c r="I2" s="61"/>
      <c r="J2" s="61"/>
      <c r="K2" s="61"/>
      <c r="L2" s="61"/>
      <c r="M2" s="61"/>
      <c r="N2" s="61"/>
      <c r="O2" s="61"/>
      <c r="P2" s="61"/>
      <c r="Q2" s="61"/>
      <c r="R2" s="61"/>
      <c r="S2" s="61"/>
      <c r="T2" s="61"/>
      <c r="U2" s="82"/>
      <c r="V2" s="59" t="s">
        <v>408</v>
      </c>
      <c r="W2" s="83" t="s">
        <v>409</v>
      </c>
      <c r="X2" s="84" t="s">
        <v>410</v>
      </c>
    </row>
    <row r="3" ht="56.25" customHeight="1" spans="1:24">
      <c r="A3" s="105"/>
      <c r="B3" s="106"/>
      <c r="C3" s="107" t="s">
        <v>411</v>
      </c>
      <c r="D3" s="108"/>
      <c r="E3" s="109" t="s">
        <v>412</v>
      </c>
      <c r="F3" s="110"/>
      <c r="G3" s="109" t="s">
        <v>413</v>
      </c>
      <c r="H3" s="110"/>
      <c r="I3" s="114" t="s">
        <v>414</v>
      </c>
      <c r="J3" s="115"/>
      <c r="K3" s="109" t="s">
        <v>415</v>
      </c>
      <c r="L3" s="110"/>
      <c r="M3" s="109" t="s">
        <v>416</v>
      </c>
      <c r="N3" s="110"/>
      <c r="O3" s="109" t="s">
        <v>417</v>
      </c>
      <c r="P3" s="110"/>
      <c r="Q3" s="114" t="s">
        <v>418</v>
      </c>
      <c r="R3" s="114" t="s">
        <v>419</v>
      </c>
      <c r="S3" s="114" t="s">
        <v>420</v>
      </c>
      <c r="T3" s="114" t="s">
        <v>421</v>
      </c>
      <c r="U3" s="114" t="s">
        <v>422</v>
      </c>
      <c r="V3" s="106"/>
      <c r="W3" s="116"/>
      <c r="X3" s="117"/>
    </row>
    <row r="4" ht="57.75" spans="1:24">
      <c r="A4" s="62"/>
      <c r="B4" s="111"/>
      <c r="C4" s="112" t="s">
        <v>423</v>
      </c>
      <c r="D4" s="112" t="s">
        <v>281</v>
      </c>
      <c r="E4" s="112" t="s">
        <v>423</v>
      </c>
      <c r="F4" s="112" t="s">
        <v>281</v>
      </c>
      <c r="G4" s="112" t="s">
        <v>423</v>
      </c>
      <c r="H4" s="112" t="s">
        <v>281</v>
      </c>
      <c r="I4" s="112" t="s">
        <v>423</v>
      </c>
      <c r="J4" s="112" t="s">
        <v>281</v>
      </c>
      <c r="K4" s="112" t="s">
        <v>423</v>
      </c>
      <c r="L4" s="112" t="s">
        <v>281</v>
      </c>
      <c r="M4" s="112" t="s">
        <v>423</v>
      </c>
      <c r="N4" s="112" t="s">
        <v>281</v>
      </c>
      <c r="O4" s="112" t="s">
        <v>423</v>
      </c>
      <c r="P4" s="112" t="s">
        <v>281</v>
      </c>
      <c r="Q4" s="43"/>
      <c r="R4" s="43"/>
      <c r="S4" s="43"/>
      <c r="T4" s="43"/>
      <c r="U4" s="43"/>
      <c r="V4" s="118"/>
      <c r="W4" s="85"/>
      <c r="X4" s="86" t="s">
        <v>424</v>
      </c>
    </row>
    <row r="5" ht="16.5" spans="1:24">
      <c r="A5" s="62" t="s">
        <v>37</v>
      </c>
      <c r="B5" s="65">
        <v>85</v>
      </c>
      <c r="C5" s="65">
        <v>1</v>
      </c>
      <c r="D5" s="64">
        <f>(C5/C9)*B5</f>
        <v>10.625</v>
      </c>
      <c r="E5" s="64"/>
      <c r="F5" s="64"/>
      <c r="G5" s="64">
        <v>10.625</v>
      </c>
      <c r="H5" s="64"/>
      <c r="I5" s="64"/>
      <c r="J5" s="64"/>
      <c r="K5" s="64"/>
      <c r="L5" s="64"/>
      <c r="M5" s="64"/>
      <c r="N5" s="64"/>
      <c r="O5" s="64"/>
      <c r="P5" s="64"/>
      <c r="Q5" s="64"/>
      <c r="R5" s="64"/>
      <c r="S5" s="64"/>
      <c r="T5" s="64"/>
      <c r="U5" s="64"/>
      <c r="V5" s="64"/>
      <c r="W5" s="64"/>
      <c r="X5" s="64"/>
    </row>
    <row r="6" ht="16.5" spans="1:24">
      <c r="A6" s="62" t="s">
        <v>40</v>
      </c>
      <c r="B6" s="64">
        <v>90</v>
      </c>
      <c r="C6" s="64">
        <v>2</v>
      </c>
      <c r="D6" s="64">
        <f>(C6/C9)*B6</f>
        <v>22.5</v>
      </c>
      <c r="E6" s="64"/>
      <c r="F6" s="64"/>
      <c r="G6" s="64">
        <v>22.5</v>
      </c>
      <c r="H6" s="64"/>
      <c r="I6" s="64"/>
      <c r="J6" s="64"/>
      <c r="K6" s="64"/>
      <c r="L6" s="64"/>
      <c r="M6" s="64"/>
      <c r="N6" s="64"/>
      <c r="O6" s="64"/>
      <c r="P6" s="64"/>
      <c r="Q6" s="64"/>
      <c r="R6" s="64"/>
      <c r="S6" s="64"/>
      <c r="T6" s="64"/>
      <c r="U6" s="64"/>
      <c r="V6" s="64"/>
      <c r="W6" s="64"/>
      <c r="X6" s="64"/>
    </row>
    <row r="7" ht="16.5" spans="1:24">
      <c r="A7" s="62" t="s">
        <v>41</v>
      </c>
      <c r="B7" s="64">
        <v>83</v>
      </c>
      <c r="C7" s="64">
        <v>3</v>
      </c>
      <c r="D7" s="64">
        <f>(C7/C9)*B7</f>
        <v>31.125</v>
      </c>
      <c r="E7" s="64"/>
      <c r="F7" s="64"/>
      <c r="G7" s="64">
        <v>31.125</v>
      </c>
      <c r="H7" s="64"/>
      <c r="I7" s="64"/>
      <c r="J7" s="64"/>
      <c r="K7" s="64"/>
      <c r="L7" s="64"/>
      <c r="M7" s="64"/>
      <c r="N7" s="64"/>
      <c r="O7" s="64"/>
      <c r="P7" s="64"/>
      <c r="Q7" s="64"/>
      <c r="R7" s="64"/>
      <c r="S7" s="64"/>
      <c r="T7" s="64"/>
      <c r="U7" s="64"/>
      <c r="V7" s="64"/>
      <c r="W7" s="64"/>
      <c r="X7" s="64"/>
    </row>
    <row r="8" ht="16.5" spans="1:24">
      <c r="A8" s="62" t="s">
        <v>42</v>
      </c>
      <c r="B8" s="64">
        <v>75</v>
      </c>
      <c r="C8" s="64">
        <v>2</v>
      </c>
      <c r="D8" s="64">
        <f>(C8/C9)*B8</f>
        <v>18.75</v>
      </c>
      <c r="E8" s="64"/>
      <c r="F8" s="64"/>
      <c r="G8" s="64">
        <v>18.75</v>
      </c>
      <c r="H8" s="64"/>
      <c r="I8" s="64"/>
      <c r="J8" s="64"/>
      <c r="K8" s="64"/>
      <c r="L8" s="64"/>
      <c r="M8" s="64"/>
      <c r="N8" s="64"/>
      <c r="O8" s="64"/>
      <c r="P8" s="64"/>
      <c r="Q8" s="64"/>
      <c r="R8" s="64"/>
      <c r="S8" s="64"/>
      <c r="T8" s="64"/>
      <c r="U8" s="64"/>
      <c r="V8" s="64"/>
      <c r="W8" s="64"/>
      <c r="X8" s="64"/>
    </row>
    <row r="9" ht="16.5" spans="1:24">
      <c r="A9" s="66" t="s">
        <v>408</v>
      </c>
      <c r="B9" s="67"/>
      <c r="C9" s="64">
        <v>8</v>
      </c>
      <c r="D9" s="64"/>
      <c r="E9" s="64"/>
      <c r="F9" s="64"/>
      <c r="G9" s="64"/>
      <c r="H9" s="64"/>
      <c r="I9" s="64"/>
      <c r="J9" s="64"/>
      <c r="K9" s="64"/>
      <c r="L9" s="64"/>
      <c r="M9" s="64"/>
      <c r="N9" s="64"/>
      <c r="O9" s="64"/>
      <c r="P9" s="64"/>
      <c r="Q9" s="64"/>
      <c r="R9" s="64"/>
      <c r="S9" s="64"/>
      <c r="T9" s="64"/>
      <c r="U9" s="64"/>
      <c r="V9" s="64"/>
      <c r="W9" s="64"/>
      <c r="X9" s="64"/>
    </row>
    <row r="10" ht="236.25" spans="1:1">
      <c r="A10" s="113" t="s">
        <v>425</v>
      </c>
    </row>
    <row r="12" ht="15.75" spans="5:6">
      <c r="E12" s="113"/>
      <c r="F12" s="113"/>
    </row>
  </sheetData>
  <mergeCells count="12">
    <mergeCell ref="C2:U2"/>
    <mergeCell ref="C3:D3"/>
    <mergeCell ref="E3:F3"/>
    <mergeCell ref="G3:H3"/>
    <mergeCell ref="K3:L3"/>
    <mergeCell ref="M3:N3"/>
    <mergeCell ref="O3:P3"/>
    <mergeCell ref="A9:B9"/>
    <mergeCell ref="A2:A4"/>
    <mergeCell ref="B2:B4"/>
    <mergeCell ref="V2:V4"/>
    <mergeCell ref="W2:W4"/>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4:Q97"/>
  <sheetViews>
    <sheetView topLeftCell="A82" workbookViewId="0">
      <selection activeCell="O76" sqref="O76"/>
    </sheetView>
  </sheetViews>
  <sheetFormatPr defaultColWidth="8.85714285714286" defaultRowHeight="12.75"/>
  <cols>
    <col min="2" max="4" width="11.7142857142857" customWidth="1"/>
    <col min="5" max="13" width="9.28571428571429" customWidth="1"/>
    <col min="14" max="14" width="9.42857142857143" customWidth="1"/>
  </cols>
  <sheetData>
    <row r="4" ht="13.5"/>
    <row r="5" ht="56.25" customHeight="1" spans="1:16">
      <c r="A5" s="58" t="s">
        <v>30</v>
      </c>
      <c r="B5" s="59" t="s">
        <v>426</v>
      </c>
      <c r="C5" s="60" t="s">
        <v>407</v>
      </c>
      <c r="D5" s="61"/>
      <c r="E5" s="61"/>
      <c r="F5" s="61"/>
      <c r="G5" s="61"/>
      <c r="H5" s="61"/>
      <c r="I5" s="61"/>
      <c r="J5" s="61"/>
      <c r="K5" s="61"/>
      <c r="L5" s="61"/>
      <c r="M5" s="61"/>
      <c r="N5" s="82"/>
      <c r="O5" s="83" t="s">
        <v>409</v>
      </c>
      <c r="P5" s="84" t="s">
        <v>410</v>
      </c>
    </row>
    <row r="6" ht="57.75" spans="1:16">
      <c r="A6" s="62"/>
      <c r="B6" s="63"/>
      <c r="C6" s="64" t="s">
        <v>411</v>
      </c>
      <c r="D6" s="64" t="s">
        <v>412</v>
      </c>
      <c r="E6" s="64" t="s">
        <v>413</v>
      </c>
      <c r="F6" s="64" t="s">
        <v>414</v>
      </c>
      <c r="G6" s="64" t="s">
        <v>415</v>
      </c>
      <c r="H6" s="64" t="s">
        <v>416</v>
      </c>
      <c r="I6" s="64" t="s">
        <v>417</v>
      </c>
      <c r="J6" s="64" t="s">
        <v>418</v>
      </c>
      <c r="K6" s="64" t="s">
        <v>419</v>
      </c>
      <c r="L6" s="64" t="s">
        <v>420</v>
      </c>
      <c r="M6" s="64" t="s">
        <v>421</v>
      </c>
      <c r="N6" s="64" t="s">
        <v>422</v>
      </c>
      <c r="O6" s="85"/>
      <c r="P6" s="86" t="s">
        <v>424</v>
      </c>
    </row>
    <row r="7" ht="16.5" spans="1:16">
      <c r="A7" s="62" t="s">
        <v>37</v>
      </c>
      <c r="B7" s="65">
        <v>85</v>
      </c>
      <c r="C7" s="65">
        <v>4</v>
      </c>
      <c r="D7" s="64"/>
      <c r="E7" s="64"/>
      <c r="F7" s="64"/>
      <c r="G7" s="64"/>
      <c r="H7" s="64"/>
      <c r="I7" s="64"/>
      <c r="J7" s="64"/>
      <c r="K7" s="64"/>
      <c r="L7" s="64"/>
      <c r="M7" s="64"/>
      <c r="N7" s="64"/>
      <c r="O7" s="64"/>
      <c r="P7" s="64"/>
    </row>
    <row r="8" ht="16.5" spans="1:16">
      <c r="A8" s="62" t="s">
        <v>40</v>
      </c>
      <c r="B8" s="64">
        <v>90</v>
      </c>
      <c r="C8" s="64"/>
      <c r="D8" s="64"/>
      <c r="E8" s="64"/>
      <c r="F8" s="64"/>
      <c r="G8" s="64"/>
      <c r="H8" s="64"/>
      <c r="I8" s="64"/>
      <c r="J8" s="64"/>
      <c r="K8" s="64"/>
      <c r="L8" s="64"/>
      <c r="M8" s="64"/>
      <c r="N8" s="64"/>
      <c r="O8" s="64"/>
      <c r="P8" s="64"/>
    </row>
    <row r="9" ht="16.5" spans="1:16">
      <c r="A9" s="62" t="s">
        <v>41</v>
      </c>
      <c r="B9" s="64">
        <v>83</v>
      </c>
      <c r="C9" s="64"/>
      <c r="D9" s="64"/>
      <c r="E9" s="64"/>
      <c r="F9" s="64"/>
      <c r="G9" s="64"/>
      <c r="H9" s="64"/>
      <c r="I9" s="64"/>
      <c r="J9" s="64"/>
      <c r="K9" s="64"/>
      <c r="L9" s="64"/>
      <c r="M9" s="64"/>
      <c r="N9" s="64"/>
      <c r="O9" s="64"/>
      <c r="P9" s="64"/>
    </row>
    <row r="10" ht="16.5" spans="1:16">
      <c r="A10" s="62" t="s">
        <v>42</v>
      </c>
      <c r="B10" s="64">
        <v>75</v>
      </c>
      <c r="C10" s="64"/>
      <c r="D10" s="64"/>
      <c r="E10" s="64"/>
      <c r="F10" s="64"/>
      <c r="G10" s="64"/>
      <c r="H10" s="64"/>
      <c r="I10" s="64"/>
      <c r="J10" s="64"/>
      <c r="K10" s="64"/>
      <c r="L10" s="64"/>
      <c r="M10" s="64"/>
      <c r="N10" s="64"/>
      <c r="O10" s="64"/>
      <c r="P10" s="64"/>
    </row>
    <row r="11" ht="16.5" spans="1:16">
      <c r="A11" s="66" t="s">
        <v>408</v>
      </c>
      <c r="B11" s="67"/>
      <c r="C11" s="64"/>
      <c r="D11" s="64"/>
      <c r="E11" s="64"/>
      <c r="F11" s="64"/>
      <c r="G11" s="64"/>
      <c r="H11" s="64"/>
      <c r="I11" s="64"/>
      <c r="J11" s="64"/>
      <c r="K11" s="64"/>
      <c r="L11" s="64"/>
      <c r="M11" s="64"/>
      <c r="N11" s="64"/>
      <c r="O11" s="64"/>
      <c r="P11" s="64"/>
    </row>
    <row r="16" ht="13.5"/>
    <row r="17" ht="30.75" spans="1:17">
      <c r="A17" s="68" t="s">
        <v>427</v>
      </c>
      <c r="B17" s="69" t="s">
        <v>428</v>
      </c>
      <c r="C17" s="70" t="s">
        <v>429</v>
      </c>
      <c r="D17" s="71"/>
      <c r="E17" s="71"/>
      <c r="F17" s="71"/>
      <c r="G17" s="71"/>
      <c r="H17" s="71"/>
      <c r="I17" s="79"/>
      <c r="J17" s="87" t="s">
        <v>430</v>
      </c>
      <c r="K17" s="88"/>
      <c r="L17" s="88"/>
      <c r="M17" s="89"/>
      <c r="N17" s="70" t="s">
        <v>431</v>
      </c>
      <c r="O17" s="71"/>
      <c r="P17" s="71"/>
      <c r="Q17" s="79"/>
    </row>
    <row r="18" ht="15.75" spans="1:17">
      <c r="A18" s="72" t="s">
        <v>432</v>
      </c>
      <c r="B18" s="73"/>
      <c r="C18" s="74" t="s">
        <v>433</v>
      </c>
      <c r="D18" s="75"/>
      <c r="E18" s="75"/>
      <c r="F18" s="75"/>
      <c r="G18" s="75"/>
      <c r="H18" s="75"/>
      <c r="I18" s="75"/>
      <c r="J18" s="75"/>
      <c r="K18" s="75"/>
      <c r="L18" s="75"/>
      <c r="M18" s="75"/>
      <c r="N18" s="75"/>
      <c r="O18" s="75"/>
      <c r="P18" s="90"/>
      <c r="Q18" s="93" t="s">
        <v>408</v>
      </c>
    </row>
    <row r="19" ht="15.75" spans="1:17">
      <c r="A19" s="76"/>
      <c r="B19" s="77"/>
      <c r="C19" s="78" t="s">
        <v>411</v>
      </c>
      <c r="D19" s="78" t="s">
        <v>412</v>
      </c>
      <c r="E19" s="78" t="s">
        <v>413</v>
      </c>
      <c r="F19" s="78" t="s">
        <v>414</v>
      </c>
      <c r="G19" s="78" t="s">
        <v>415</v>
      </c>
      <c r="H19" s="78" t="s">
        <v>416</v>
      </c>
      <c r="I19" s="91" t="s">
        <v>417</v>
      </c>
      <c r="J19" s="92"/>
      <c r="K19" s="78" t="s">
        <v>418</v>
      </c>
      <c r="L19" s="78" t="s">
        <v>275</v>
      </c>
      <c r="M19" s="91" t="s">
        <v>434</v>
      </c>
      <c r="N19" s="92"/>
      <c r="O19" s="78" t="s">
        <v>421</v>
      </c>
      <c r="P19" s="78" t="s">
        <v>422</v>
      </c>
      <c r="Q19" s="94"/>
    </row>
    <row r="20" ht="15.75" spans="1:17">
      <c r="A20" s="70" t="s">
        <v>435</v>
      </c>
      <c r="B20" s="79"/>
      <c r="C20" s="78">
        <v>4</v>
      </c>
      <c r="D20" s="78">
        <v>2</v>
      </c>
      <c r="E20" s="78">
        <v>1</v>
      </c>
      <c r="F20" s="78" t="s">
        <v>436</v>
      </c>
      <c r="G20" s="78" t="s">
        <v>436</v>
      </c>
      <c r="H20" s="78" t="s">
        <v>436</v>
      </c>
      <c r="I20" s="91" t="s">
        <v>436</v>
      </c>
      <c r="J20" s="92"/>
      <c r="K20" s="78" t="s">
        <v>436</v>
      </c>
      <c r="L20" s="78">
        <v>1</v>
      </c>
      <c r="M20" s="91" t="s">
        <v>436</v>
      </c>
      <c r="N20" s="92"/>
      <c r="O20" s="78">
        <v>2</v>
      </c>
      <c r="P20" s="78" t="s">
        <v>436</v>
      </c>
      <c r="Q20" s="78">
        <v>9</v>
      </c>
    </row>
    <row r="21" ht="15.75" spans="1:17">
      <c r="A21" s="70" t="s">
        <v>437</v>
      </c>
      <c r="B21" s="79"/>
      <c r="C21" s="78">
        <v>2</v>
      </c>
      <c r="D21" s="78">
        <v>4</v>
      </c>
      <c r="E21" s="78">
        <v>2</v>
      </c>
      <c r="F21" s="78">
        <v>2</v>
      </c>
      <c r="G21" s="78">
        <v>2</v>
      </c>
      <c r="H21" s="78" t="s">
        <v>436</v>
      </c>
      <c r="I21" s="91" t="s">
        <v>436</v>
      </c>
      <c r="J21" s="92"/>
      <c r="K21" s="78" t="s">
        <v>436</v>
      </c>
      <c r="L21" s="78" t="s">
        <v>436</v>
      </c>
      <c r="M21" s="91" t="s">
        <v>436</v>
      </c>
      <c r="N21" s="92"/>
      <c r="O21" s="78" t="s">
        <v>436</v>
      </c>
      <c r="P21" s="78">
        <v>3</v>
      </c>
      <c r="Q21" s="78">
        <v>15</v>
      </c>
    </row>
    <row r="22" ht="15.75" spans="1:17">
      <c r="A22" s="70" t="s">
        <v>438</v>
      </c>
      <c r="B22" s="79"/>
      <c r="C22" s="78">
        <v>1</v>
      </c>
      <c r="D22" s="78">
        <v>4</v>
      </c>
      <c r="E22" s="78">
        <v>3</v>
      </c>
      <c r="F22" s="78">
        <v>2</v>
      </c>
      <c r="G22" s="78">
        <v>4</v>
      </c>
      <c r="H22" s="78" t="s">
        <v>436</v>
      </c>
      <c r="I22" s="91" t="s">
        <v>436</v>
      </c>
      <c r="J22" s="92"/>
      <c r="K22" s="78" t="s">
        <v>436</v>
      </c>
      <c r="L22" s="78" t="s">
        <v>436</v>
      </c>
      <c r="M22" s="91" t="s">
        <v>436</v>
      </c>
      <c r="N22" s="92"/>
      <c r="O22" s="78" t="s">
        <v>436</v>
      </c>
      <c r="P22" s="78">
        <v>3</v>
      </c>
      <c r="Q22" s="78">
        <v>17</v>
      </c>
    </row>
    <row r="23" ht="15.75" spans="1:17">
      <c r="A23" s="70" t="s">
        <v>439</v>
      </c>
      <c r="B23" s="79"/>
      <c r="C23" s="78">
        <v>2</v>
      </c>
      <c r="D23" s="78">
        <v>4</v>
      </c>
      <c r="E23" s="78">
        <v>2</v>
      </c>
      <c r="F23" s="78" t="s">
        <v>436</v>
      </c>
      <c r="G23" s="78" t="s">
        <v>436</v>
      </c>
      <c r="H23" s="78" t="s">
        <v>436</v>
      </c>
      <c r="I23" s="91" t="s">
        <v>436</v>
      </c>
      <c r="J23" s="92"/>
      <c r="K23" s="78" t="s">
        <v>436</v>
      </c>
      <c r="L23" s="78" t="s">
        <v>436</v>
      </c>
      <c r="M23" s="91" t="s">
        <v>436</v>
      </c>
      <c r="N23" s="92"/>
      <c r="O23" s="78" t="s">
        <v>436</v>
      </c>
      <c r="P23" s="78" t="s">
        <v>436</v>
      </c>
      <c r="Q23" s="78">
        <v>8</v>
      </c>
    </row>
    <row r="24" ht="15.75" spans="1:17">
      <c r="A24" s="70" t="s">
        <v>440</v>
      </c>
      <c r="B24" s="79"/>
      <c r="C24" s="78" t="s">
        <v>436</v>
      </c>
      <c r="D24" s="78" t="s">
        <v>436</v>
      </c>
      <c r="E24" s="78" t="s">
        <v>436</v>
      </c>
      <c r="F24" s="78">
        <v>2</v>
      </c>
      <c r="G24" s="78">
        <v>1</v>
      </c>
      <c r="H24" s="78" t="s">
        <v>436</v>
      </c>
      <c r="I24" s="91" t="s">
        <v>436</v>
      </c>
      <c r="J24" s="92"/>
      <c r="K24" s="78" t="s">
        <v>436</v>
      </c>
      <c r="L24" s="78">
        <v>2</v>
      </c>
      <c r="M24" s="91" t="s">
        <v>436</v>
      </c>
      <c r="N24" s="92"/>
      <c r="O24" s="78">
        <v>2</v>
      </c>
      <c r="P24" s="78" t="s">
        <v>436</v>
      </c>
      <c r="Q24" s="78">
        <v>7</v>
      </c>
    </row>
    <row r="25" ht="15.75" spans="1:17">
      <c r="A25" s="80" t="s">
        <v>408</v>
      </c>
      <c r="B25" s="81"/>
      <c r="C25" s="78">
        <v>9</v>
      </c>
      <c r="D25" s="78">
        <v>14</v>
      </c>
      <c r="E25" s="78">
        <v>7</v>
      </c>
      <c r="F25" s="78">
        <v>6</v>
      </c>
      <c r="G25" s="78">
        <v>7</v>
      </c>
      <c r="H25" s="78" t="s">
        <v>436</v>
      </c>
      <c r="I25" s="91" t="s">
        <v>436</v>
      </c>
      <c r="J25" s="92"/>
      <c r="K25" s="78" t="s">
        <v>436</v>
      </c>
      <c r="L25" s="78">
        <v>3</v>
      </c>
      <c r="M25" s="91" t="s">
        <v>436</v>
      </c>
      <c r="N25" s="92"/>
      <c r="O25" s="78">
        <v>4</v>
      </c>
      <c r="P25" s="78">
        <v>6</v>
      </c>
      <c r="Q25" s="78">
        <v>50</v>
      </c>
    </row>
    <row r="68" spans="1:14">
      <c r="A68" s="95"/>
      <c r="B68" s="96" t="s">
        <v>411</v>
      </c>
      <c r="C68" s="96" t="s">
        <v>412</v>
      </c>
      <c r="D68" s="96" t="s">
        <v>413</v>
      </c>
      <c r="E68" s="96" t="s">
        <v>414</v>
      </c>
      <c r="F68" s="96" t="s">
        <v>415</v>
      </c>
      <c r="G68" s="96" t="s">
        <v>416</v>
      </c>
      <c r="H68" s="96" t="s">
        <v>417</v>
      </c>
      <c r="I68" s="96" t="s">
        <v>418</v>
      </c>
      <c r="J68" s="96" t="s">
        <v>419</v>
      </c>
      <c r="K68" s="96" t="s">
        <v>420</v>
      </c>
      <c r="L68" s="96" t="s">
        <v>421</v>
      </c>
      <c r="M68" s="96" t="s">
        <v>422</v>
      </c>
      <c r="N68" s="96"/>
    </row>
    <row r="69" ht="15" spans="1:14">
      <c r="A69" s="97" t="s">
        <v>441</v>
      </c>
      <c r="B69" s="98">
        <v>4</v>
      </c>
      <c r="C69" s="98">
        <v>2</v>
      </c>
      <c r="D69" s="98">
        <v>1</v>
      </c>
      <c r="E69" s="98" t="s">
        <v>436</v>
      </c>
      <c r="F69" s="98" t="s">
        <v>436</v>
      </c>
      <c r="G69" s="98" t="s">
        <v>436</v>
      </c>
      <c r="H69" s="98" t="s">
        <v>436</v>
      </c>
      <c r="I69" s="98" t="s">
        <v>436</v>
      </c>
      <c r="J69" s="98">
        <v>1</v>
      </c>
      <c r="K69" s="98" t="s">
        <v>436</v>
      </c>
      <c r="L69" s="98">
        <v>2</v>
      </c>
      <c r="M69" s="98" t="s">
        <v>436</v>
      </c>
      <c r="N69" s="98">
        <v>10</v>
      </c>
    </row>
    <row r="70" ht="15" spans="1:14">
      <c r="A70" s="97" t="s">
        <v>442</v>
      </c>
      <c r="B70" s="98">
        <v>2</v>
      </c>
      <c r="C70" s="98">
        <v>4</v>
      </c>
      <c r="D70" s="98">
        <v>2</v>
      </c>
      <c r="E70" s="98">
        <v>2</v>
      </c>
      <c r="F70" s="98">
        <v>2</v>
      </c>
      <c r="G70" s="98" t="s">
        <v>436</v>
      </c>
      <c r="H70" s="98" t="s">
        <v>436</v>
      </c>
      <c r="I70" s="98" t="s">
        <v>436</v>
      </c>
      <c r="J70" s="98" t="s">
        <v>436</v>
      </c>
      <c r="K70" s="98" t="s">
        <v>436</v>
      </c>
      <c r="L70" s="98" t="s">
        <v>436</v>
      </c>
      <c r="M70" s="98">
        <v>3</v>
      </c>
      <c r="N70" s="98">
        <v>15</v>
      </c>
    </row>
    <row r="71" ht="15" spans="1:14">
      <c r="A71" s="97" t="s">
        <v>443</v>
      </c>
      <c r="B71" s="98">
        <v>1</v>
      </c>
      <c r="C71" s="98">
        <v>4</v>
      </c>
      <c r="D71" s="98">
        <v>3</v>
      </c>
      <c r="E71" s="98">
        <v>2</v>
      </c>
      <c r="F71" s="98">
        <v>4</v>
      </c>
      <c r="G71" s="98" t="s">
        <v>436</v>
      </c>
      <c r="H71" s="98" t="s">
        <v>436</v>
      </c>
      <c r="I71" s="98" t="s">
        <v>436</v>
      </c>
      <c r="J71" s="98" t="s">
        <v>436</v>
      </c>
      <c r="K71" s="98" t="s">
        <v>436</v>
      </c>
      <c r="L71" s="98" t="s">
        <v>436</v>
      </c>
      <c r="M71" s="98">
        <v>3</v>
      </c>
      <c r="N71" s="98">
        <v>17</v>
      </c>
    </row>
    <row r="72" ht="15" spans="1:14">
      <c r="A72" s="97" t="s">
        <v>444</v>
      </c>
      <c r="B72" s="98">
        <v>2</v>
      </c>
      <c r="C72" s="98">
        <v>4</v>
      </c>
      <c r="D72" s="98">
        <v>2</v>
      </c>
      <c r="E72" s="98" t="s">
        <v>436</v>
      </c>
      <c r="F72" s="98" t="s">
        <v>436</v>
      </c>
      <c r="G72" s="98" t="s">
        <v>436</v>
      </c>
      <c r="H72" s="98" t="s">
        <v>436</v>
      </c>
      <c r="I72" s="98" t="s">
        <v>436</v>
      </c>
      <c r="J72" s="98" t="s">
        <v>436</v>
      </c>
      <c r="K72" s="98" t="s">
        <v>436</v>
      </c>
      <c r="L72" s="98" t="s">
        <v>436</v>
      </c>
      <c r="M72" s="98" t="s">
        <v>436</v>
      </c>
      <c r="N72" s="98">
        <v>8</v>
      </c>
    </row>
    <row r="73" ht="15" spans="1:14">
      <c r="A73" s="97" t="s">
        <v>445</v>
      </c>
      <c r="B73" s="98" t="s">
        <v>436</v>
      </c>
      <c r="C73" s="98" t="s">
        <v>436</v>
      </c>
      <c r="D73" s="98" t="s">
        <v>436</v>
      </c>
      <c r="E73" s="98">
        <v>2</v>
      </c>
      <c r="F73" s="98">
        <v>1</v>
      </c>
      <c r="G73" s="98" t="s">
        <v>436</v>
      </c>
      <c r="H73" s="98" t="s">
        <v>436</v>
      </c>
      <c r="I73" s="98" t="s">
        <v>436</v>
      </c>
      <c r="J73" s="98">
        <v>2</v>
      </c>
      <c r="K73" s="98" t="s">
        <v>436</v>
      </c>
      <c r="L73" s="98">
        <v>2</v>
      </c>
      <c r="M73" s="98" t="s">
        <v>436</v>
      </c>
      <c r="N73" s="98">
        <v>7</v>
      </c>
    </row>
    <row r="74" ht="15" spans="1:14">
      <c r="A74" s="99"/>
      <c r="B74" s="98">
        <v>9</v>
      </c>
      <c r="C74" s="98">
        <v>14</v>
      </c>
      <c r="D74" s="98">
        <v>8</v>
      </c>
      <c r="E74" s="98">
        <v>6</v>
      </c>
      <c r="F74" s="98">
        <v>7</v>
      </c>
      <c r="G74" s="98" t="s">
        <v>436</v>
      </c>
      <c r="H74" s="98" t="s">
        <v>436</v>
      </c>
      <c r="I74" s="98" t="s">
        <v>436</v>
      </c>
      <c r="J74" s="98">
        <v>3</v>
      </c>
      <c r="K74" s="98" t="s">
        <v>436</v>
      </c>
      <c r="L74" s="98">
        <v>4</v>
      </c>
      <c r="M74" s="98">
        <v>6</v>
      </c>
      <c r="N74" s="102">
        <v>57</v>
      </c>
    </row>
    <row r="76" ht="15" spans="2:14">
      <c r="B76" s="98">
        <v>85</v>
      </c>
      <c r="C76" s="98">
        <v>73</v>
      </c>
      <c r="D76" s="98">
        <v>1</v>
      </c>
      <c r="E76" s="98" t="s">
        <v>436</v>
      </c>
      <c r="F76" s="98" t="s">
        <v>436</v>
      </c>
      <c r="G76" s="98" t="s">
        <v>436</v>
      </c>
      <c r="H76" s="98" t="s">
        <v>436</v>
      </c>
      <c r="I76" s="98" t="s">
        <v>436</v>
      </c>
      <c r="J76" s="98">
        <v>1</v>
      </c>
      <c r="K76" s="98" t="s">
        <v>436</v>
      </c>
      <c r="L76" s="98">
        <v>2</v>
      </c>
      <c r="M76" s="98" t="s">
        <v>436</v>
      </c>
      <c r="N76" s="98">
        <v>10</v>
      </c>
    </row>
    <row r="77" ht="15" spans="2:14">
      <c r="B77" s="98">
        <v>85</v>
      </c>
      <c r="C77" s="98">
        <v>70</v>
      </c>
      <c r="D77" s="98">
        <v>2</v>
      </c>
      <c r="E77" s="98">
        <v>2</v>
      </c>
      <c r="F77" s="98">
        <v>2</v>
      </c>
      <c r="G77" s="98" t="s">
        <v>436</v>
      </c>
      <c r="H77" s="98" t="s">
        <v>436</v>
      </c>
      <c r="I77" s="98" t="s">
        <v>436</v>
      </c>
      <c r="J77" s="98" t="s">
        <v>436</v>
      </c>
      <c r="K77" s="98" t="s">
        <v>436</v>
      </c>
      <c r="L77" s="98" t="s">
        <v>436</v>
      </c>
      <c r="M77" s="98">
        <v>3</v>
      </c>
      <c r="N77" s="98">
        <v>15</v>
      </c>
    </row>
    <row r="78" ht="15" spans="2:14">
      <c r="B78" s="98">
        <v>85</v>
      </c>
      <c r="C78" s="98">
        <v>84</v>
      </c>
      <c r="D78" s="98">
        <v>3</v>
      </c>
      <c r="E78" s="98">
        <v>2</v>
      </c>
      <c r="F78" s="98">
        <v>4</v>
      </c>
      <c r="G78" s="98" t="s">
        <v>436</v>
      </c>
      <c r="H78" s="98" t="s">
        <v>436</v>
      </c>
      <c r="I78" s="98" t="s">
        <v>436</v>
      </c>
      <c r="J78" s="98" t="s">
        <v>436</v>
      </c>
      <c r="K78" s="98" t="s">
        <v>436</v>
      </c>
      <c r="L78" s="98" t="s">
        <v>436</v>
      </c>
      <c r="M78" s="98">
        <v>3</v>
      </c>
      <c r="N78" s="98">
        <v>17</v>
      </c>
    </row>
    <row r="79" ht="15" spans="2:14">
      <c r="B79" s="98">
        <v>85</v>
      </c>
      <c r="C79" s="98">
        <v>84</v>
      </c>
      <c r="D79" s="98">
        <v>2</v>
      </c>
      <c r="E79" s="98" t="s">
        <v>436</v>
      </c>
      <c r="F79" s="98" t="s">
        <v>436</v>
      </c>
      <c r="G79" s="98" t="s">
        <v>436</v>
      </c>
      <c r="H79" s="98" t="s">
        <v>436</v>
      </c>
      <c r="I79" s="98" t="s">
        <v>436</v>
      </c>
      <c r="J79" s="98" t="s">
        <v>436</v>
      </c>
      <c r="K79" s="98" t="s">
        <v>436</v>
      </c>
      <c r="L79" s="98" t="s">
        <v>436</v>
      </c>
      <c r="M79" s="98" t="s">
        <v>436</v>
      </c>
      <c r="N79" s="98">
        <v>8</v>
      </c>
    </row>
    <row r="80" ht="15" spans="2:14">
      <c r="B80" s="98" t="s">
        <v>436</v>
      </c>
      <c r="C80" s="98" t="s">
        <v>436</v>
      </c>
      <c r="D80" s="98" t="s">
        <v>436</v>
      </c>
      <c r="E80" s="98">
        <v>2</v>
      </c>
      <c r="F80" s="98">
        <v>1</v>
      </c>
      <c r="G80" s="98" t="s">
        <v>436</v>
      </c>
      <c r="H80" s="98" t="s">
        <v>436</v>
      </c>
      <c r="I80" s="98" t="s">
        <v>436</v>
      </c>
      <c r="J80" s="98">
        <v>2</v>
      </c>
      <c r="K80" s="98" t="s">
        <v>436</v>
      </c>
      <c r="L80" s="98">
        <v>2</v>
      </c>
      <c r="M80" s="98" t="s">
        <v>436</v>
      </c>
      <c r="N80" s="98">
        <v>7</v>
      </c>
    </row>
    <row r="81" ht="15" spans="2:14">
      <c r="B81" s="98">
        <v>9</v>
      </c>
      <c r="C81" s="98">
        <v>14</v>
      </c>
      <c r="D81" s="98">
        <v>8</v>
      </c>
      <c r="E81" s="98">
        <v>6</v>
      </c>
      <c r="F81" s="98">
        <v>7</v>
      </c>
      <c r="G81" s="98" t="s">
        <v>436</v>
      </c>
      <c r="H81" s="98" t="s">
        <v>436</v>
      </c>
      <c r="I81" s="98" t="s">
        <v>436</v>
      </c>
      <c r="J81" s="98">
        <v>3</v>
      </c>
      <c r="K81" s="98" t="s">
        <v>436</v>
      </c>
      <c r="L81" s="98">
        <v>4</v>
      </c>
      <c r="M81" s="98">
        <v>6</v>
      </c>
      <c r="N81" s="102">
        <v>57</v>
      </c>
    </row>
    <row r="84" ht="15" spans="2:14">
      <c r="B84" s="100">
        <f>IF(B69="-",0,B69)/B$74</f>
        <v>0.444444444444444</v>
      </c>
      <c r="C84" s="100">
        <f t="shared" ref="C84:M84" si="0">IF(C69="-",0,C69)/C$74</f>
        <v>0.142857142857143</v>
      </c>
      <c r="D84" s="100">
        <f t="shared" si="0"/>
        <v>0.125</v>
      </c>
      <c r="E84" s="100">
        <f t="shared" si="0"/>
        <v>0</v>
      </c>
      <c r="F84" s="100">
        <f t="shared" si="0"/>
        <v>0</v>
      </c>
      <c r="G84" s="100" t="e">
        <f t="shared" si="0"/>
        <v>#VALUE!</v>
      </c>
      <c r="H84" s="100" t="e">
        <f t="shared" si="0"/>
        <v>#VALUE!</v>
      </c>
      <c r="I84" s="100" t="e">
        <f t="shared" si="0"/>
        <v>#VALUE!</v>
      </c>
      <c r="J84" s="100">
        <f t="shared" si="0"/>
        <v>0.333333333333333</v>
      </c>
      <c r="K84" s="100" t="e">
        <f t="shared" si="0"/>
        <v>#VALUE!</v>
      </c>
      <c r="L84" s="100">
        <f t="shared" si="0"/>
        <v>0.5</v>
      </c>
      <c r="M84" s="100">
        <f t="shared" si="0"/>
        <v>0</v>
      </c>
      <c r="N84" s="98">
        <v>10</v>
      </c>
    </row>
    <row r="85" ht="15" spans="2:14">
      <c r="B85" s="100">
        <f t="shared" ref="B85:M88" si="1">IF(B70="-",0,B70)/B$74</f>
        <v>0.222222222222222</v>
      </c>
      <c r="C85" s="100">
        <f t="shared" si="1"/>
        <v>0.285714285714286</v>
      </c>
      <c r="D85" s="100">
        <f t="shared" si="1"/>
        <v>0.25</v>
      </c>
      <c r="E85" s="100">
        <f t="shared" si="1"/>
        <v>0.333333333333333</v>
      </c>
      <c r="F85" s="100">
        <f t="shared" si="1"/>
        <v>0.285714285714286</v>
      </c>
      <c r="G85" s="100" t="e">
        <f t="shared" si="1"/>
        <v>#VALUE!</v>
      </c>
      <c r="H85" s="100" t="e">
        <f t="shared" si="1"/>
        <v>#VALUE!</v>
      </c>
      <c r="I85" s="100" t="e">
        <f t="shared" si="1"/>
        <v>#VALUE!</v>
      </c>
      <c r="J85" s="100">
        <f t="shared" si="1"/>
        <v>0</v>
      </c>
      <c r="K85" s="100" t="e">
        <f t="shared" si="1"/>
        <v>#VALUE!</v>
      </c>
      <c r="L85" s="100">
        <f t="shared" si="1"/>
        <v>0</v>
      </c>
      <c r="M85" s="100">
        <f t="shared" si="1"/>
        <v>0.5</v>
      </c>
      <c r="N85" s="98">
        <v>15</v>
      </c>
    </row>
    <row r="86" ht="15" spans="2:14">
      <c r="B86" s="100">
        <f t="shared" si="1"/>
        <v>0.111111111111111</v>
      </c>
      <c r="C86" s="100">
        <f t="shared" si="1"/>
        <v>0.285714285714286</v>
      </c>
      <c r="D86" s="100">
        <f t="shared" si="1"/>
        <v>0.375</v>
      </c>
      <c r="E86" s="100">
        <f t="shared" si="1"/>
        <v>0.333333333333333</v>
      </c>
      <c r="F86" s="100">
        <f t="shared" si="1"/>
        <v>0.571428571428571</v>
      </c>
      <c r="G86" s="100" t="e">
        <f t="shared" si="1"/>
        <v>#VALUE!</v>
      </c>
      <c r="H86" s="100" t="e">
        <f t="shared" si="1"/>
        <v>#VALUE!</v>
      </c>
      <c r="I86" s="100" t="e">
        <f t="shared" si="1"/>
        <v>#VALUE!</v>
      </c>
      <c r="J86" s="100">
        <f t="shared" si="1"/>
        <v>0</v>
      </c>
      <c r="K86" s="100" t="e">
        <f t="shared" si="1"/>
        <v>#VALUE!</v>
      </c>
      <c r="L86" s="100">
        <f t="shared" si="1"/>
        <v>0</v>
      </c>
      <c r="M86" s="100">
        <f t="shared" si="1"/>
        <v>0.5</v>
      </c>
      <c r="N86" s="98">
        <v>17</v>
      </c>
    </row>
    <row r="87" ht="15" spans="2:14">
      <c r="B87" s="100">
        <f t="shared" si="1"/>
        <v>0.222222222222222</v>
      </c>
      <c r="C87" s="100">
        <f t="shared" si="1"/>
        <v>0.285714285714286</v>
      </c>
      <c r="D87" s="100">
        <f t="shared" si="1"/>
        <v>0.25</v>
      </c>
      <c r="E87" s="100">
        <f t="shared" si="1"/>
        <v>0</v>
      </c>
      <c r="F87" s="100">
        <f t="shared" si="1"/>
        <v>0</v>
      </c>
      <c r="G87" s="100" t="e">
        <f t="shared" si="1"/>
        <v>#VALUE!</v>
      </c>
      <c r="H87" s="100" t="e">
        <f t="shared" si="1"/>
        <v>#VALUE!</v>
      </c>
      <c r="I87" s="100" t="e">
        <f t="shared" si="1"/>
        <v>#VALUE!</v>
      </c>
      <c r="J87" s="100">
        <f t="shared" si="1"/>
        <v>0</v>
      </c>
      <c r="K87" s="100" t="e">
        <f t="shared" si="1"/>
        <v>#VALUE!</v>
      </c>
      <c r="L87" s="100">
        <f t="shared" si="1"/>
        <v>0</v>
      </c>
      <c r="M87" s="100">
        <f t="shared" si="1"/>
        <v>0</v>
      </c>
      <c r="N87" s="98">
        <v>8</v>
      </c>
    </row>
    <row r="88" ht="15" spans="2:14">
      <c r="B88" s="100">
        <f t="shared" si="1"/>
        <v>0</v>
      </c>
      <c r="C88" s="100">
        <f t="shared" si="1"/>
        <v>0</v>
      </c>
      <c r="D88" s="100">
        <f t="shared" si="1"/>
        <v>0</v>
      </c>
      <c r="E88" s="100">
        <f t="shared" si="1"/>
        <v>0.333333333333333</v>
      </c>
      <c r="F88" s="100">
        <f t="shared" si="1"/>
        <v>0.142857142857143</v>
      </c>
      <c r="G88" s="100" t="e">
        <f t="shared" si="1"/>
        <v>#VALUE!</v>
      </c>
      <c r="H88" s="100" t="e">
        <f t="shared" si="1"/>
        <v>#VALUE!</v>
      </c>
      <c r="I88" s="100" t="e">
        <f t="shared" si="1"/>
        <v>#VALUE!</v>
      </c>
      <c r="J88" s="100">
        <f t="shared" si="1"/>
        <v>0.666666666666667</v>
      </c>
      <c r="K88" s="100" t="e">
        <f t="shared" si="1"/>
        <v>#VALUE!</v>
      </c>
      <c r="L88" s="100">
        <f t="shared" si="1"/>
        <v>0.5</v>
      </c>
      <c r="M88" s="100">
        <f t="shared" si="1"/>
        <v>0</v>
      </c>
      <c r="N88" s="98">
        <v>7</v>
      </c>
    </row>
    <row r="89" ht="15" spans="2:14">
      <c r="B89" s="100">
        <f t="shared" ref="B89:M89" si="2">B74/B$74</f>
        <v>1</v>
      </c>
      <c r="C89" s="100">
        <f t="shared" si="2"/>
        <v>1</v>
      </c>
      <c r="D89" s="100">
        <f t="shared" si="2"/>
        <v>1</v>
      </c>
      <c r="E89" s="100">
        <f t="shared" si="2"/>
        <v>1</v>
      </c>
      <c r="F89" s="100">
        <f t="shared" si="2"/>
        <v>1</v>
      </c>
      <c r="G89" s="100" t="e">
        <f t="shared" si="2"/>
        <v>#VALUE!</v>
      </c>
      <c r="H89" s="100" t="e">
        <f t="shared" si="2"/>
        <v>#VALUE!</v>
      </c>
      <c r="I89" s="100" t="e">
        <f t="shared" si="2"/>
        <v>#VALUE!</v>
      </c>
      <c r="J89" s="100">
        <f t="shared" si="2"/>
        <v>1</v>
      </c>
      <c r="K89" s="100" t="e">
        <f t="shared" si="2"/>
        <v>#VALUE!</v>
      </c>
      <c r="L89" s="100">
        <f t="shared" si="2"/>
        <v>1</v>
      </c>
      <c r="M89" s="100">
        <f t="shared" si="2"/>
        <v>1</v>
      </c>
      <c r="N89" s="102">
        <v>57</v>
      </c>
    </row>
    <row r="92" ht="15" spans="2:14">
      <c r="B92" s="101">
        <f>B84*B76</f>
        <v>37.7777777777778</v>
      </c>
      <c r="C92" s="101">
        <f t="shared" ref="C92:M92" si="3">C84*C76</f>
        <v>10.4285714285714</v>
      </c>
      <c r="D92" s="101">
        <f t="shared" si="3"/>
        <v>0.125</v>
      </c>
      <c r="E92" s="101" t="e">
        <f t="shared" si="3"/>
        <v>#VALUE!</v>
      </c>
      <c r="F92" s="101" t="e">
        <f t="shared" si="3"/>
        <v>#VALUE!</v>
      </c>
      <c r="G92" s="101" t="e">
        <f t="shared" si="3"/>
        <v>#VALUE!</v>
      </c>
      <c r="H92" s="101" t="e">
        <f t="shared" si="3"/>
        <v>#VALUE!</v>
      </c>
      <c r="I92" s="101" t="e">
        <f t="shared" si="3"/>
        <v>#VALUE!</v>
      </c>
      <c r="J92" s="101">
        <f t="shared" si="3"/>
        <v>0.333333333333333</v>
      </c>
      <c r="K92" s="101" t="e">
        <f t="shared" si="3"/>
        <v>#VALUE!</v>
      </c>
      <c r="L92" s="101">
        <f t="shared" si="3"/>
        <v>1</v>
      </c>
      <c r="M92" s="101" t="e">
        <f t="shared" si="3"/>
        <v>#VALUE!</v>
      </c>
      <c r="N92" s="101">
        <v>10</v>
      </c>
    </row>
    <row r="93" ht="15" spans="2:14">
      <c r="B93" s="101">
        <f>B85*B77</f>
        <v>18.8888888888889</v>
      </c>
      <c r="C93" s="101">
        <f t="shared" ref="C93:M93" si="4">C85*C77</f>
        <v>20</v>
      </c>
      <c r="D93" s="101">
        <f t="shared" si="4"/>
        <v>0.5</v>
      </c>
      <c r="E93" s="101">
        <f t="shared" si="4"/>
        <v>0.666666666666667</v>
      </c>
      <c r="F93" s="101">
        <f t="shared" si="4"/>
        <v>0.571428571428571</v>
      </c>
      <c r="G93" s="101" t="e">
        <f t="shared" si="4"/>
        <v>#VALUE!</v>
      </c>
      <c r="H93" s="101" t="e">
        <f t="shared" si="4"/>
        <v>#VALUE!</v>
      </c>
      <c r="I93" s="101" t="e">
        <f t="shared" si="4"/>
        <v>#VALUE!</v>
      </c>
      <c r="J93" s="101" t="e">
        <f t="shared" si="4"/>
        <v>#VALUE!</v>
      </c>
      <c r="K93" s="101" t="e">
        <f t="shared" si="4"/>
        <v>#VALUE!</v>
      </c>
      <c r="L93" s="101" t="e">
        <f t="shared" si="4"/>
        <v>#VALUE!</v>
      </c>
      <c r="M93" s="101">
        <f t="shared" si="4"/>
        <v>1.5</v>
      </c>
      <c r="N93" s="101">
        <v>15</v>
      </c>
    </row>
    <row r="94" ht="15" spans="2:14">
      <c r="B94" s="101">
        <f>B86*B78</f>
        <v>9.44444444444444</v>
      </c>
      <c r="C94" s="101">
        <f t="shared" ref="C94:M94" si="5">C86*C78</f>
        <v>24</v>
      </c>
      <c r="D94" s="101">
        <f t="shared" si="5"/>
        <v>1.125</v>
      </c>
      <c r="E94" s="101">
        <f t="shared" si="5"/>
        <v>0.666666666666667</v>
      </c>
      <c r="F94" s="101">
        <f t="shared" si="5"/>
        <v>2.28571428571429</v>
      </c>
      <c r="G94" s="101" t="e">
        <f t="shared" si="5"/>
        <v>#VALUE!</v>
      </c>
      <c r="H94" s="101" t="e">
        <f t="shared" si="5"/>
        <v>#VALUE!</v>
      </c>
      <c r="I94" s="101" t="e">
        <f t="shared" si="5"/>
        <v>#VALUE!</v>
      </c>
      <c r="J94" s="101" t="e">
        <f t="shared" si="5"/>
        <v>#VALUE!</v>
      </c>
      <c r="K94" s="101" t="e">
        <f t="shared" si="5"/>
        <v>#VALUE!</v>
      </c>
      <c r="L94" s="101" t="e">
        <f t="shared" si="5"/>
        <v>#VALUE!</v>
      </c>
      <c r="M94" s="101">
        <f t="shared" si="5"/>
        <v>1.5</v>
      </c>
      <c r="N94" s="101">
        <v>17</v>
      </c>
    </row>
    <row r="95" ht="15" spans="2:14">
      <c r="B95" s="101">
        <f>B87*B79</f>
        <v>18.8888888888889</v>
      </c>
      <c r="C95" s="101">
        <f t="shared" ref="C95:M95" si="6">C87*C79</f>
        <v>24</v>
      </c>
      <c r="D95" s="101">
        <f t="shared" si="6"/>
        <v>0.5</v>
      </c>
      <c r="E95" s="101" t="e">
        <f t="shared" si="6"/>
        <v>#VALUE!</v>
      </c>
      <c r="F95" s="101" t="e">
        <f t="shared" si="6"/>
        <v>#VALUE!</v>
      </c>
      <c r="G95" s="101" t="e">
        <f t="shared" si="6"/>
        <v>#VALUE!</v>
      </c>
      <c r="H95" s="101" t="e">
        <f t="shared" si="6"/>
        <v>#VALUE!</v>
      </c>
      <c r="I95" s="101" t="e">
        <f t="shared" si="6"/>
        <v>#VALUE!</v>
      </c>
      <c r="J95" s="101" t="e">
        <f t="shared" si="6"/>
        <v>#VALUE!</v>
      </c>
      <c r="K95" s="101" t="e">
        <f t="shared" si="6"/>
        <v>#VALUE!</v>
      </c>
      <c r="L95" s="101" t="e">
        <f t="shared" si="6"/>
        <v>#VALUE!</v>
      </c>
      <c r="M95" s="101" t="e">
        <f t="shared" si="6"/>
        <v>#VALUE!</v>
      </c>
      <c r="N95" s="101">
        <v>8</v>
      </c>
    </row>
    <row r="96" ht="15" spans="2:14">
      <c r="B96" s="101">
        <f>B88*IF(B80="-",0,B88)</f>
        <v>0</v>
      </c>
      <c r="C96" s="101">
        <f t="shared" ref="C96:M96" si="7">C88*IF(C80="-",0,C88)</f>
        <v>0</v>
      </c>
      <c r="D96" s="101">
        <f t="shared" si="7"/>
        <v>0</v>
      </c>
      <c r="E96" s="101">
        <f t="shared" si="7"/>
        <v>0.111111111111111</v>
      </c>
      <c r="F96" s="101">
        <f t="shared" si="7"/>
        <v>0.0204081632653061</v>
      </c>
      <c r="G96" s="101" t="e">
        <f t="shared" si="7"/>
        <v>#VALUE!</v>
      </c>
      <c r="H96" s="101" t="e">
        <f t="shared" si="7"/>
        <v>#VALUE!</v>
      </c>
      <c r="I96" s="101" t="e">
        <f t="shared" si="7"/>
        <v>#VALUE!</v>
      </c>
      <c r="J96" s="101">
        <f t="shared" si="7"/>
        <v>0.444444444444444</v>
      </c>
      <c r="K96" s="101" t="e">
        <f t="shared" si="7"/>
        <v>#VALUE!</v>
      </c>
      <c r="L96" s="101">
        <f t="shared" si="7"/>
        <v>0.25</v>
      </c>
      <c r="M96" s="101">
        <f t="shared" si="7"/>
        <v>0</v>
      </c>
      <c r="N96" s="101">
        <v>7</v>
      </c>
    </row>
    <row r="97" ht="15" spans="2:14">
      <c r="B97" s="101">
        <f>SUM(B92:B96)</f>
        <v>85</v>
      </c>
      <c r="C97" s="101">
        <f t="shared" ref="C97:M97" si="8">SUM(C92:C96)</f>
        <v>78.4285714285714</v>
      </c>
      <c r="D97" s="101">
        <f t="shared" si="8"/>
        <v>2.25</v>
      </c>
      <c r="E97" s="101" t="e">
        <f t="shared" si="8"/>
        <v>#VALUE!</v>
      </c>
      <c r="F97" s="101" t="e">
        <f t="shared" si="8"/>
        <v>#VALUE!</v>
      </c>
      <c r="G97" s="101" t="e">
        <f t="shared" si="8"/>
        <v>#VALUE!</v>
      </c>
      <c r="H97" s="101" t="e">
        <f t="shared" si="8"/>
        <v>#VALUE!</v>
      </c>
      <c r="I97" s="101" t="e">
        <f t="shared" si="8"/>
        <v>#VALUE!</v>
      </c>
      <c r="J97" s="101" t="e">
        <f t="shared" si="8"/>
        <v>#VALUE!</v>
      </c>
      <c r="K97" s="101" t="e">
        <f t="shared" si="8"/>
        <v>#VALUE!</v>
      </c>
      <c r="L97" s="101" t="e">
        <f t="shared" si="8"/>
        <v>#VALUE!</v>
      </c>
      <c r="M97" s="101" t="e">
        <f t="shared" si="8"/>
        <v>#VALUE!</v>
      </c>
      <c r="N97" s="103">
        <v>57</v>
      </c>
    </row>
  </sheetData>
  <mergeCells count="31">
    <mergeCell ref="C5:N5"/>
    <mergeCell ref="A11:B11"/>
    <mergeCell ref="C17:I17"/>
    <mergeCell ref="J17:M17"/>
    <mergeCell ref="N17:Q17"/>
    <mergeCell ref="C18:P18"/>
    <mergeCell ref="I19:J19"/>
    <mergeCell ref="M19:N19"/>
    <mergeCell ref="A20:B20"/>
    <mergeCell ref="I20:J20"/>
    <mergeCell ref="M20:N20"/>
    <mergeCell ref="A21:B21"/>
    <mergeCell ref="I21:J21"/>
    <mergeCell ref="M21:N21"/>
    <mergeCell ref="A22:B22"/>
    <mergeCell ref="I22:J22"/>
    <mergeCell ref="M22:N22"/>
    <mergeCell ref="A23:B23"/>
    <mergeCell ref="I23:J23"/>
    <mergeCell ref="M23:N23"/>
    <mergeCell ref="A24:B24"/>
    <mergeCell ref="I24:J24"/>
    <mergeCell ref="M24:N24"/>
    <mergeCell ref="A25:B25"/>
    <mergeCell ref="I25:J25"/>
    <mergeCell ref="M25:N25"/>
    <mergeCell ref="A5:A6"/>
    <mergeCell ref="B5:B6"/>
    <mergeCell ref="O5:O6"/>
    <mergeCell ref="Q18:Q19"/>
    <mergeCell ref="A18:B19"/>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5"/>
  <sheetViews>
    <sheetView workbookViewId="0">
      <selection activeCell="J4" sqref="J4"/>
    </sheetView>
  </sheetViews>
  <sheetFormatPr defaultColWidth="9" defaultRowHeight="12.75"/>
  <cols>
    <col min="1" max="1" width="29.7142857142857" customWidth="1"/>
    <col min="2" max="2" width="17.2857142857143" customWidth="1"/>
    <col min="3" max="3" width="28" customWidth="1"/>
    <col min="4" max="4" width="19.7142857142857" customWidth="1"/>
    <col min="5" max="5" width="19.5714285714286" customWidth="1"/>
    <col min="6" max="6" width="18.5714285714286" customWidth="1"/>
    <col min="9" max="9" width="16.1428571428571" customWidth="1"/>
    <col min="10" max="10" width="16.7142857142857" customWidth="1"/>
  </cols>
  <sheetData>
    <row r="1" ht="20.25" spans="1:11">
      <c r="A1" s="1" t="s">
        <v>17</v>
      </c>
      <c r="B1" s="1"/>
      <c r="C1" s="1"/>
      <c r="D1" s="1"/>
      <c r="E1" s="1"/>
      <c r="F1" s="1"/>
      <c r="G1" s="1"/>
      <c r="H1" s="1"/>
      <c r="I1" s="1"/>
      <c r="J1" s="1"/>
      <c r="K1" s="1"/>
    </row>
    <row r="2" ht="20.25" spans="1:11">
      <c r="A2" s="1" t="s">
        <v>18</v>
      </c>
      <c r="B2" s="1"/>
      <c r="C2" s="1"/>
      <c r="D2" s="1"/>
      <c r="E2" s="1"/>
      <c r="F2" s="1"/>
      <c r="G2" s="1"/>
      <c r="H2" s="1"/>
      <c r="I2" s="1"/>
      <c r="J2" s="1"/>
      <c r="K2" s="1"/>
    </row>
    <row r="3" ht="15.75" spans="1:11">
      <c r="A3" s="2" t="s">
        <v>19</v>
      </c>
      <c r="B3" s="2"/>
      <c r="C3" s="2"/>
      <c r="D3" s="2"/>
      <c r="E3" s="2"/>
      <c r="F3" s="2"/>
      <c r="G3" s="2"/>
      <c r="H3" s="2"/>
      <c r="I3" s="2"/>
      <c r="J3" s="2"/>
      <c r="K3" s="2"/>
    </row>
    <row r="4" ht="15.75" spans="1:12">
      <c r="A4" s="3" t="s">
        <v>20</v>
      </c>
      <c r="B4" s="4"/>
      <c r="C4" s="5"/>
      <c r="D4" s="6" t="s">
        <v>21</v>
      </c>
      <c r="E4" s="6" t="s">
        <v>22</v>
      </c>
      <c r="F4" s="5"/>
      <c r="G4" s="5"/>
      <c r="H4" s="5"/>
      <c r="I4" s="6" t="s">
        <v>23</v>
      </c>
      <c r="J4" s="57" t="s">
        <v>446</v>
      </c>
      <c r="L4" s="6"/>
    </row>
    <row r="5" ht="15.75" spans="1:12">
      <c r="A5" s="3" t="s">
        <v>25</v>
      </c>
      <c r="B5" s="7" t="s">
        <v>26</v>
      </c>
      <c r="C5" s="8"/>
      <c r="D5" s="8"/>
      <c r="E5" s="5"/>
      <c r="F5" s="5"/>
      <c r="G5" s="5"/>
      <c r="H5" s="5"/>
      <c r="I5" s="5"/>
      <c r="J5" s="5"/>
      <c r="K5" s="5"/>
      <c r="L5" s="40"/>
    </row>
    <row r="6" ht="18.75" spans="1:12">
      <c r="A6" s="12"/>
      <c r="B6" s="13" t="s">
        <v>27</v>
      </c>
      <c r="C6" s="13"/>
      <c r="D6" s="13"/>
      <c r="E6" s="13"/>
      <c r="F6" s="13"/>
      <c r="G6" s="13"/>
      <c r="H6" s="13"/>
      <c r="I6" s="13"/>
      <c r="J6" s="13"/>
      <c r="K6" s="13"/>
      <c r="L6" s="13"/>
    </row>
    <row r="7" ht="18.75" spans="1:12">
      <c r="A7" s="12"/>
      <c r="B7" s="13" t="s">
        <v>28</v>
      </c>
      <c r="C7" s="13"/>
      <c r="D7" s="13"/>
      <c r="E7" s="13"/>
      <c r="F7" s="13"/>
      <c r="G7" s="13"/>
      <c r="H7" s="13"/>
      <c r="I7" s="13"/>
      <c r="J7" s="13"/>
      <c r="K7" s="13"/>
      <c r="L7" s="13"/>
    </row>
    <row r="8" ht="19.5" spans="2:12">
      <c r="B8" s="10" t="s">
        <v>29</v>
      </c>
      <c r="C8" s="10"/>
      <c r="D8" s="10"/>
      <c r="E8" s="10"/>
      <c r="F8" s="10"/>
      <c r="G8" s="10"/>
      <c r="H8" s="10"/>
      <c r="I8" s="10"/>
      <c r="J8" s="10"/>
      <c r="K8" s="10"/>
      <c r="L8" s="10"/>
    </row>
    <row r="9" ht="15.75" spans="2:12">
      <c r="B9" s="47" t="s">
        <v>30</v>
      </c>
      <c r="C9" s="47" t="s">
        <v>31</v>
      </c>
      <c r="D9" s="48" t="s">
        <v>32</v>
      </c>
      <c r="E9" s="47" t="s">
        <v>33</v>
      </c>
      <c r="F9" s="47" t="s">
        <v>34</v>
      </c>
      <c r="G9" s="49"/>
      <c r="H9" s="49"/>
      <c r="I9" s="49"/>
      <c r="J9" s="49"/>
      <c r="K9" s="49"/>
      <c r="L9" s="49"/>
    </row>
    <row r="10" ht="15.75" spans="2:12">
      <c r="B10" s="50"/>
      <c r="C10" s="50"/>
      <c r="D10" s="51" t="s">
        <v>35</v>
      </c>
      <c r="E10" s="50"/>
      <c r="F10" s="50"/>
      <c r="G10" s="49"/>
      <c r="H10" s="49"/>
      <c r="I10" s="49"/>
      <c r="J10" s="49"/>
      <c r="K10" s="49"/>
      <c r="L10" s="49"/>
    </row>
    <row r="11" ht="16.5" spans="2:12">
      <c r="B11" s="52"/>
      <c r="C11" s="52"/>
      <c r="D11" s="53" t="s">
        <v>36</v>
      </c>
      <c r="E11" s="52"/>
      <c r="F11" s="52"/>
      <c r="G11" s="49"/>
      <c r="H11" s="49"/>
      <c r="I11" s="49"/>
      <c r="J11" s="49"/>
      <c r="K11" s="49"/>
      <c r="L11" s="49"/>
    </row>
    <row r="12" ht="19.5" spans="2:12">
      <c r="B12" s="54" t="s">
        <v>37</v>
      </c>
      <c r="C12" s="55" t="s">
        <v>38</v>
      </c>
      <c r="D12" s="56">
        <v>77</v>
      </c>
      <c r="E12" s="56">
        <v>70</v>
      </c>
      <c r="F12" s="56" t="s">
        <v>39</v>
      </c>
      <c r="G12" s="49"/>
      <c r="H12" s="49"/>
      <c r="I12" s="49"/>
      <c r="J12" s="49"/>
      <c r="K12" s="49"/>
      <c r="L12" s="49"/>
    </row>
    <row r="13" ht="19.5" spans="2:12">
      <c r="B13" s="54" t="s">
        <v>40</v>
      </c>
      <c r="C13" s="55" t="s">
        <v>38</v>
      </c>
      <c r="D13" s="56">
        <v>81</v>
      </c>
      <c r="E13" s="56">
        <v>70</v>
      </c>
      <c r="F13" s="56" t="s">
        <v>39</v>
      </c>
      <c r="G13" s="49"/>
      <c r="H13" s="49"/>
      <c r="I13" s="49"/>
      <c r="J13" s="49"/>
      <c r="K13" s="49"/>
      <c r="L13" s="49"/>
    </row>
    <row r="14" ht="19.5" spans="2:12">
      <c r="B14" s="54" t="s">
        <v>41</v>
      </c>
      <c r="C14" s="55" t="s">
        <v>38</v>
      </c>
      <c r="D14" s="56">
        <v>71</v>
      </c>
      <c r="E14" s="56">
        <v>70</v>
      </c>
      <c r="F14" s="56" t="s">
        <v>39</v>
      </c>
      <c r="G14" s="49"/>
      <c r="H14" s="49"/>
      <c r="I14" s="49"/>
      <c r="J14" s="49"/>
      <c r="K14" s="49"/>
      <c r="L14" s="49"/>
    </row>
    <row r="15" ht="19.5" spans="2:12">
      <c r="B15" s="54" t="s">
        <v>42</v>
      </c>
      <c r="C15" s="55" t="s">
        <v>38</v>
      </c>
      <c r="D15" s="56">
        <v>71</v>
      </c>
      <c r="E15" s="56">
        <v>70</v>
      </c>
      <c r="F15" s="56" t="s">
        <v>39</v>
      </c>
      <c r="G15" s="49"/>
      <c r="H15" s="49"/>
      <c r="I15" s="49"/>
      <c r="J15" s="49"/>
      <c r="K15" s="49"/>
      <c r="L15" s="49"/>
    </row>
  </sheetData>
  <mergeCells count="11">
    <mergeCell ref="A1:K1"/>
    <mergeCell ref="A2:K2"/>
    <mergeCell ref="A3:K3"/>
    <mergeCell ref="B5:D5"/>
    <mergeCell ref="B6:L6"/>
    <mergeCell ref="B7:L7"/>
    <mergeCell ref="B8:L8"/>
    <mergeCell ref="B9:B11"/>
    <mergeCell ref="C9:C11"/>
    <mergeCell ref="E9:E11"/>
    <mergeCell ref="F9:F11"/>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64"/>
  <sheetViews>
    <sheetView topLeftCell="B35" workbookViewId="0">
      <selection activeCell="B36" sqref="B36:S58"/>
    </sheetView>
  </sheetViews>
  <sheetFormatPr defaultColWidth="9" defaultRowHeight="12.75"/>
  <cols>
    <col min="1" max="1" width="28" customWidth="1"/>
    <col min="2" max="2" width="20.4285714285714" customWidth="1"/>
    <col min="3" max="3" width="7" customWidth="1"/>
    <col min="4" max="4" width="10.4285714285714" customWidth="1"/>
    <col min="5" max="5" width="12.2857142857143" customWidth="1"/>
    <col min="6" max="6" width="16.8571428571429" customWidth="1"/>
    <col min="13" max="13" width="16.4285714285714" customWidth="1"/>
    <col min="14" max="14" width="16.5714285714286" customWidth="1"/>
  </cols>
  <sheetData>
    <row r="1" ht="20.25" spans="1:14">
      <c r="A1" s="1" t="s">
        <v>17</v>
      </c>
      <c r="B1" s="1"/>
      <c r="C1" s="1"/>
      <c r="D1" s="1"/>
      <c r="E1" s="1"/>
      <c r="F1" s="1"/>
      <c r="G1" s="1"/>
      <c r="H1" s="1"/>
      <c r="I1" s="1"/>
      <c r="J1" s="1"/>
      <c r="K1" s="1"/>
      <c r="L1" s="1"/>
      <c r="M1" s="1"/>
      <c r="N1" s="1"/>
    </row>
    <row r="2" ht="20.25" spans="1:14">
      <c r="A2" s="1" t="s">
        <v>18</v>
      </c>
      <c r="B2" s="1"/>
      <c r="C2" s="1"/>
      <c r="D2" s="1"/>
      <c r="E2" s="1"/>
      <c r="F2" s="1"/>
      <c r="G2" s="1"/>
      <c r="H2" s="1"/>
      <c r="I2" s="1"/>
      <c r="J2" s="1"/>
      <c r="K2" s="1"/>
      <c r="L2" s="1"/>
      <c r="M2" s="1"/>
      <c r="N2" s="1"/>
    </row>
    <row r="3" ht="15.75" spans="1:14">
      <c r="A3" s="2" t="s">
        <v>19</v>
      </c>
      <c r="B3" s="2"/>
      <c r="C3" s="2"/>
      <c r="D3" s="2"/>
      <c r="E3" s="2"/>
      <c r="F3" s="2"/>
      <c r="G3" s="2"/>
      <c r="H3" s="2"/>
      <c r="I3" s="2"/>
      <c r="J3" s="2"/>
      <c r="K3" s="2"/>
      <c r="L3" s="2"/>
      <c r="M3" s="2"/>
      <c r="N3" s="2"/>
    </row>
    <row r="4" ht="15.75" spans="1:17">
      <c r="A4" s="3" t="s">
        <v>447</v>
      </c>
      <c r="B4" s="4"/>
      <c r="C4" s="5"/>
      <c r="E4" s="6" t="s">
        <v>21</v>
      </c>
      <c r="F4" s="6" t="s">
        <v>22</v>
      </c>
      <c r="G4" s="5"/>
      <c r="H4" s="5"/>
      <c r="I4" s="5"/>
      <c r="J4" s="5"/>
      <c r="K4" s="5"/>
      <c r="L4" s="5"/>
      <c r="M4" s="6" t="s">
        <v>23</v>
      </c>
      <c r="N4" s="39" t="s">
        <v>24</v>
      </c>
      <c r="O4" s="39"/>
      <c r="P4" s="40"/>
      <c r="Q4" s="40"/>
    </row>
    <row r="5" ht="15.75" spans="1:17">
      <c r="A5" s="3" t="s">
        <v>448</v>
      </c>
      <c r="B5" s="7" t="s">
        <v>449</v>
      </c>
      <c r="C5" s="8"/>
      <c r="D5" s="8"/>
      <c r="E5" s="8"/>
      <c r="F5" s="8"/>
      <c r="G5" s="8"/>
      <c r="H5" s="5"/>
      <c r="I5" s="5"/>
      <c r="J5" s="5"/>
      <c r="K5" s="5"/>
      <c r="L5" s="5"/>
      <c r="M5" s="5"/>
      <c r="N5" s="40"/>
      <c r="O5" s="40"/>
      <c r="P5" s="40"/>
      <c r="Q5" s="40"/>
    </row>
    <row r="6" ht="18.75" spans="1:17">
      <c r="A6" s="5"/>
      <c r="B6" s="5"/>
      <c r="C6" s="5"/>
      <c r="D6" s="9"/>
      <c r="E6" s="10" t="s">
        <v>450</v>
      </c>
      <c r="F6" s="10"/>
      <c r="G6" s="10"/>
      <c r="H6" s="10"/>
      <c r="I6" s="10"/>
      <c r="J6" s="10"/>
      <c r="K6" s="10"/>
      <c r="L6" s="9"/>
      <c r="M6" s="9"/>
      <c r="N6" s="9"/>
      <c r="O6" s="12"/>
      <c r="P6" s="40"/>
      <c r="Q6" s="40"/>
    </row>
    <row r="7" ht="18.75" spans="1:17">
      <c r="A7" s="5"/>
      <c r="B7" s="5"/>
      <c r="C7" s="5"/>
      <c r="D7" s="9"/>
      <c r="E7" s="10" t="s">
        <v>451</v>
      </c>
      <c r="F7" s="10"/>
      <c r="G7" s="10"/>
      <c r="H7" s="10"/>
      <c r="I7" s="10"/>
      <c r="J7" s="10"/>
      <c r="K7" s="10"/>
      <c r="L7" s="10"/>
      <c r="M7" s="10"/>
      <c r="N7" s="9"/>
      <c r="O7" s="12"/>
      <c r="P7" s="40"/>
      <c r="Q7" s="40"/>
    </row>
    <row r="8" ht="18.75" spans="1:17">
      <c r="A8" s="5"/>
      <c r="B8" s="5"/>
      <c r="C8" s="5"/>
      <c r="D8" s="9"/>
      <c r="E8" s="11" t="s">
        <v>452</v>
      </c>
      <c r="F8" s="9"/>
      <c r="G8" s="9"/>
      <c r="H8" s="9"/>
      <c r="I8" s="9"/>
      <c r="J8" s="9"/>
      <c r="K8" s="9"/>
      <c r="L8" s="9"/>
      <c r="M8" s="9"/>
      <c r="N8" s="9"/>
      <c r="O8" s="12"/>
      <c r="P8" s="40"/>
      <c r="Q8" s="40"/>
    </row>
    <row r="9" ht="18.75" spans="4:15">
      <c r="D9" s="12"/>
      <c r="E9" s="11" t="s">
        <v>453</v>
      </c>
      <c r="F9" s="12"/>
      <c r="G9" s="12"/>
      <c r="H9" s="12"/>
      <c r="I9" s="12"/>
      <c r="J9" s="12"/>
      <c r="K9" s="12"/>
      <c r="L9" s="12"/>
      <c r="M9" s="12"/>
      <c r="N9" s="12"/>
      <c r="O9" s="12"/>
    </row>
    <row r="10" ht="18.75" spans="4:15">
      <c r="D10" s="13" t="s">
        <v>452</v>
      </c>
      <c r="E10" s="13"/>
      <c r="F10" s="13"/>
      <c r="G10" s="13"/>
      <c r="H10" s="13"/>
      <c r="I10" s="13"/>
      <c r="J10" s="13"/>
      <c r="K10" s="13"/>
      <c r="L10" s="13"/>
      <c r="M10" s="13"/>
      <c r="N10" s="12"/>
      <c r="O10" s="12"/>
    </row>
    <row r="12" ht="15.75" spans="2:19">
      <c r="B12" s="14" t="s">
        <v>454</v>
      </c>
      <c r="C12" s="14"/>
      <c r="D12" s="14"/>
      <c r="E12" s="14"/>
      <c r="F12" s="14"/>
      <c r="G12" s="14"/>
      <c r="H12" s="14"/>
      <c r="I12" s="14"/>
      <c r="J12" s="14"/>
      <c r="K12" s="14"/>
      <c r="L12" s="14"/>
      <c r="M12" s="14"/>
      <c r="N12" s="14"/>
      <c r="O12" s="14"/>
      <c r="P12" s="14"/>
      <c r="Q12" s="14"/>
      <c r="R12" s="14"/>
      <c r="S12" s="14"/>
    </row>
    <row r="13" ht="14.25" spans="2:19">
      <c r="B13" s="15" t="s">
        <v>455</v>
      </c>
      <c r="C13" s="16"/>
      <c r="D13" s="16"/>
      <c r="E13" s="16"/>
      <c r="F13" s="16"/>
      <c r="G13" s="16"/>
      <c r="H13" s="16"/>
      <c r="I13" s="16"/>
      <c r="J13" s="16"/>
      <c r="K13" s="16"/>
      <c r="L13" s="16"/>
      <c r="M13" s="16"/>
      <c r="N13" s="16"/>
      <c r="O13" s="16"/>
      <c r="P13" s="16"/>
      <c r="Q13" s="16"/>
      <c r="R13" s="16"/>
      <c r="S13" s="42"/>
    </row>
    <row r="14" ht="15" spans="2:19">
      <c r="B14" s="17"/>
      <c r="C14" s="17"/>
      <c r="D14" s="17"/>
      <c r="E14" s="17"/>
      <c r="F14" s="17"/>
      <c r="G14" s="17"/>
      <c r="H14" s="17"/>
      <c r="I14" s="17"/>
      <c r="J14" s="17"/>
      <c r="K14" s="17"/>
      <c r="L14" s="17"/>
      <c r="M14" s="17"/>
      <c r="N14" s="17"/>
      <c r="O14" s="17"/>
      <c r="P14" s="17"/>
      <c r="Q14" s="17"/>
      <c r="R14" s="17"/>
      <c r="S14" s="17"/>
    </row>
    <row r="15" ht="15" spans="2:19">
      <c r="B15" s="18" t="s">
        <v>456</v>
      </c>
      <c r="C15" s="18"/>
      <c r="D15" s="18" t="s">
        <v>433</v>
      </c>
      <c r="E15" s="18"/>
      <c r="F15" s="18"/>
      <c r="G15" s="18"/>
      <c r="H15" s="18"/>
      <c r="I15" s="18"/>
      <c r="J15" s="18"/>
      <c r="K15" s="18"/>
      <c r="L15" s="18"/>
      <c r="M15" s="18"/>
      <c r="N15" s="18"/>
      <c r="O15" s="18"/>
      <c r="P15" s="18" t="s">
        <v>457</v>
      </c>
      <c r="Q15" s="18"/>
      <c r="R15" s="18"/>
      <c r="S15" s="18"/>
    </row>
    <row r="16" ht="15" spans="2:19">
      <c r="B16" s="19"/>
      <c r="C16" s="19"/>
      <c r="D16" s="20" t="s">
        <v>458</v>
      </c>
      <c r="E16" s="20" t="s">
        <v>459</v>
      </c>
      <c r="F16" s="20" t="s">
        <v>460</v>
      </c>
      <c r="G16" s="20" t="s">
        <v>461</v>
      </c>
      <c r="H16" s="20" t="s">
        <v>462</v>
      </c>
      <c r="I16" s="20" t="s">
        <v>463</v>
      </c>
      <c r="J16" s="20" t="s">
        <v>464</v>
      </c>
      <c r="K16" s="20" t="s">
        <v>465</v>
      </c>
      <c r="L16" s="20" t="s">
        <v>466</v>
      </c>
      <c r="M16" s="20" t="s">
        <v>467</v>
      </c>
      <c r="N16" s="20" t="s">
        <v>468</v>
      </c>
      <c r="O16" s="20" t="s">
        <v>436</v>
      </c>
      <c r="P16" s="20" t="s">
        <v>469</v>
      </c>
      <c r="Q16" s="20" t="s">
        <v>470</v>
      </c>
      <c r="R16" s="20" t="s">
        <v>471</v>
      </c>
      <c r="S16" s="20" t="s">
        <v>472</v>
      </c>
    </row>
    <row r="17" ht="15" spans="2:19">
      <c r="B17" s="19" t="s">
        <v>435</v>
      </c>
      <c r="C17" s="19"/>
      <c r="D17" s="21">
        <v>3</v>
      </c>
      <c r="E17" s="22">
        <v>2</v>
      </c>
      <c r="F17" s="22">
        <v>1</v>
      </c>
      <c r="G17" s="22" t="s">
        <v>436</v>
      </c>
      <c r="H17" s="22" t="s">
        <v>436</v>
      </c>
      <c r="I17" s="22" t="s">
        <v>436</v>
      </c>
      <c r="J17" s="22" t="s">
        <v>436</v>
      </c>
      <c r="K17" s="22" t="s">
        <v>436</v>
      </c>
      <c r="L17" s="22" t="s">
        <v>436</v>
      </c>
      <c r="M17" s="22" t="s">
        <v>436</v>
      </c>
      <c r="N17" s="22" t="s">
        <v>436</v>
      </c>
      <c r="O17" s="22" t="s">
        <v>436</v>
      </c>
      <c r="P17" s="22">
        <v>2</v>
      </c>
      <c r="Q17" s="43">
        <v>2</v>
      </c>
      <c r="R17" s="43"/>
      <c r="S17" s="43"/>
    </row>
    <row r="18" ht="15" spans="2:19">
      <c r="B18" s="19" t="s">
        <v>437</v>
      </c>
      <c r="C18" s="19"/>
      <c r="D18" s="22">
        <v>3</v>
      </c>
      <c r="E18" s="21">
        <v>2</v>
      </c>
      <c r="F18" s="22">
        <v>1</v>
      </c>
      <c r="G18" s="21" t="s">
        <v>436</v>
      </c>
      <c r="H18" s="21" t="s">
        <v>436</v>
      </c>
      <c r="I18" s="22" t="s">
        <v>436</v>
      </c>
      <c r="J18" s="22" t="s">
        <v>436</v>
      </c>
      <c r="K18" s="22" t="s">
        <v>436</v>
      </c>
      <c r="L18" s="21" t="s">
        <v>436</v>
      </c>
      <c r="M18" s="22" t="s">
        <v>436</v>
      </c>
      <c r="N18" s="22" t="s">
        <v>436</v>
      </c>
      <c r="O18" s="22" t="s">
        <v>436</v>
      </c>
      <c r="P18" s="21">
        <v>2</v>
      </c>
      <c r="Q18" s="43">
        <v>2</v>
      </c>
      <c r="R18" s="43"/>
      <c r="S18" s="43"/>
    </row>
    <row r="19" ht="15" spans="2:19">
      <c r="B19" s="19" t="s">
        <v>473</v>
      </c>
      <c r="C19" s="19"/>
      <c r="D19" s="21">
        <v>3</v>
      </c>
      <c r="E19" s="22">
        <v>2</v>
      </c>
      <c r="F19" s="22">
        <v>1</v>
      </c>
      <c r="G19" s="22" t="s">
        <v>436</v>
      </c>
      <c r="H19" s="22" t="s">
        <v>436</v>
      </c>
      <c r="I19" s="22" t="s">
        <v>436</v>
      </c>
      <c r="J19" s="22" t="s">
        <v>436</v>
      </c>
      <c r="K19" s="22" t="s">
        <v>436</v>
      </c>
      <c r="L19" s="22" t="s">
        <v>436</v>
      </c>
      <c r="M19" s="22" t="s">
        <v>436</v>
      </c>
      <c r="N19" s="22" t="s">
        <v>436</v>
      </c>
      <c r="O19" s="22" t="s">
        <v>436</v>
      </c>
      <c r="P19" s="21">
        <v>2</v>
      </c>
      <c r="Q19" s="43">
        <v>2</v>
      </c>
      <c r="R19" s="43"/>
      <c r="S19" s="43"/>
    </row>
    <row r="20" ht="15" spans="2:19">
      <c r="B20" s="19" t="s">
        <v>439</v>
      </c>
      <c r="C20" s="19"/>
      <c r="D20" s="21">
        <v>3</v>
      </c>
      <c r="E20" s="22">
        <v>2</v>
      </c>
      <c r="F20" s="22">
        <v>1</v>
      </c>
      <c r="G20" s="22" t="s">
        <v>436</v>
      </c>
      <c r="H20" s="22" t="s">
        <v>436</v>
      </c>
      <c r="I20" s="22" t="s">
        <v>436</v>
      </c>
      <c r="J20" s="22" t="s">
        <v>436</v>
      </c>
      <c r="K20" s="22" t="s">
        <v>436</v>
      </c>
      <c r="L20" s="22" t="s">
        <v>436</v>
      </c>
      <c r="M20" s="22" t="s">
        <v>436</v>
      </c>
      <c r="N20" s="22" t="s">
        <v>436</v>
      </c>
      <c r="O20" s="22" t="s">
        <v>436</v>
      </c>
      <c r="P20" s="21">
        <v>2</v>
      </c>
      <c r="Q20" s="43">
        <v>2</v>
      </c>
      <c r="R20" s="43"/>
      <c r="S20" s="43"/>
    </row>
    <row r="21" ht="15" spans="2:19">
      <c r="B21" s="19" t="s">
        <v>474</v>
      </c>
      <c r="C21" s="19"/>
      <c r="D21" s="21">
        <f>AVERAGE(D17:D20)</f>
        <v>3</v>
      </c>
      <c r="E21" s="21">
        <f>AVERAGE(E17:E20)</f>
        <v>2</v>
      </c>
      <c r="F21" s="21">
        <f>AVERAGE(F17:F20)</f>
        <v>1</v>
      </c>
      <c r="G21" s="21" t="s">
        <v>436</v>
      </c>
      <c r="H21" s="22" t="s">
        <v>436</v>
      </c>
      <c r="I21" s="22" t="s">
        <v>436</v>
      </c>
      <c r="J21" s="22" t="s">
        <v>436</v>
      </c>
      <c r="K21" s="22" t="s">
        <v>436</v>
      </c>
      <c r="L21" s="22" t="s">
        <v>436</v>
      </c>
      <c r="M21" s="22" t="s">
        <v>436</v>
      </c>
      <c r="N21" s="22" t="s">
        <v>436</v>
      </c>
      <c r="O21" s="21" t="s">
        <v>436</v>
      </c>
      <c r="P21" s="21"/>
      <c r="Q21" s="43"/>
      <c r="R21" s="43"/>
      <c r="S21" s="43"/>
    </row>
    <row r="22" ht="15" spans="2:19">
      <c r="B22" s="23"/>
      <c r="C22" s="23"/>
      <c r="D22" s="24"/>
      <c r="E22" s="25"/>
      <c r="F22" s="25"/>
      <c r="G22" s="25"/>
      <c r="H22" s="25"/>
      <c r="I22" s="25"/>
      <c r="J22" s="24"/>
      <c r="K22" s="25"/>
      <c r="L22" s="24"/>
      <c r="M22" s="24"/>
      <c r="N22" s="25"/>
      <c r="O22" s="24"/>
      <c r="P22" s="24"/>
      <c r="Q22" s="44"/>
      <c r="R22" s="44"/>
      <c r="S22" s="44"/>
    </row>
    <row r="23" ht="15.75" spans="2:19">
      <c r="B23" s="26" t="s">
        <v>454</v>
      </c>
      <c r="C23" s="27"/>
      <c r="D23" s="27"/>
      <c r="E23" s="27"/>
      <c r="F23" s="27"/>
      <c r="G23" s="27"/>
      <c r="H23" s="27"/>
      <c r="I23" s="27"/>
      <c r="J23" s="27"/>
      <c r="K23" s="27"/>
      <c r="L23" s="27"/>
      <c r="M23" s="27"/>
      <c r="N23" s="27"/>
      <c r="O23" s="27"/>
      <c r="P23" s="27"/>
      <c r="Q23" s="27"/>
      <c r="R23" s="27"/>
      <c r="S23" s="45"/>
    </row>
    <row r="24" ht="14.25" spans="2:19">
      <c r="B24" s="15" t="s">
        <v>455</v>
      </c>
      <c r="C24" s="16"/>
      <c r="D24" s="16"/>
      <c r="E24" s="16"/>
      <c r="F24" s="16"/>
      <c r="G24" s="16"/>
      <c r="H24" s="16"/>
      <c r="I24" s="16"/>
      <c r="J24" s="16"/>
      <c r="K24" s="16"/>
      <c r="L24" s="16"/>
      <c r="M24" s="16"/>
      <c r="N24" s="16"/>
      <c r="O24" s="16"/>
      <c r="P24" s="16"/>
      <c r="Q24" s="16"/>
      <c r="R24" s="16"/>
      <c r="S24" s="42"/>
    </row>
    <row r="25" ht="15" spans="2:19">
      <c r="B25" s="28"/>
      <c r="C25" s="29"/>
      <c r="D25" s="29"/>
      <c r="E25" s="29"/>
      <c r="F25" s="29"/>
      <c r="G25" s="29"/>
      <c r="H25" s="29"/>
      <c r="I25" s="29"/>
      <c r="J25" s="29"/>
      <c r="K25" s="29"/>
      <c r="L25" s="29"/>
      <c r="M25" s="29"/>
      <c r="N25" s="29"/>
      <c r="O25" s="29"/>
      <c r="P25" s="29"/>
      <c r="Q25" s="29"/>
      <c r="R25" s="29"/>
      <c r="S25" s="46"/>
    </row>
    <row r="26" ht="15" spans="2:19">
      <c r="B26" s="19" t="s">
        <v>456</v>
      </c>
      <c r="C26" s="30"/>
      <c r="D26" s="19" t="s">
        <v>433</v>
      </c>
      <c r="E26" s="19"/>
      <c r="F26" s="19"/>
      <c r="G26" s="19"/>
      <c r="H26" s="19"/>
      <c r="I26" s="19"/>
      <c r="J26" s="19"/>
      <c r="K26" s="19"/>
      <c r="L26" s="19"/>
      <c r="M26" s="19"/>
      <c r="N26" s="19"/>
      <c r="O26" s="19"/>
      <c r="P26" s="19" t="s">
        <v>457</v>
      </c>
      <c r="Q26" s="19"/>
      <c r="R26" s="43"/>
      <c r="S26" s="43"/>
    </row>
    <row r="27" spans="2:19">
      <c r="B27" s="19"/>
      <c r="C27" s="18"/>
      <c r="D27" s="20" t="s">
        <v>458</v>
      </c>
      <c r="E27" s="20" t="s">
        <v>459</v>
      </c>
      <c r="F27" s="20" t="s">
        <v>460</v>
      </c>
      <c r="G27" s="20" t="s">
        <v>461</v>
      </c>
      <c r="H27" s="20" t="s">
        <v>462</v>
      </c>
      <c r="I27" s="20" t="s">
        <v>463</v>
      </c>
      <c r="J27" s="20" t="s">
        <v>464</v>
      </c>
      <c r="K27" s="20" t="s">
        <v>465</v>
      </c>
      <c r="L27" s="20" t="s">
        <v>466</v>
      </c>
      <c r="M27" s="20" t="s">
        <v>467</v>
      </c>
      <c r="N27" s="20" t="s">
        <v>468</v>
      </c>
      <c r="O27" s="20" t="s">
        <v>475</v>
      </c>
      <c r="P27" s="20" t="s">
        <v>469</v>
      </c>
      <c r="Q27" s="20" t="s">
        <v>470</v>
      </c>
      <c r="R27" s="20" t="s">
        <v>471</v>
      </c>
      <c r="S27" s="20" t="s">
        <v>472</v>
      </c>
    </row>
    <row r="28" ht="15" spans="2:19">
      <c r="B28" s="19" t="s">
        <v>435</v>
      </c>
      <c r="C28" s="19">
        <v>77</v>
      </c>
      <c r="D28" s="31">
        <f>(C28/4)*D17</f>
        <v>57.75</v>
      </c>
      <c r="E28" s="31">
        <f>(C28/4)*E17</f>
        <v>38.5</v>
      </c>
      <c r="F28" s="31">
        <f>(C28/4)*F17</f>
        <v>19.25</v>
      </c>
      <c r="G28" s="31" t="s">
        <v>436</v>
      </c>
      <c r="H28" s="22" t="s">
        <v>436</v>
      </c>
      <c r="I28" s="22" t="s">
        <v>436</v>
      </c>
      <c r="J28" s="22" t="s">
        <v>436</v>
      </c>
      <c r="K28" s="22" t="s">
        <v>436</v>
      </c>
      <c r="L28" s="22" t="s">
        <v>436</v>
      </c>
      <c r="M28" s="22" t="s">
        <v>436</v>
      </c>
      <c r="N28" s="22" t="s">
        <v>436</v>
      </c>
      <c r="O28" s="31"/>
      <c r="P28" s="31">
        <f>(C28/4)*P17</f>
        <v>38.5</v>
      </c>
      <c r="Q28" s="31">
        <f>(C28/4)*Q17</f>
        <v>38.5</v>
      </c>
      <c r="R28" s="43"/>
      <c r="S28" s="43"/>
    </row>
    <row r="29" ht="15" spans="2:19">
      <c r="B29" s="19" t="s">
        <v>437</v>
      </c>
      <c r="C29" s="19">
        <v>81</v>
      </c>
      <c r="D29" s="31">
        <f t="shared" ref="D29:D31" si="0">(C29/4)*D18</f>
        <v>60.75</v>
      </c>
      <c r="E29" s="31">
        <f>(C29/4)*E18</f>
        <v>40.5</v>
      </c>
      <c r="F29" s="31">
        <f>(C29/4)*F18</f>
        <v>20.25</v>
      </c>
      <c r="G29" s="31" t="s">
        <v>436</v>
      </c>
      <c r="H29" s="22" t="s">
        <v>436</v>
      </c>
      <c r="I29" s="22" t="s">
        <v>436</v>
      </c>
      <c r="J29" s="22" t="s">
        <v>436</v>
      </c>
      <c r="K29" s="22" t="s">
        <v>436</v>
      </c>
      <c r="L29" s="22" t="s">
        <v>436</v>
      </c>
      <c r="M29" s="22" t="s">
        <v>436</v>
      </c>
      <c r="N29" s="22" t="s">
        <v>436</v>
      </c>
      <c r="O29" s="31"/>
      <c r="P29" s="31">
        <f t="shared" ref="P29:P31" si="1">(C29/4)*P18</f>
        <v>40.5</v>
      </c>
      <c r="Q29" s="31">
        <f t="shared" ref="Q29:Q31" si="2">(C29/4)*Q18</f>
        <v>40.5</v>
      </c>
      <c r="R29" s="43"/>
      <c r="S29" s="43"/>
    </row>
    <row r="30" ht="15" spans="2:19">
      <c r="B30" s="19" t="s">
        <v>473</v>
      </c>
      <c r="C30" s="19">
        <v>71</v>
      </c>
      <c r="D30" s="31">
        <f t="shared" si="0"/>
        <v>53.25</v>
      </c>
      <c r="E30" s="31">
        <f>(C30/4)*E19</f>
        <v>35.5</v>
      </c>
      <c r="F30" s="31">
        <f>(C30/4)*F19</f>
        <v>17.75</v>
      </c>
      <c r="G30" s="31" t="s">
        <v>436</v>
      </c>
      <c r="H30" s="22" t="s">
        <v>436</v>
      </c>
      <c r="I30" s="22" t="s">
        <v>436</v>
      </c>
      <c r="J30" s="22" t="s">
        <v>436</v>
      </c>
      <c r="K30" s="22" t="s">
        <v>436</v>
      </c>
      <c r="L30" s="22" t="s">
        <v>436</v>
      </c>
      <c r="M30" s="22" t="s">
        <v>436</v>
      </c>
      <c r="N30" s="22" t="s">
        <v>436</v>
      </c>
      <c r="O30" s="31"/>
      <c r="P30" s="31">
        <f t="shared" si="1"/>
        <v>35.5</v>
      </c>
      <c r="Q30" s="31">
        <f t="shared" si="2"/>
        <v>35.5</v>
      </c>
      <c r="R30" s="43"/>
      <c r="S30" s="43"/>
    </row>
    <row r="31" ht="15" spans="2:19">
      <c r="B31" s="19" t="s">
        <v>439</v>
      </c>
      <c r="C31" s="19">
        <v>71</v>
      </c>
      <c r="D31" s="31">
        <f t="shared" si="0"/>
        <v>53.25</v>
      </c>
      <c r="E31" s="31">
        <f>(C31/4)*E20</f>
        <v>35.5</v>
      </c>
      <c r="F31" s="31">
        <f>(C31/4)*F20</f>
        <v>17.75</v>
      </c>
      <c r="G31" s="31" t="s">
        <v>436</v>
      </c>
      <c r="H31" s="22" t="s">
        <v>436</v>
      </c>
      <c r="I31" s="22" t="s">
        <v>436</v>
      </c>
      <c r="J31" s="22" t="s">
        <v>436</v>
      </c>
      <c r="K31" s="22" t="s">
        <v>436</v>
      </c>
      <c r="L31" s="22" t="s">
        <v>436</v>
      </c>
      <c r="M31" s="22" t="s">
        <v>436</v>
      </c>
      <c r="N31" s="22" t="s">
        <v>436</v>
      </c>
      <c r="O31" s="31"/>
      <c r="P31" s="31">
        <f t="shared" si="1"/>
        <v>35.5</v>
      </c>
      <c r="Q31" s="31">
        <f t="shared" si="2"/>
        <v>35.5</v>
      </c>
      <c r="R31" s="43"/>
      <c r="S31" s="43"/>
    </row>
    <row r="32" ht="15" spans="2:19">
      <c r="B32" s="19" t="s">
        <v>474</v>
      </c>
      <c r="C32" s="19"/>
      <c r="D32" s="32">
        <f>AVERAGE(D28:D31)</f>
        <v>56.25</v>
      </c>
      <c r="E32" s="32">
        <f>AVERAGE(E28:E31)</f>
        <v>37.5</v>
      </c>
      <c r="F32" s="32">
        <f>AVERAGE(F28:F31)</f>
        <v>18.75</v>
      </c>
      <c r="G32" s="32" t="s">
        <v>436</v>
      </c>
      <c r="H32" s="22" t="s">
        <v>436</v>
      </c>
      <c r="I32" s="22" t="s">
        <v>436</v>
      </c>
      <c r="J32" s="22" t="s">
        <v>436</v>
      </c>
      <c r="K32" s="22" t="s">
        <v>436</v>
      </c>
      <c r="L32" s="22" t="s">
        <v>436</v>
      </c>
      <c r="M32" s="22" t="s">
        <v>436</v>
      </c>
      <c r="N32" s="22" t="s">
        <v>436</v>
      </c>
      <c r="O32" s="32"/>
      <c r="P32" s="32">
        <f>AVERAGE(P28:P31)</f>
        <v>37.5</v>
      </c>
      <c r="Q32" s="32">
        <f>AVERAGE(Q28:Q31)</f>
        <v>37.5</v>
      </c>
      <c r="R32" s="43"/>
      <c r="S32" s="43"/>
    </row>
    <row r="33" ht="15" spans="2:17">
      <c r="B33" s="23"/>
      <c r="C33" s="23"/>
      <c r="D33" s="33"/>
      <c r="E33" s="34"/>
      <c r="F33" s="34"/>
      <c r="G33" s="34"/>
      <c r="H33" s="34"/>
      <c r="I33" s="34"/>
      <c r="J33" s="41"/>
      <c r="K33" s="34"/>
      <c r="L33" s="41"/>
      <c r="M33" s="41"/>
      <c r="N33" s="34"/>
      <c r="O33" s="41"/>
      <c r="P33" s="41"/>
      <c r="Q33" s="41"/>
    </row>
    <row r="34" ht="15" spans="2:17">
      <c r="B34" s="23"/>
      <c r="C34" s="23"/>
      <c r="D34" s="33"/>
      <c r="E34" s="34"/>
      <c r="F34" s="34"/>
      <c r="G34" s="34"/>
      <c r="H34" s="34"/>
      <c r="I34" s="34"/>
      <c r="J34" s="41"/>
      <c r="K34" s="34"/>
      <c r="L34" s="41"/>
      <c r="M34" s="41"/>
      <c r="N34" s="34"/>
      <c r="O34" s="41"/>
      <c r="P34" s="41"/>
      <c r="Q34" s="41"/>
    </row>
    <row r="35" ht="15" spans="2:17">
      <c r="B35" s="23"/>
      <c r="C35" s="23"/>
      <c r="D35" s="33"/>
      <c r="E35" s="34"/>
      <c r="F35" s="34"/>
      <c r="G35" s="34"/>
      <c r="H35" s="34"/>
      <c r="I35" s="34"/>
      <c r="J35" s="41"/>
      <c r="K35" s="34"/>
      <c r="L35" s="41"/>
      <c r="M35" s="41"/>
      <c r="N35" s="34"/>
      <c r="O35" s="41"/>
      <c r="P35" s="41"/>
      <c r="Q35" s="41"/>
    </row>
    <row r="36" spans="2:19">
      <c r="B36" s="35" t="s">
        <v>476</v>
      </c>
      <c r="C36" s="35"/>
      <c r="D36" s="35"/>
      <c r="E36" s="35"/>
      <c r="F36" s="35"/>
      <c r="G36" s="35"/>
      <c r="H36" s="35"/>
      <c r="I36" s="35"/>
      <c r="J36" s="35"/>
      <c r="K36" s="35"/>
      <c r="L36" s="35"/>
      <c r="M36" s="35"/>
      <c r="N36" s="35"/>
      <c r="O36" s="35"/>
      <c r="P36" s="35"/>
      <c r="Q36" s="35"/>
      <c r="R36" s="35"/>
      <c r="S36" s="35"/>
    </row>
    <row r="37" spans="2:19">
      <c r="B37" s="35"/>
      <c r="C37" s="35"/>
      <c r="D37" s="35"/>
      <c r="E37" s="35"/>
      <c r="F37" s="35"/>
      <c r="G37" s="35"/>
      <c r="H37" s="35"/>
      <c r="I37" s="35"/>
      <c r="J37" s="35"/>
      <c r="K37" s="35"/>
      <c r="L37" s="35"/>
      <c r="M37" s="35"/>
      <c r="N37" s="35"/>
      <c r="O37" s="35"/>
      <c r="P37" s="35"/>
      <c r="Q37" s="35"/>
      <c r="R37" s="35"/>
      <c r="S37" s="35"/>
    </row>
    <row r="38" spans="2:19">
      <c r="B38" s="35"/>
      <c r="C38" s="35"/>
      <c r="D38" s="35"/>
      <c r="E38" s="35"/>
      <c r="F38" s="35"/>
      <c r="G38" s="35"/>
      <c r="H38" s="35"/>
      <c r="I38" s="35"/>
      <c r="J38" s="35"/>
      <c r="K38" s="35"/>
      <c r="L38" s="35"/>
      <c r="M38" s="35"/>
      <c r="N38" s="35"/>
      <c r="O38" s="35"/>
      <c r="P38" s="35"/>
      <c r="Q38" s="35"/>
      <c r="R38" s="35"/>
      <c r="S38" s="35"/>
    </row>
    <row r="39" spans="2:19">
      <c r="B39" s="35"/>
      <c r="C39" s="35"/>
      <c r="D39" s="35"/>
      <c r="E39" s="35"/>
      <c r="F39" s="35"/>
      <c r="G39" s="35"/>
      <c r="H39" s="35"/>
      <c r="I39" s="35"/>
      <c r="J39" s="35"/>
      <c r="K39" s="35"/>
      <c r="L39" s="35"/>
      <c r="M39" s="35"/>
      <c r="N39" s="35"/>
      <c r="O39" s="35"/>
      <c r="P39" s="35"/>
      <c r="Q39" s="35"/>
      <c r="R39" s="35"/>
      <c r="S39" s="35"/>
    </row>
    <row r="40" spans="2:19">
      <c r="B40" s="35"/>
      <c r="C40" s="35"/>
      <c r="D40" s="35"/>
      <c r="E40" s="35"/>
      <c r="F40" s="35"/>
      <c r="G40" s="35"/>
      <c r="H40" s="35"/>
      <c r="I40" s="35"/>
      <c r="J40" s="35"/>
      <c r="K40" s="35"/>
      <c r="L40" s="35"/>
      <c r="M40" s="35"/>
      <c r="N40" s="35"/>
      <c r="O40" s="35"/>
      <c r="P40" s="35"/>
      <c r="Q40" s="35"/>
      <c r="R40" s="35"/>
      <c r="S40" s="35"/>
    </row>
    <row r="41" spans="2:19">
      <c r="B41" s="35"/>
      <c r="C41" s="35"/>
      <c r="D41" s="35"/>
      <c r="E41" s="35"/>
      <c r="F41" s="35"/>
      <c r="G41" s="35"/>
      <c r="H41" s="35"/>
      <c r="I41" s="35"/>
      <c r="J41" s="35"/>
      <c r="K41" s="35"/>
      <c r="L41" s="35"/>
      <c r="M41" s="35"/>
      <c r="N41" s="35"/>
      <c r="O41" s="35"/>
      <c r="P41" s="35"/>
      <c r="Q41" s="35"/>
      <c r="R41" s="35"/>
      <c r="S41" s="35"/>
    </row>
    <row r="42" spans="2:19">
      <c r="B42" s="35"/>
      <c r="C42" s="35"/>
      <c r="D42" s="35"/>
      <c r="E42" s="35"/>
      <c r="F42" s="35"/>
      <c r="G42" s="35"/>
      <c r="H42" s="35"/>
      <c r="I42" s="35"/>
      <c r="J42" s="35"/>
      <c r="K42" s="35"/>
      <c r="L42" s="35"/>
      <c r="M42" s="35"/>
      <c r="N42" s="35"/>
      <c r="O42" s="35"/>
      <c r="P42" s="35"/>
      <c r="Q42" s="35"/>
      <c r="R42" s="35"/>
      <c r="S42" s="35"/>
    </row>
    <row r="43" spans="2:19">
      <c r="B43" s="35"/>
      <c r="C43" s="35"/>
      <c r="D43" s="35"/>
      <c r="E43" s="35"/>
      <c r="F43" s="35"/>
      <c r="G43" s="35"/>
      <c r="H43" s="35"/>
      <c r="I43" s="35"/>
      <c r="J43" s="35"/>
      <c r="K43" s="35"/>
      <c r="L43" s="35"/>
      <c r="M43" s="35"/>
      <c r="N43" s="35"/>
      <c r="O43" s="35"/>
      <c r="P43" s="35"/>
      <c r="Q43" s="35"/>
      <c r="R43" s="35"/>
      <c r="S43" s="35"/>
    </row>
    <row r="44" spans="2:19">
      <c r="B44" s="35"/>
      <c r="C44" s="35"/>
      <c r="D44" s="35"/>
      <c r="E44" s="35"/>
      <c r="F44" s="35"/>
      <c r="G44" s="35"/>
      <c r="H44" s="35"/>
      <c r="I44" s="35"/>
      <c r="J44" s="35"/>
      <c r="K44" s="35"/>
      <c r="L44" s="35"/>
      <c r="M44" s="35"/>
      <c r="N44" s="35"/>
      <c r="O44" s="35"/>
      <c r="P44" s="35"/>
      <c r="Q44" s="35"/>
      <c r="R44" s="35"/>
      <c r="S44" s="35"/>
    </row>
    <row r="45" spans="2:19">
      <c r="B45" s="35"/>
      <c r="C45" s="35"/>
      <c r="D45" s="35"/>
      <c r="E45" s="35"/>
      <c r="F45" s="35"/>
      <c r="G45" s="35"/>
      <c r="H45" s="35"/>
      <c r="I45" s="35"/>
      <c r="J45" s="35"/>
      <c r="K45" s="35"/>
      <c r="L45" s="35"/>
      <c r="M45" s="35"/>
      <c r="N45" s="35"/>
      <c r="O45" s="35"/>
      <c r="P45" s="35"/>
      <c r="Q45" s="35"/>
      <c r="R45" s="35"/>
      <c r="S45" s="35"/>
    </row>
    <row r="46" spans="2:19">
      <c r="B46" s="35"/>
      <c r="C46" s="35"/>
      <c r="D46" s="35"/>
      <c r="E46" s="35"/>
      <c r="F46" s="35"/>
      <c r="G46" s="35"/>
      <c r="H46" s="35"/>
      <c r="I46" s="35"/>
      <c r="J46" s="35"/>
      <c r="K46" s="35"/>
      <c r="L46" s="35"/>
      <c r="M46" s="35"/>
      <c r="N46" s="35"/>
      <c r="O46" s="35"/>
      <c r="P46" s="35"/>
      <c r="Q46" s="35"/>
      <c r="R46" s="35"/>
      <c r="S46" s="35"/>
    </row>
    <row r="47" spans="2:19">
      <c r="B47" s="35"/>
      <c r="C47" s="35"/>
      <c r="D47" s="35"/>
      <c r="E47" s="35"/>
      <c r="F47" s="35"/>
      <c r="G47" s="35"/>
      <c r="H47" s="35"/>
      <c r="I47" s="35"/>
      <c r="J47" s="35"/>
      <c r="K47" s="35"/>
      <c r="L47" s="35"/>
      <c r="M47" s="35"/>
      <c r="N47" s="35"/>
      <c r="O47" s="35"/>
      <c r="P47" s="35"/>
      <c r="Q47" s="35"/>
      <c r="R47" s="35"/>
      <c r="S47" s="35"/>
    </row>
    <row r="48" spans="2:19">
      <c r="B48" s="35"/>
      <c r="C48" s="35"/>
      <c r="D48" s="35"/>
      <c r="E48" s="35"/>
      <c r="F48" s="35"/>
      <c r="G48" s="35"/>
      <c r="H48" s="35"/>
      <c r="I48" s="35"/>
      <c r="J48" s="35"/>
      <c r="K48" s="35"/>
      <c r="L48" s="35"/>
      <c r="M48" s="35"/>
      <c r="N48" s="35"/>
      <c r="O48" s="35"/>
      <c r="P48" s="35"/>
      <c r="Q48" s="35"/>
      <c r="R48" s="35"/>
      <c r="S48" s="35"/>
    </row>
    <row r="49" spans="2:19">
      <c r="B49" s="35"/>
      <c r="C49" s="35"/>
      <c r="D49" s="35"/>
      <c r="E49" s="35"/>
      <c r="F49" s="35"/>
      <c r="G49" s="35"/>
      <c r="H49" s="35"/>
      <c r="I49" s="35"/>
      <c r="J49" s="35"/>
      <c r="K49" s="35"/>
      <c r="L49" s="35"/>
      <c r="M49" s="35"/>
      <c r="N49" s="35"/>
      <c r="O49" s="35"/>
      <c r="P49" s="35"/>
      <c r="Q49" s="35"/>
      <c r="R49" s="35"/>
      <c r="S49" s="35"/>
    </row>
    <row r="50" spans="2:19">
      <c r="B50" s="35"/>
      <c r="C50" s="35"/>
      <c r="D50" s="35"/>
      <c r="E50" s="35"/>
      <c r="F50" s="35"/>
      <c r="G50" s="35"/>
      <c r="H50" s="35"/>
      <c r="I50" s="35"/>
      <c r="J50" s="35"/>
      <c r="K50" s="35"/>
      <c r="L50" s="35"/>
      <c r="M50" s="35"/>
      <c r="N50" s="35"/>
      <c r="O50" s="35"/>
      <c r="P50" s="35"/>
      <c r="Q50" s="35"/>
      <c r="R50" s="35"/>
      <c r="S50" s="35"/>
    </row>
    <row r="51" spans="2:19">
      <c r="B51" s="35"/>
      <c r="C51" s="35"/>
      <c r="D51" s="35"/>
      <c r="E51" s="35"/>
      <c r="F51" s="35"/>
      <c r="G51" s="35"/>
      <c r="H51" s="35"/>
      <c r="I51" s="35"/>
      <c r="J51" s="35"/>
      <c r="K51" s="35"/>
      <c r="L51" s="35"/>
      <c r="M51" s="35"/>
      <c r="N51" s="35"/>
      <c r="O51" s="35"/>
      <c r="P51" s="35"/>
      <c r="Q51" s="35"/>
      <c r="R51" s="35"/>
      <c r="S51" s="35"/>
    </row>
    <row r="52" spans="2:19">
      <c r="B52" s="35"/>
      <c r="C52" s="35"/>
      <c r="D52" s="35"/>
      <c r="E52" s="35"/>
      <c r="F52" s="35"/>
      <c r="G52" s="35"/>
      <c r="H52" s="35"/>
      <c r="I52" s="35"/>
      <c r="J52" s="35"/>
      <c r="K52" s="35"/>
      <c r="L52" s="35"/>
      <c r="M52" s="35"/>
      <c r="N52" s="35"/>
      <c r="O52" s="35"/>
      <c r="P52" s="35"/>
      <c r="Q52" s="35"/>
      <c r="R52" s="35"/>
      <c r="S52" s="35"/>
    </row>
    <row r="53" spans="2:19">
      <c r="B53" s="35"/>
      <c r="C53" s="35"/>
      <c r="D53" s="35"/>
      <c r="E53" s="35"/>
      <c r="F53" s="35"/>
      <c r="G53" s="35"/>
      <c r="H53" s="35"/>
      <c r="I53" s="35"/>
      <c r="J53" s="35"/>
      <c r="K53" s="35"/>
      <c r="L53" s="35"/>
      <c r="M53" s="35"/>
      <c r="N53" s="35"/>
      <c r="O53" s="35"/>
      <c r="P53" s="35"/>
      <c r="Q53" s="35"/>
      <c r="R53" s="35"/>
      <c r="S53" s="35"/>
    </row>
    <row r="54" spans="2:19">
      <c r="B54" s="35"/>
      <c r="C54" s="35"/>
      <c r="D54" s="35"/>
      <c r="E54" s="35"/>
      <c r="F54" s="35"/>
      <c r="G54" s="35"/>
      <c r="H54" s="35"/>
      <c r="I54" s="35"/>
      <c r="J54" s="35"/>
      <c r="K54" s="35"/>
      <c r="L54" s="35"/>
      <c r="M54" s="35"/>
      <c r="N54" s="35"/>
      <c r="O54" s="35"/>
      <c r="P54" s="35"/>
      <c r="Q54" s="35"/>
      <c r="R54" s="35"/>
      <c r="S54" s="35"/>
    </row>
    <row r="55" spans="2:19">
      <c r="B55" s="35"/>
      <c r="C55" s="35"/>
      <c r="D55" s="35"/>
      <c r="E55" s="35"/>
      <c r="F55" s="35"/>
      <c r="G55" s="35"/>
      <c r="H55" s="35"/>
      <c r="I55" s="35"/>
      <c r="J55" s="35"/>
      <c r="K55" s="35"/>
      <c r="L55" s="35"/>
      <c r="M55" s="35"/>
      <c r="N55" s="35"/>
      <c r="O55" s="35"/>
      <c r="P55" s="35"/>
      <c r="Q55" s="35"/>
      <c r="R55" s="35"/>
      <c r="S55" s="35"/>
    </row>
    <row r="56" spans="2:19">
      <c r="B56" s="35"/>
      <c r="C56" s="35"/>
      <c r="D56" s="35"/>
      <c r="E56" s="35"/>
      <c r="F56" s="35"/>
      <c r="G56" s="35"/>
      <c r="H56" s="35"/>
      <c r="I56" s="35"/>
      <c r="J56" s="35"/>
      <c r="K56" s="35"/>
      <c r="L56" s="35"/>
      <c r="M56" s="35"/>
      <c r="N56" s="35"/>
      <c r="O56" s="35"/>
      <c r="P56" s="35"/>
      <c r="Q56" s="35"/>
      <c r="R56" s="35"/>
      <c r="S56" s="35"/>
    </row>
    <row r="57" spans="2:19">
      <c r="B57" s="35"/>
      <c r="C57" s="35"/>
      <c r="D57" s="35"/>
      <c r="E57" s="35"/>
      <c r="F57" s="35"/>
      <c r="G57" s="35"/>
      <c r="H57" s="35"/>
      <c r="I57" s="35"/>
      <c r="J57" s="35"/>
      <c r="K57" s="35"/>
      <c r="L57" s="35"/>
      <c r="M57" s="35"/>
      <c r="N57" s="35"/>
      <c r="O57" s="35"/>
      <c r="P57" s="35"/>
      <c r="Q57" s="35"/>
      <c r="R57" s="35"/>
      <c r="S57" s="35"/>
    </row>
    <row r="58" spans="2:19">
      <c r="B58" s="35"/>
      <c r="C58" s="35"/>
      <c r="D58" s="35"/>
      <c r="E58" s="35"/>
      <c r="F58" s="35"/>
      <c r="G58" s="35"/>
      <c r="H58" s="35"/>
      <c r="I58" s="35"/>
      <c r="J58" s="35"/>
      <c r="K58" s="35"/>
      <c r="L58" s="35"/>
      <c r="M58" s="35"/>
      <c r="N58" s="35"/>
      <c r="O58" s="35"/>
      <c r="P58" s="35"/>
      <c r="Q58" s="35"/>
      <c r="R58" s="35"/>
      <c r="S58" s="35"/>
    </row>
    <row r="59" spans="2:16">
      <c r="B59" s="36"/>
      <c r="C59" s="36"/>
      <c r="D59" s="36"/>
      <c r="E59" s="36"/>
      <c r="F59" s="36"/>
      <c r="G59" s="36"/>
      <c r="H59" s="36"/>
      <c r="I59" s="36"/>
      <c r="J59" s="36"/>
      <c r="K59" s="36"/>
      <c r="L59" s="36"/>
      <c r="M59" s="36"/>
      <c r="N59" s="36"/>
      <c r="O59" s="36"/>
      <c r="P59" s="36"/>
    </row>
    <row r="60" ht="15.75" spans="2:19">
      <c r="B60" s="37" t="s">
        <v>477</v>
      </c>
      <c r="C60" s="37"/>
      <c r="D60" s="37"/>
      <c r="E60" s="37"/>
      <c r="F60" s="37"/>
      <c r="G60" s="37"/>
      <c r="H60" s="37"/>
      <c r="I60" s="37"/>
      <c r="J60" s="37"/>
      <c r="K60" s="37"/>
      <c r="L60" s="37"/>
      <c r="M60" s="37"/>
      <c r="N60" s="37"/>
      <c r="O60" s="37"/>
      <c r="P60" s="37"/>
      <c r="Q60" s="37"/>
      <c r="R60" s="37"/>
      <c r="S60" s="37"/>
    </row>
    <row r="61" ht="15.75" spans="2:19">
      <c r="B61" s="37" t="s">
        <v>478</v>
      </c>
      <c r="C61" s="37"/>
      <c r="D61" s="37"/>
      <c r="E61" s="37"/>
      <c r="F61" s="37"/>
      <c r="G61" s="37"/>
      <c r="H61" s="37"/>
      <c r="I61" s="37"/>
      <c r="J61" s="37"/>
      <c r="K61" s="37"/>
      <c r="L61" s="37"/>
      <c r="M61" s="37"/>
      <c r="N61" s="37"/>
      <c r="O61" s="37"/>
      <c r="P61" s="37"/>
      <c r="Q61" s="37"/>
      <c r="R61" s="37"/>
      <c r="S61" s="37"/>
    </row>
    <row r="62" ht="15.75" spans="2:19">
      <c r="B62" s="37" t="s">
        <v>479</v>
      </c>
      <c r="C62" s="37"/>
      <c r="D62" s="37"/>
      <c r="E62" s="37"/>
      <c r="F62" s="37"/>
      <c r="G62" s="37"/>
      <c r="H62" s="37"/>
      <c r="I62" s="37"/>
      <c r="J62" s="37"/>
      <c r="K62" s="37"/>
      <c r="L62" s="37"/>
      <c r="M62" s="37"/>
      <c r="N62" s="37"/>
      <c r="O62" s="37"/>
      <c r="P62" s="37"/>
      <c r="Q62" s="37"/>
      <c r="R62" s="37"/>
      <c r="S62" s="37"/>
    </row>
    <row r="63" ht="15.75" spans="2:19">
      <c r="B63" s="38" t="s">
        <v>480</v>
      </c>
      <c r="C63" s="38"/>
      <c r="D63" s="38"/>
      <c r="E63" s="38"/>
      <c r="F63" s="38"/>
      <c r="G63" s="38"/>
      <c r="H63" s="38"/>
      <c r="I63" s="38"/>
      <c r="J63" s="38"/>
      <c r="K63" s="38"/>
      <c r="L63" s="38"/>
      <c r="M63" s="38"/>
      <c r="N63" s="38"/>
      <c r="O63" s="38"/>
      <c r="P63" s="38"/>
      <c r="Q63" s="38"/>
      <c r="R63" s="38"/>
      <c r="S63" s="38"/>
    </row>
    <row r="64" spans="2:16">
      <c r="B64" s="36"/>
      <c r="C64" s="36"/>
      <c r="D64" s="36"/>
      <c r="E64" s="36"/>
      <c r="F64" s="36"/>
      <c r="G64" s="36"/>
      <c r="H64" s="36"/>
      <c r="I64" s="36"/>
      <c r="J64" s="36"/>
      <c r="K64" s="36"/>
      <c r="L64" s="36"/>
      <c r="M64" s="36"/>
      <c r="N64" s="36"/>
      <c r="O64" s="36"/>
      <c r="P64" s="36"/>
    </row>
  </sheetData>
  <mergeCells count="25">
    <mergeCell ref="A1:N1"/>
    <mergeCell ref="A2:N2"/>
    <mergeCell ref="A3:N3"/>
    <mergeCell ref="B5:G5"/>
    <mergeCell ref="E6:K6"/>
    <mergeCell ref="E7:M7"/>
    <mergeCell ref="D10:M10"/>
    <mergeCell ref="B12:S12"/>
    <mergeCell ref="B13:S13"/>
    <mergeCell ref="B14:S14"/>
    <mergeCell ref="D15:O15"/>
    <mergeCell ref="P15:S15"/>
    <mergeCell ref="B23:S23"/>
    <mergeCell ref="B24:S24"/>
    <mergeCell ref="B25:S25"/>
    <mergeCell ref="D26:O26"/>
    <mergeCell ref="P26:Q26"/>
    <mergeCell ref="B60:S60"/>
    <mergeCell ref="B61:S61"/>
    <mergeCell ref="B62:S62"/>
    <mergeCell ref="B63:S63"/>
    <mergeCell ref="B15:B16"/>
    <mergeCell ref="B26:B27"/>
    <mergeCell ref="C26:C27"/>
    <mergeCell ref="B36:S58"/>
  </mergeCells>
  <pageMargins left="0.7" right="0.7" top="0.75" bottom="0.75" header="0.3" footer="0.3"/>
  <pageSetup paperSize="1"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2.7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ATTAINMENT LEVEL</vt:lpstr>
      <vt:lpstr>COATTAIMENT</vt:lpstr>
      <vt:lpstr>TEST MARKS </vt:lpstr>
      <vt:lpstr>TEST -CO </vt:lpstr>
      <vt:lpstr>Assignment CO </vt:lpstr>
      <vt:lpstr>SEE-final exam CO</vt:lpstr>
      <vt:lpstr>TOTAL CO </vt:lpstr>
      <vt:lpstr>C-Sec</vt:lpstr>
      <vt:lpstr>Sheet1</vt:lpstr>
      <vt:lpstr>Sheet2</vt:lpstr>
      <vt:lpstr>CO ATTAINMENT</vt:lpstr>
      <vt:lpstr>CO-PO ATTAINMENT DIRECT ASSESME</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Deepak Sakkari</dc:creator>
  <cp:lastModifiedBy>Lenovo</cp:lastModifiedBy>
  <dcterms:created xsi:type="dcterms:W3CDTF">2014-06-24T08:34:00Z</dcterms:created>
  <dcterms:modified xsi:type="dcterms:W3CDTF">2020-03-04T06:19:33Z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1033-11.2.0.9150</vt:lpwstr>
  </property>
</Properties>
</file>