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/>
  </bookViews>
  <sheets>
    <sheet name="ATTAINMENT LEVEL" sheetId="22" r:id="rId1"/>
    <sheet name="COATTAINMENT" sheetId="17" r:id="rId2"/>
    <sheet name="TEST MARKS " sheetId="1" r:id="rId3"/>
    <sheet name="TEST -CO " sheetId="12" r:id="rId4"/>
    <sheet name="ATTAINMENTLEVEL" sheetId="21" r:id="rId5"/>
    <sheet name="Assignment CO " sheetId="14" r:id="rId6"/>
    <sheet name="SEE-final exam CO" sheetId="16" r:id="rId7"/>
    <sheet name="TOTAL CO " sheetId="13" r:id="rId8"/>
    <sheet name="C-Sec" sheetId="2" state="hidden" r:id="rId9"/>
    <sheet name="Sheet1" sheetId="3" state="hidden" r:id="rId10"/>
    <sheet name="Sheet2" sheetId="4" state="hidden" r:id="rId11"/>
    <sheet name="CO-ATTAINMENT" sheetId="19" r:id="rId12"/>
    <sheet name="CO-PO ASSEMENT" sheetId="18" r:id="rId13"/>
    <sheet name="Sheet3" sheetId="20" r:id="rId14"/>
  </sheets>
  <calcPr calcId="144525"/>
</workbook>
</file>

<file path=xl/sharedStrings.xml><?xml version="1.0" encoding="utf-8"?>
<sst xmlns="http://schemas.openxmlformats.org/spreadsheetml/2006/main" count="1307" uniqueCount="404">
  <si>
    <t xml:space="preserve">Attainment Levels of COs </t>
  </si>
  <si>
    <t>Course Name: COMPUTER AIDED ENGINEERING DRAWING                                                                        Course Code:15CED14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</si>
  <si>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</si>
  <si>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</si>
  <si>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</si>
  <si>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</si>
  <si>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</si>
  <si>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</si>
  <si>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</si>
  <si>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</si>
  <si>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</si>
  <si>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</si>
  <si>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</si>
  <si>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</si>
  <si>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</si>
  <si>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</si>
  <si>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Course Name: CAED                                                                                Course Code:15CED14</t>
  </si>
  <si>
    <t>SAPTHAGIRI COLLEGE OF ENGINEERING, BENGALURU - 57.</t>
  </si>
  <si>
    <t>DEPARTMENT OF MECHANICAL ENGINEERING</t>
  </si>
  <si>
    <t xml:space="preserve"> CO-PO ATTAINMENT (EVEN SEM. 2015-16)</t>
  </si>
  <si>
    <t>SEM &amp; SEC: II I &amp; J SEC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</si>
  <si>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rgb="FF000000"/>
        <rFont val="Arial"/>
        <charset val="134"/>
      </rPr>
      <t>15CED14</t>
    </r>
  </si>
  <si>
    <t>NAME OF THE FACULTY :PRATHIMA C N</t>
  </si>
  <si>
    <t>I  CO Attainment</t>
  </si>
  <si>
    <t>A: Direct assessment (100%)-Tests, Assignment, Examination</t>
  </si>
  <si>
    <t>COs</t>
  </si>
  <si>
    <t>Mapping POs</t>
  </si>
  <si>
    <t>Direct</t>
  </si>
  <si>
    <t>Target (%)</t>
  </si>
  <si>
    <t xml:space="preserve">Attainment </t>
  </si>
  <si>
    <t>Assessment</t>
  </si>
  <si>
    <t>(a)</t>
  </si>
  <si>
    <t>CO1</t>
  </si>
  <si>
    <t>1,2,9,11</t>
  </si>
  <si>
    <t>YES</t>
  </si>
  <si>
    <t>CO2</t>
  </si>
  <si>
    <t>1,2,3,11,12</t>
  </si>
  <si>
    <t>CO3</t>
  </si>
  <si>
    <t>1,2,4,12</t>
  </si>
  <si>
    <t>DEPARTMENT OFMECHANICAL ENGINEERING ENGINEERING</t>
  </si>
  <si>
    <t xml:space="preserve"> CO-PO ATTAINMENT (ODD SEM. 2015-16)</t>
  </si>
  <si>
    <t>SEM &amp; SEC:II I &amp; J SEC</t>
  </si>
  <si>
    <r>
      <rPr>
        <sz val="12"/>
        <color rgb="FF000000"/>
        <rFont val="Arial"/>
        <charset val="134"/>
      </rPr>
      <t xml:space="preserve">Subject: </t>
    </r>
    <r>
      <rPr>
        <b/>
        <sz val="12"/>
        <color indexed="8"/>
        <rFont val="Arial"/>
        <charset val="134"/>
      </rPr>
      <t>COMPUTER AIDED ENGINEERING DRAWING(15CED24)</t>
    </r>
  </si>
  <si>
    <t>Mapping of Course outcomes (COs) and Program 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</si>
  <si>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rgb="FF000000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</si>
  <si>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Course outcomes</t>
  </si>
  <si>
    <t>Program Outcomes</t>
  </si>
  <si>
    <t>Total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</si>
  <si>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</si>
  <si>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</si>
  <si>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</si>
  <si>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</si>
  <si>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</si>
  <si>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</si>
  <si>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</si>
  <si>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</si>
  <si>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</si>
  <si>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</si>
  <si>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</si>
  <si>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</si>
  <si>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</si>
  <si>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</si>
  <si>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</si>
  <si>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</si>
  <si>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</si>
  <si>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</si>
  <si>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</si>
  <si>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</si>
  <si>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</si>
  <si>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</si>
  <si>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</si>
  <si>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</si>
  <si>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CO-1</t>
  </si>
  <si>
    <t>CO-2</t>
  </si>
  <si>
    <t xml:space="preserve">CO-3 </t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</si>
  <si>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</si>
  <si>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</si>
  <si>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PSO</t>
  </si>
  <si>
    <t>POS1</t>
  </si>
  <si>
    <t>POS2</t>
  </si>
  <si>
    <t>POS3</t>
  </si>
  <si>
    <t>POS4</t>
  </si>
  <si>
    <t>-</t>
  </si>
  <si>
    <t>CO-3</t>
  </si>
  <si>
    <t>Average</t>
  </si>
  <si>
    <t>Sapthagiri College of Engineering</t>
  </si>
  <si>
    <t>Department of Mechanical Engineering</t>
  </si>
  <si>
    <t>COMPUTER AIDED ENGINEERING DRAWING</t>
  </si>
  <si>
    <t>II Semester I &amp; J Section ( MECHANICAL Engineering)Test marks for EVEN Sem 2015-2016</t>
  </si>
  <si>
    <t>Sl. No.</t>
  </si>
  <si>
    <t>Name of the student</t>
  </si>
  <si>
    <t>USN</t>
  </si>
  <si>
    <t>I INTERNALS</t>
  </si>
  <si>
    <t>II INTERNALS</t>
  </si>
  <si>
    <t>III INTERNALS</t>
  </si>
  <si>
    <t>Q1 Or Q2</t>
  </si>
  <si>
    <t>Q3 OR Q4</t>
  </si>
  <si>
    <t>Q1 OR Q2</t>
  </si>
  <si>
    <t>CO 1</t>
  </si>
  <si>
    <t>AFTAB AHMED WALA</t>
  </si>
  <si>
    <t>1SG15ME004</t>
  </si>
  <si>
    <t>AJEYA.V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</si>
  <si>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</si>
  <si>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</si>
  <si>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</si>
  <si>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</si>
  <si>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</si>
  <si>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</si>
  <si>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</si>
  <si>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</si>
  <si>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</si>
  <si>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</si>
  <si>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</si>
  <si>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</si>
  <si>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</si>
  <si>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</si>
  <si>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</si>
  <si>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</si>
  <si>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</si>
  <si>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</si>
  <si>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</si>
  <si>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BHARATH .V</t>
  </si>
  <si>
    <t>1SG15ME017</t>
  </si>
  <si>
    <t>C KARTHIK</t>
  </si>
  <si>
    <t>1SG15ME018</t>
  </si>
  <si>
    <t>CHETHAN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</si>
  <si>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</si>
  <si>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</si>
  <si>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</si>
  <si>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</si>
  <si>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</si>
  <si>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</si>
  <si>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</si>
  <si>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</si>
  <si>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</si>
  <si>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</si>
  <si>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</si>
  <si>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</si>
  <si>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</si>
  <si>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M</t>
  </si>
  <si>
    <t>1SG15ME028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</si>
  <si>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</si>
  <si>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</si>
  <si>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</si>
  <si>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</si>
  <si>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</si>
  <si>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</si>
  <si>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</si>
  <si>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</si>
  <si>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</si>
  <si>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</si>
  <si>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HIMANSHU</t>
  </si>
  <si>
    <t>1SG15ME038</t>
  </si>
  <si>
    <t>JANARDHAN K N</t>
  </si>
  <si>
    <t>1SG15ME042</t>
  </si>
  <si>
    <t>JOHN PATRICK .G</t>
  </si>
  <si>
    <t>1SG15ME043</t>
  </si>
  <si>
    <t>KISHAN SHARM</t>
  </si>
  <si>
    <t>1SG15ME044</t>
  </si>
  <si>
    <t>KUMAR P G</t>
  </si>
  <si>
    <t>1SG15ME046</t>
  </si>
  <si>
    <t>KUMAR ROHAN</t>
  </si>
  <si>
    <t>1SG15ME047</t>
  </si>
  <si>
    <t>K.SAISOMASEKHAR</t>
  </si>
  <si>
    <t>1SG15ME048</t>
  </si>
  <si>
    <t>KUSHAL S</t>
  </si>
  <si>
    <t>1SG15ME049</t>
  </si>
  <si>
    <t>LIKITH P S</t>
  </si>
  <si>
    <t>1SG15ME050</t>
  </si>
  <si>
    <t>MADANKUMAR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</si>
  <si>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</si>
  <si>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</si>
  <si>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</si>
  <si>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</si>
  <si>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</si>
  <si>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</si>
  <si>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</si>
  <si>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DHANUSH N</t>
  </si>
  <si>
    <t>1SG15ME057</t>
  </si>
  <si>
    <t>NAGARJUN S TAKKALAKI</t>
  </si>
  <si>
    <t>1SG15ME058</t>
  </si>
  <si>
    <t>NAGARJUN M</t>
  </si>
  <si>
    <t>1SG15ME059</t>
  </si>
  <si>
    <t>NISCHITH A G</t>
  </si>
  <si>
    <t>1SG15ME060</t>
  </si>
  <si>
    <t>KURUBA NITHEESH KUMAR</t>
  </si>
  <si>
    <t>1SG15ME061</t>
  </si>
  <si>
    <t>PAWAN C</t>
  </si>
  <si>
    <t>1SG15ME064</t>
  </si>
  <si>
    <t>PRADEEP.B.N</t>
  </si>
  <si>
    <t>1SG15ME066</t>
  </si>
  <si>
    <t>PRATHEEK S</t>
  </si>
  <si>
    <t>1SG15ME067</t>
  </si>
  <si>
    <t>PRAVEEN.S</t>
  </si>
  <si>
    <t>1SG15ME068</t>
  </si>
  <si>
    <t>RAGHAVA SURYA.M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</si>
  <si>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</si>
  <si>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</si>
  <si>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</si>
  <si>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</si>
  <si>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</si>
  <si>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</si>
  <si>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</si>
  <si>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RAMESH P</t>
  </si>
  <si>
    <t>1SG15ME076</t>
  </si>
  <si>
    <t>RAVI KUDLAPPA CHELUWADI</t>
  </si>
  <si>
    <t>1SG15ME077</t>
  </si>
  <si>
    <t>RAVISHANKAR .G</t>
  </si>
  <si>
    <t>1SG15ME078</t>
  </si>
  <si>
    <t>ROHAN A</t>
  </si>
  <si>
    <t>1SG15ME079</t>
  </si>
  <si>
    <t>S HANUMANTHA REDDY</t>
  </si>
  <si>
    <t>1SG15ME080</t>
  </si>
  <si>
    <t>SADANANDA LAXMINARAYAN HEGDE</t>
  </si>
  <si>
    <t>1SG15ME081</t>
  </si>
  <si>
    <t>SAKSHAM KANTHAK</t>
  </si>
  <si>
    <t>1SG15ME082</t>
  </si>
  <si>
    <t>SANTHOSHA</t>
  </si>
  <si>
    <t>1SG15ME083</t>
  </si>
  <si>
    <t>SAURABH RAJESH PARAVE</t>
  </si>
  <si>
    <t>1SG15ME084</t>
  </si>
  <si>
    <t>SHARATH.A.R</t>
  </si>
  <si>
    <t>1SG15ME089</t>
  </si>
  <si>
    <t>SHASHANK H PRASAD</t>
  </si>
  <si>
    <t>1SG15ME091</t>
  </si>
  <si>
    <t>SHUBHAM MAJHI</t>
  </si>
  <si>
    <t>1SG15ME092</t>
  </si>
  <si>
    <t>SRIDHAR N S</t>
  </si>
  <si>
    <t>1SG15ME094</t>
  </si>
  <si>
    <t>SUKRUTH C</t>
  </si>
  <si>
    <t>1SG15ME095</t>
  </si>
  <si>
    <t>SUKRUTH K</t>
  </si>
  <si>
    <t>1SG15ME096</t>
  </si>
  <si>
    <t>SUMUKH G K</t>
  </si>
  <si>
    <t>1SG15ME098</t>
  </si>
  <si>
    <t>SYED ABEED</t>
  </si>
  <si>
    <t>1SG15ME099</t>
  </si>
  <si>
    <t>VIGNESH K M</t>
  </si>
  <si>
    <t>1SG15ME101</t>
  </si>
  <si>
    <t>VINEET KUMAR</t>
  </si>
  <si>
    <t>1SG15ME102</t>
  </si>
  <si>
    <t>YOGESH GOWDA H</t>
  </si>
  <si>
    <t>1SG15ME104</t>
  </si>
  <si>
    <t>YOGESH B</t>
  </si>
  <si>
    <t>1SG15ME105</t>
  </si>
  <si>
    <t>II Semester I &amp; J Section ( Mechanical Engineering)Test marks for EVEN Sem 2015-2016</t>
  </si>
  <si>
    <t>TARGET: 70% OF STUDENTS TO SCORE 60% and ABOVE</t>
  </si>
  <si>
    <t>ATTAINMENT (%)</t>
  </si>
  <si>
    <t>Y OR N</t>
  </si>
  <si>
    <t>II</t>
  </si>
  <si>
    <t>CO 2</t>
  </si>
  <si>
    <t>CO 3</t>
  </si>
  <si>
    <t>II Semester I &amp; J  Section ( Mechanical Engineering)Test marks for EVEN Sem 2015-2016</t>
  </si>
  <si>
    <t>TARGET: 70% OF STUDENTS TO SCORE 80% and ABOVE</t>
  </si>
  <si>
    <t>ASSIGNMENT ATTAINMENT (%)</t>
  </si>
  <si>
    <t>II Semester I &amp; J  Section ( Mechanical Engineering)Test marks for Even  Sem 2015-16</t>
  </si>
  <si>
    <t>TARGET: 60% OF STUDENTS TO SCORE 40% and ABOVE</t>
  </si>
  <si>
    <t>EXAM MARKS OBTAINED(same for all COs)</t>
  </si>
  <si>
    <t xml:space="preserve">CO 3 </t>
  </si>
  <si>
    <t>MAX. MARKS</t>
  </si>
  <si>
    <t>Equal weigtage to TEST, ASSIGNMENT &amp; EXAM MARKS</t>
  </si>
  <si>
    <t>TARGET: 70% ATTAINMENT</t>
  </si>
  <si>
    <t>IA MARKS ATTAINMENT</t>
  </si>
  <si>
    <t>Assignment ATTAINMENT</t>
  </si>
  <si>
    <t>EXAM ATTAINMENT</t>
  </si>
  <si>
    <t>AVARAGE</t>
  </si>
  <si>
    <t>ATTAINMENT of COs</t>
  </si>
  <si>
    <t>SAMPLE</t>
  </si>
  <si>
    <t>NEXT ACADEMIC YEAR TARGET CAN BE: 100%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</si>
  <si>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</si>
  <si>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</si>
  <si>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</si>
  <si>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</si>
  <si>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</si>
  <si>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</si>
  <si>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</si>
  <si>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</si>
  <si>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</si>
  <si>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</si>
  <si>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</si>
  <si>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</si>
  <si>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</si>
  <si>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</si>
  <si>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</si>
  <si>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</si>
  <si>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</si>
  <si>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</si>
  <si>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</si>
  <si>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</si>
  <si>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</si>
  <si>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</si>
  <si>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</si>
  <si>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</si>
  <si>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</si>
  <si>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</si>
  <si>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</si>
  <si>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</si>
  <si>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</si>
  <si>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</si>
  <si>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</si>
  <si>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</si>
  <si>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</si>
  <si>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</si>
  <si>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</si>
  <si>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</si>
  <si>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</si>
  <si>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</si>
  <si>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</si>
  <si>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</si>
  <si>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</si>
  <si>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</si>
  <si>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</si>
  <si>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</si>
  <si>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</si>
  <si>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</si>
  <si>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</si>
  <si>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</si>
  <si>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</si>
  <si>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</si>
  <si>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</si>
  <si>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</si>
  <si>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</si>
  <si>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</si>
  <si>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</si>
  <si>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</si>
  <si>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</si>
  <si>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</si>
  <si>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</si>
  <si>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</si>
  <si>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</si>
  <si>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</si>
  <si>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</si>
  <si>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</si>
  <si>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</si>
  <si>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</si>
  <si>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</si>
  <si>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</si>
  <si>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</si>
  <si>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</si>
  <si>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</si>
  <si>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</si>
  <si>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</si>
  <si>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</si>
  <si>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</si>
  <si>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</si>
  <si>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</si>
  <si>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</si>
  <si>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</si>
  <si>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</si>
  <si>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</si>
  <si>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</si>
  <si>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</si>
  <si>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</si>
  <si>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</si>
  <si>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</si>
  <si>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</si>
  <si>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</si>
  <si>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</si>
  <si>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</si>
  <si>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</si>
  <si>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</si>
  <si>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</si>
  <si>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</si>
  <si>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</si>
  <si>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</si>
  <si>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</si>
  <si>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</si>
  <si>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</si>
  <si>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</si>
  <si>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</si>
  <si>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</si>
  <si>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</si>
  <si>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</si>
  <si>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</si>
  <si>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</si>
  <si>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</si>
  <si>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</si>
  <si>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</si>
  <si>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</si>
  <si>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</si>
  <si>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</si>
  <si>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</si>
  <si>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</si>
  <si>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i</t>
  </si>
  <si>
    <t>j</t>
  </si>
  <si>
    <t>leve</t>
  </si>
  <si>
    <t>(Threshold Goal:70%)</t>
  </si>
  <si>
    <t>CO4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</si>
  <si>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</si>
  <si>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</si>
  <si>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</si>
  <si>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</si>
  <si>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</si>
  <si>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</si>
  <si>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</si>
  <si>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</si>
  <si>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CO-4</t>
  </si>
  <si>
    <t>CO-5</t>
  </si>
  <si>
    <t>co1</t>
  </si>
  <si>
    <t>co2</t>
  </si>
  <si>
    <t>co3</t>
  </si>
  <si>
    <t>co4</t>
  </si>
  <si>
    <t>co5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</si>
  <si>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15CED24</t>
    </r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</si>
</sst>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176" formatCode="0.0"/>
    <numFmt numFmtId="177" formatCode="_ * #,##0.00_ ;_ * \-#,##0.00_ ;_ * &quot;-&quot;??_ ;_ @_ "/>
    <numFmt numFmtId="178" formatCode="_ * #,##0_ ;_ * \-#,##0_ ;_ * &quot;-&quot;_ ;_ @_ "/>
    <numFmt numFmtId="42" formatCode="_(&quot;$&quot;* #,##0_);_(&quot;$&quot;* \(#,##0\);_(&quot;$&quot;* &quot;-&quot;_);_(@_)"/>
  </numFmts>
  <fonts count="71">
    <font>
      <sz val="10"/>
      <color indexed="8"/>
      <name val="Arial"/>
      <charset val="134"/>
    </font>
    <font>
      <sz val="16"/>
      <color rgb="FF000000"/>
      <name val="Arial"/>
      <charset val="134"/>
    </font>
    <font>
      <sz val="14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indexed="8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7"/>
      <color rgb="FF000000"/>
      <name val="Calibri"/>
      <charset val="134"/>
    </font>
    <font>
      <sz val="9"/>
      <color rgb="FF000000"/>
      <name val="Calibri"/>
      <charset val="134"/>
    </font>
    <font>
      <b/>
      <sz val="9"/>
      <color rgb="FF000000"/>
      <name val="Calibri"/>
      <charset val="134"/>
    </font>
    <font>
      <sz val="12"/>
      <color indexed="8"/>
      <name val="Arial"/>
      <charset val="134"/>
    </font>
    <font>
      <sz val="9"/>
      <color indexed="8"/>
      <name val="Calibri"/>
      <charset val="134"/>
    </font>
    <font>
      <sz val="14"/>
      <color indexed="8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b/>
      <sz val="11"/>
      <color indexed="8"/>
      <name val="Calibri"/>
      <charset val="134"/>
    </font>
    <font>
      <b/>
      <sz val="10"/>
      <color rgb="FF000000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2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b/>
      <sz val="18"/>
      <color rgb="FF000000"/>
      <name val="Cambria"/>
      <charset val="134"/>
      <scheme val="major"/>
    </font>
    <font>
      <sz val="10"/>
      <color rgb="FF000000"/>
      <name val="Calibri"/>
      <charset val="134"/>
    </font>
    <font>
      <sz val="8"/>
      <color rgb="FF000000"/>
      <name val="Calibri"/>
      <charset val="134"/>
    </font>
    <font>
      <b/>
      <sz val="9"/>
      <color rgb="FF000000"/>
      <name val="Times New Roman"/>
      <charset val="134"/>
    </font>
    <font>
      <sz val="16"/>
      <color rgb="FF000000"/>
      <name val="Cambria"/>
      <charset val="134"/>
      <scheme val="major"/>
    </font>
    <font>
      <b/>
      <sz val="7"/>
      <color rgb="FF000000"/>
      <name val="Times New Roman"/>
      <charset val="134"/>
    </font>
    <font>
      <sz val="9"/>
      <color rgb="FF000000"/>
      <name val="Times New Roman"/>
      <charset val="134"/>
    </font>
    <font>
      <sz val="7"/>
      <color rgb="FF000000"/>
      <name val="Times New Roman"/>
      <charset val="134"/>
    </font>
    <font>
      <sz val="10"/>
      <color rgb="FF3F3F3F"/>
      <name val="Calibri"/>
      <charset val="134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0000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b/>
      <sz val="12"/>
      <color rgb="FF000000"/>
      <name val="Arial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0" fontId="54" fillId="18" borderId="0" applyNumberFormat="0" applyBorder="0" applyAlignment="0" applyProtection="0">
      <alignment vertical="center"/>
    </xf>
    <xf numFmtId="177" fontId="45" fillId="0" borderId="0" applyFont="0" applyFill="0" applyBorder="0" applyAlignment="0" applyProtection="0">
      <alignment vertical="center"/>
    </xf>
    <xf numFmtId="178" fontId="45" fillId="0" borderId="0" applyFont="0" applyFill="0" applyBorder="0" applyAlignment="0" applyProtection="0">
      <alignment vertical="center"/>
    </xf>
    <xf numFmtId="42" fontId="45" fillId="0" borderId="0" applyFont="0" applyFill="0" applyBorder="0" applyAlignment="0" applyProtection="0">
      <alignment vertical="center"/>
    </xf>
    <xf numFmtId="44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0" fontId="52" fillId="16" borderId="50" applyNumberFormat="0" applyAlignment="0" applyProtection="0">
      <alignment vertical="center"/>
    </xf>
    <xf numFmtId="0" fontId="51" fillId="0" borderId="49" applyNumberFormat="0" applyFill="0" applyAlignment="0" applyProtection="0">
      <alignment vertical="center"/>
    </xf>
    <xf numFmtId="0" fontId="45" fillId="20" borderId="52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7" fillId="0" borderId="49" applyNumberFormat="0" applyFill="0" applyAlignment="0" applyProtection="0">
      <alignment vertical="center"/>
    </xf>
    <xf numFmtId="0" fontId="61" fillId="0" borderId="55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6" fillId="19" borderId="51" applyNumberFormat="0" applyAlignment="0" applyProtection="0">
      <alignment vertical="center"/>
    </xf>
    <xf numFmtId="0" fontId="0" fillId="0" borderId="0"/>
    <xf numFmtId="0" fontId="58" fillId="32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60" fillId="2" borderId="54" applyNumberFormat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5" fillId="2" borderId="51" applyNumberFormat="0" applyAlignment="0" applyProtection="0">
      <alignment vertical="center"/>
    </xf>
    <xf numFmtId="0" fontId="64" fillId="0" borderId="56" applyNumberFormat="0" applyFill="0" applyAlignment="0" applyProtection="0">
      <alignment vertical="center"/>
    </xf>
    <xf numFmtId="0" fontId="59" fillId="0" borderId="53" applyNumberFormat="0" applyFill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0" fillId="0" borderId="0"/>
    <xf numFmtId="0" fontId="54" fillId="3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0" fillId="0" borderId="0"/>
    <xf numFmtId="0" fontId="54" fillId="29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</cellStyleXfs>
  <cellXfs count="273"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9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center" vertical="top" wrapText="1"/>
    </xf>
    <xf numFmtId="0" fontId="10" fillId="0" borderId="11" xfId="0" applyFont="1" applyBorder="1" applyAlignment="1">
      <alignment vertical="top" wrapText="1"/>
    </xf>
    <xf numFmtId="0" fontId="7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right" vertical="top" wrapText="1"/>
    </xf>
    <xf numFmtId="0" fontId="8" fillId="0" borderId="11" xfId="0" applyFont="1" applyBorder="1" applyAlignment="1">
      <alignment horizontal="right" vertical="top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1" fontId="11" fillId="0" borderId="18" xfId="0" applyNumberFormat="1" applyFont="1" applyBorder="1" applyAlignment="1">
      <alignment horizontal="center" vertical="center" wrapText="1"/>
    </xf>
    <xf numFmtId="1" fontId="12" fillId="0" borderId="18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center" wrapText="1"/>
    </xf>
    <xf numFmtId="1" fontId="7" fillId="0" borderId="18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5" fillId="2" borderId="22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7" fillId="2" borderId="11" xfId="0" applyFont="1" applyFill="1" applyBorder="1" applyAlignment="1">
      <alignment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14" fillId="0" borderId="18" xfId="0" applyFont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0" fillId="0" borderId="0" xfId="0" applyAlignment="1"/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1" fontId="16" fillId="0" borderId="40" xfId="0" applyNumberFormat="1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wrapText="1"/>
    </xf>
    <xf numFmtId="0" fontId="20" fillId="0" borderId="6" xfId="0" applyFont="1" applyBorder="1" applyAlignment="1">
      <alignment vertical="top" wrapText="1"/>
    </xf>
    <xf numFmtId="0" fontId="20" fillId="0" borderId="6" xfId="0" applyFont="1" applyBorder="1" applyAlignment="1">
      <alignment horizontal="center" vertical="top" wrapText="1"/>
    </xf>
    <xf numFmtId="0" fontId="20" fillId="0" borderId="7" xfId="0" applyFont="1" applyBorder="1" applyAlignment="1">
      <alignment horizontal="center" vertical="top" wrapText="1"/>
    </xf>
    <xf numFmtId="0" fontId="20" fillId="0" borderId="8" xfId="0" applyFont="1" applyBorder="1" applyAlignment="1">
      <alignment horizontal="center" vertical="top" wrapText="1"/>
    </xf>
    <xf numFmtId="0" fontId="20" fillId="0" borderId="12" xfId="0" applyFont="1" applyBorder="1" applyAlignment="1">
      <alignment vertical="top" wrapText="1"/>
    </xf>
    <xf numFmtId="0" fontId="20" fillId="0" borderId="12" xfId="0" applyFont="1" applyBorder="1" applyAlignment="1">
      <alignment horizontal="center" vertical="top" wrapText="1"/>
    </xf>
    <xf numFmtId="0" fontId="20" fillId="0" borderId="11" xfId="0" applyFont="1" applyBorder="1" applyAlignment="1">
      <alignment vertical="top" wrapText="1"/>
    </xf>
    <xf numFmtId="0" fontId="21" fillId="0" borderId="11" xfId="0" applyFont="1" applyBorder="1" applyAlignment="1">
      <alignment vertical="top" wrapText="1"/>
    </xf>
    <xf numFmtId="0" fontId="20" fillId="0" borderId="7" xfId="0" applyFont="1" applyBorder="1" applyAlignment="1">
      <alignment vertical="top" wrapText="1"/>
    </xf>
    <xf numFmtId="0" fontId="20" fillId="0" borderId="21" xfId="0" applyFont="1" applyBorder="1" applyAlignment="1">
      <alignment vertical="top" wrapText="1"/>
    </xf>
    <xf numFmtId="0" fontId="18" fillId="2" borderId="42" xfId="0" applyFont="1" applyFill="1" applyBorder="1" applyAlignment="1">
      <alignment vertical="top" wrapText="1"/>
    </xf>
    <xf numFmtId="0" fontId="7" fillId="0" borderId="21" xfId="0" applyFont="1" applyBorder="1" applyAlignment="1">
      <alignment vertical="top" wrapText="1"/>
    </xf>
    <xf numFmtId="0" fontId="18" fillId="0" borderId="7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22" xfId="0" applyFont="1" applyBorder="1" applyAlignment="1">
      <alignment vertical="top" wrapText="1"/>
    </xf>
    <xf numFmtId="0" fontId="18" fillId="0" borderId="7" xfId="0" applyFont="1" applyBorder="1" applyAlignment="1">
      <alignment horizontal="center" vertical="top" wrapText="1"/>
    </xf>
    <xf numFmtId="0" fontId="18" fillId="0" borderId="8" xfId="0" applyFont="1" applyBorder="1" applyAlignment="1">
      <alignment horizontal="center" vertical="top" wrapText="1"/>
    </xf>
    <xf numFmtId="0" fontId="18" fillId="0" borderId="4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18" fillId="0" borderId="21" xfId="0" applyFont="1" applyBorder="1" applyAlignment="1">
      <alignment vertical="top" wrapText="1"/>
    </xf>
    <xf numFmtId="0" fontId="18" fillId="0" borderId="7" xfId="0" applyFont="1" applyBorder="1" applyAlignment="1">
      <alignment horizontal="right" vertical="top" wrapText="1"/>
    </xf>
    <xf numFmtId="0" fontId="18" fillId="0" borderId="21" xfId="0" applyFont="1" applyBorder="1" applyAlignment="1">
      <alignment horizontal="right" vertical="top" wrapText="1"/>
    </xf>
    <xf numFmtId="0" fontId="20" fillId="0" borderId="21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center" vertical="top" wrapText="1"/>
    </xf>
    <xf numFmtId="0" fontId="22" fillId="0" borderId="22" xfId="0" applyFont="1" applyBorder="1" applyAlignment="1">
      <alignment vertical="top" wrapText="1"/>
    </xf>
    <xf numFmtId="0" fontId="22" fillId="0" borderId="12" xfId="0" applyFont="1" applyBorder="1" applyAlignment="1">
      <alignment horizontal="center" vertical="top" wrapText="1"/>
    </xf>
    <xf numFmtId="0" fontId="22" fillId="0" borderId="11" xfId="0" applyFont="1" applyBorder="1" applyAlignment="1">
      <alignment horizontal="center" vertical="top" wrapText="1"/>
    </xf>
    <xf numFmtId="0" fontId="18" fillId="2" borderId="7" xfId="0" applyFont="1" applyFill="1" applyBorder="1" applyAlignment="1">
      <alignment vertical="top" wrapText="1"/>
    </xf>
    <xf numFmtId="0" fontId="18" fillId="2" borderId="8" xfId="0" applyFont="1" applyFill="1" applyBorder="1" applyAlignment="1">
      <alignment vertical="top" wrapText="1"/>
    </xf>
    <xf numFmtId="0" fontId="18" fillId="2" borderId="21" xfId="0" applyFont="1" applyFill="1" applyBorder="1" applyAlignment="1">
      <alignment vertical="top" wrapText="1"/>
    </xf>
    <xf numFmtId="0" fontId="18" fillId="0" borderId="2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top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7" fillId="0" borderId="18" xfId="0" applyNumberFormat="1" applyFont="1" applyBorder="1" applyAlignment="1">
      <alignment horizontal="center" vertical="top" wrapText="1"/>
    </xf>
    <xf numFmtId="176" fontId="7" fillId="0" borderId="18" xfId="0" applyNumberFormat="1" applyFont="1" applyBorder="1" applyAlignment="1">
      <alignment horizontal="center" vertical="top" wrapText="1"/>
    </xf>
    <xf numFmtId="0" fontId="18" fillId="0" borderId="18" xfId="0" applyFont="1" applyBorder="1" applyAlignment="1">
      <alignment horizontal="center" vertical="top" wrapText="1"/>
    </xf>
    <xf numFmtId="176" fontId="18" fillId="0" borderId="18" xfId="0" applyNumberFormat="1" applyFont="1" applyBorder="1" applyAlignment="1">
      <alignment horizontal="center" vertical="top" wrapText="1"/>
    </xf>
    <xf numFmtId="0" fontId="20" fillId="0" borderId="0" xfId="0" applyFont="1" applyAlignment="1">
      <alignment wrapText="1"/>
    </xf>
    <xf numFmtId="0" fontId="20" fillId="0" borderId="9" xfId="0" applyFont="1" applyBorder="1" applyAlignment="1">
      <alignment vertical="top" wrapText="1"/>
    </xf>
    <xf numFmtId="0" fontId="20" fillId="0" borderId="9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top" wrapText="1"/>
    </xf>
    <xf numFmtId="0" fontId="20" fillId="0" borderId="44" xfId="0" applyFont="1" applyBorder="1" applyAlignment="1">
      <alignment horizontal="center" vertical="top" wrapText="1"/>
    </xf>
    <xf numFmtId="0" fontId="20" fillId="0" borderId="45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0" fillId="0" borderId="18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0" xfId="0" applyFont="1" applyBorder="1" applyAlignment="1">
      <alignment vertical="top" wrapText="1"/>
    </xf>
    <xf numFmtId="0" fontId="20" fillId="0" borderId="10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top" wrapText="1"/>
    </xf>
    <xf numFmtId="0" fontId="22" fillId="0" borderId="10" xfId="0" applyFont="1" applyBorder="1" applyAlignment="1">
      <alignment vertical="top" wrapText="1"/>
    </xf>
    <xf numFmtId="0" fontId="20" fillId="0" borderId="11" xfId="0" applyFont="1" applyBorder="1" applyAlignment="1">
      <alignment horizontal="center" vertical="top" wrapText="1"/>
    </xf>
    <xf numFmtId="0" fontId="23" fillId="0" borderId="0" xfId="0" applyFont="1" applyBorder="1" applyAlignment="1">
      <alignment wrapText="1"/>
    </xf>
    <xf numFmtId="0" fontId="23" fillId="0" borderId="0" xfId="0" applyFont="1" applyAlignment="1">
      <alignment horizontal="center" wrapText="1"/>
    </xf>
    <xf numFmtId="0" fontId="23" fillId="0" borderId="0" xfId="0" applyFont="1" applyAlignment="1">
      <alignment wrapText="1"/>
    </xf>
    <xf numFmtId="0" fontId="24" fillId="0" borderId="0" xfId="0" applyFont="1" applyAlignment="1">
      <alignment horizontal="center" wrapText="1"/>
    </xf>
    <xf numFmtId="0" fontId="25" fillId="0" borderId="0" xfId="0" applyFont="1" applyAlignment="1">
      <alignment horizontal="center" wrapText="1"/>
    </xf>
    <xf numFmtId="0" fontId="26" fillId="0" borderId="17" xfId="0" applyFont="1" applyBorder="1" applyAlignment="1">
      <alignment horizontal="center" wrapText="1"/>
    </xf>
    <xf numFmtId="0" fontId="27" fillId="0" borderId="19" xfId="0" applyFont="1" applyBorder="1" applyAlignment="1">
      <alignment horizont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 wrapText="1"/>
    </xf>
    <xf numFmtId="0" fontId="27" fillId="0" borderId="46" xfId="0" applyFont="1" applyBorder="1" applyAlignment="1">
      <alignment horizont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wrapText="1"/>
    </xf>
    <xf numFmtId="0" fontId="27" fillId="0" borderId="43" xfId="0" applyFont="1" applyBorder="1" applyAlignment="1">
      <alignment horizontal="center" wrapText="1"/>
    </xf>
    <xf numFmtId="0" fontId="27" fillId="0" borderId="20" xfId="0" applyFont="1" applyBorder="1" applyAlignment="1">
      <alignment horizontal="center" wrapText="1"/>
    </xf>
    <xf numFmtId="0" fontId="28" fillId="0" borderId="18" xfId="0" applyFont="1" applyBorder="1" applyAlignment="1">
      <alignment horizontal="center" wrapText="1"/>
    </xf>
    <xf numFmtId="0" fontId="28" fillId="0" borderId="18" xfId="0" applyFont="1" applyBorder="1" applyAlignment="1">
      <alignment wrapText="1"/>
    </xf>
    <xf numFmtId="0" fontId="28" fillId="0" borderId="18" xfId="0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26" fillId="0" borderId="0" xfId="0" applyNumberFormat="1" applyFont="1" applyAlignment="1">
      <alignment horizontal="right" vertical="center" wrapText="1"/>
    </xf>
    <xf numFmtId="2" fontId="29" fillId="0" borderId="0" xfId="0" applyNumberFormat="1" applyFont="1" applyAlignment="1">
      <alignment horizontal="center" wrapText="1"/>
    </xf>
    <xf numFmtId="0" fontId="0" fillId="3" borderId="0" xfId="0" applyFill="1" applyAlignment="1">
      <alignment wrapText="1"/>
    </xf>
    <xf numFmtId="0" fontId="13" fillId="4" borderId="0" xfId="0" applyFont="1" applyFill="1" applyAlignment="1"/>
    <xf numFmtId="0" fontId="13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30" fillId="5" borderId="0" xfId="0" applyFont="1" applyFill="1" applyAlignment="1">
      <alignment horizontal="center" wrapText="1"/>
    </xf>
    <xf numFmtId="1" fontId="26" fillId="5" borderId="0" xfId="0" applyNumberFormat="1" applyFont="1" applyFill="1" applyAlignment="1">
      <alignment horizontal="center" wrapText="1"/>
    </xf>
    <xf numFmtId="0" fontId="30" fillId="6" borderId="0" xfId="0" applyFont="1" applyFill="1" applyAlignment="1">
      <alignment horizontal="center" wrapText="1"/>
    </xf>
    <xf numFmtId="1" fontId="26" fillId="6" borderId="0" xfId="0" applyNumberFormat="1" applyFont="1" applyFill="1" applyAlignment="1">
      <alignment horizontal="center" wrapText="1"/>
    </xf>
    <xf numFmtId="0" fontId="30" fillId="7" borderId="0" xfId="0" applyFont="1" applyFill="1" applyAlignment="1">
      <alignment horizontal="center" wrapText="1"/>
    </xf>
    <xf numFmtId="1" fontId="26" fillId="7" borderId="0" xfId="0" applyNumberFormat="1" applyFont="1" applyFill="1" applyAlignment="1">
      <alignment horizontal="center" wrapText="1"/>
    </xf>
    <xf numFmtId="0" fontId="0" fillId="0" borderId="0" xfId="0" applyFont="1" applyAlignment="1">
      <alignment wrapText="1"/>
    </xf>
    <xf numFmtId="1" fontId="31" fillId="0" borderId="0" xfId="0" applyNumberFormat="1" applyFont="1" applyAlignment="1">
      <alignment horizontal="center" wrapText="1"/>
    </xf>
    <xf numFmtId="0" fontId="32" fillId="0" borderId="0" xfId="0" applyFont="1" applyAlignment="1">
      <alignment horizontal="center" wrapText="1"/>
    </xf>
    <xf numFmtId="1" fontId="32" fillId="0" borderId="0" xfId="0" applyNumberFormat="1" applyFont="1" applyAlignment="1">
      <alignment horizontal="center" wrapText="1"/>
    </xf>
    <xf numFmtId="0" fontId="0" fillId="8" borderId="0" xfId="0" applyFont="1" applyFill="1" applyAlignment="1"/>
    <xf numFmtId="0" fontId="0" fillId="8" borderId="0" xfId="0" applyFill="1" applyAlignment="1">
      <alignment wrapText="1"/>
    </xf>
    <xf numFmtId="0" fontId="0" fillId="0" borderId="0" xfId="0" applyFill="1" applyAlignment="1">
      <alignment wrapText="1"/>
    </xf>
    <xf numFmtId="0" fontId="33" fillId="0" borderId="0" xfId="0" applyFont="1" applyFill="1" applyAlignment="1">
      <alignment wrapText="1"/>
    </xf>
    <xf numFmtId="0" fontId="34" fillId="0" borderId="0" xfId="0" applyFont="1" applyFill="1" applyAlignment="1">
      <alignment wrapText="1"/>
    </xf>
    <xf numFmtId="0" fontId="34" fillId="0" borderId="0" xfId="0" applyFont="1" applyFill="1" applyAlignment="1"/>
    <xf numFmtId="0" fontId="23" fillId="0" borderId="0" xfId="0" applyFont="1" applyFill="1" applyAlignment="1">
      <alignment horizontal="center" wrapText="1"/>
    </xf>
    <xf numFmtId="0" fontId="30" fillId="0" borderId="0" xfId="0" applyFont="1" applyFill="1" applyAlignment="1">
      <alignment horizontal="center" wrapText="1"/>
    </xf>
    <xf numFmtId="1" fontId="26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32" fillId="0" borderId="0" xfId="0" applyFont="1" applyFill="1" applyAlignment="1">
      <alignment horizontal="center" wrapText="1"/>
    </xf>
    <xf numFmtId="1" fontId="30" fillId="0" borderId="0" xfId="0" applyNumberFormat="1" applyFont="1" applyFill="1" applyAlignment="1">
      <alignment horizontal="center" wrapText="1"/>
    </xf>
    <xf numFmtId="0" fontId="13" fillId="0" borderId="0" xfId="0" applyFont="1" applyFill="1" applyAlignment="1">
      <alignment wrapText="1"/>
    </xf>
    <xf numFmtId="0" fontId="29" fillId="0" borderId="0" xfId="0" applyFont="1" applyFill="1" applyAlignment="1">
      <alignment horizontal="center" wrapText="1"/>
    </xf>
    <xf numFmtId="0" fontId="32" fillId="0" borderId="0" xfId="0" applyFont="1" applyFill="1" applyAlignment="1">
      <alignment wrapText="1"/>
    </xf>
    <xf numFmtId="0" fontId="29" fillId="0" borderId="0" xfId="0" applyFont="1" applyFill="1" applyAlignment="1">
      <alignment wrapText="1"/>
    </xf>
    <xf numFmtId="0" fontId="35" fillId="0" borderId="0" xfId="0" applyFont="1" applyAlignment="1">
      <alignment horizontal="center" wrapText="1"/>
    </xf>
    <xf numFmtId="0" fontId="26" fillId="0" borderId="0" xfId="0" applyFont="1" applyBorder="1" applyAlignment="1">
      <alignment horizontal="center" wrapText="1"/>
    </xf>
    <xf numFmtId="0" fontId="27" fillId="0" borderId="19" xfId="0" applyFont="1" applyFill="1" applyBorder="1" applyAlignment="1">
      <alignment horizontal="center" wrapText="1"/>
    </xf>
    <xf numFmtId="0" fontId="27" fillId="0" borderId="0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7" fillId="0" borderId="46" xfId="0" applyFont="1" applyFill="1" applyBorder="1" applyAlignment="1">
      <alignment horizontal="center" wrapText="1"/>
    </xf>
    <xf numFmtId="0" fontId="30" fillId="0" borderId="17" xfId="0" applyFont="1" applyBorder="1" applyAlignment="1">
      <alignment horizontal="center" vertical="center" wrapText="1"/>
    </xf>
    <xf numFmtId="0" fontId="27" fillId="9" borderId="43" xfId="0" applyFont="1" applyFill="1" applyBorder="1" applyAlignment="1">
      <alignment horizontal="center" wrapText="1"/>
    </xf>
    <xf numFmtId="0" fontId="27" fillId="0" borderId="20" xfId="0" applyFont="1" applyFill="1" applyBorder="1" applyAlignment="1">
      <alignment horizontal="center" wrapText="1"/>
    </xf>
    <xf numFmtId="0" fontId="27" fillId="7" borderId="18" xfId="0" applyFont="1" applyFill="1" applyBorder="1" applyAlignment="1">
      <alignment horizontal="center" wrapText="1"/>
    </xf>
    <xf numFmtId="0" fontId="27" fillId="10" borderId="43" xfId="0" applyFont="1" applyFill="1" applyBorder="1" applyAlignment="1">
      <alignment horizontal="center" wrapText="1"/>
    </xf>
    <xf numFmtId="0" fontId="27" fillId="0" borderId="18" xfId="0" applyFont="1" applyFill="1" applyBorder="1" applyAlignment="1">
      <alignment horizontal="center" wrapText="1"/>
    </xf>
    <xf numFmtId="0" fontId="23" fillId="0" borderId="18" xfId="0" applyFont="1" applyBorder="1" applyAlignment="1">
      <alignment horizontal="center" wrapText="1"/>
    </xf>
    <xf numFmtId="0" fontId="27" fillId="0" borderId="43" xfId="0" applyFont="1" applyFill="1" applyBorder="1" applyAlignment="1">
      <alignment horizontal="center" wrapText="1"/>
    </xf>
    <xf numFmtId="0" fontId="27" fillId="0" borderId="18" xfId="0" applyFont="1" applyBorder="1" applyAlignment="1">
      <alignment horizontal="left" vertical="center" wrapText="1"/>
    </xf>
    <xf numFmtId="0" fontId="36" fillId="0" borderId="47" xfId="0" applyFont="1" applyBorder="1" applyAlignment="1">
      <alignment wrapText="1"/>
    </xf>
    <xf numFmtId="0" fontId="9" fillId="0" borderId="18" xfId="0" applyFont="1" applyBorder="1" applyAlignment="1">
      <alignment vertical="top" wrapText="1"/>
    </xf>
    <xf numFmtId="0" fontId="28" fillId="0" borderId="48" xfId="0" applyFont="1" applyFill="1" applyBorder="1" applyAlignment="1">
      <alignment horizontal="center" vertical="center" wrapText="1"/>
    </xf>
    <xf numFmtId="1" fontId="28" fillId="0" borderId="18" xfId="0" applyNumberFormat="1" applyFont="1" applyFill="1" applyBorder="1" applyAlignment="1">
      <alignment horizontal="center" vertical="center" wrapText="1"/>
    </xf>
    <xf numFmtId="1" fontId="23" fillId="0" borderId="18" xfId="0" applyNumberFormat="1" applyFont="1" applyBorder="1" applyAlignment="1">
      <alignment horizontal="center" wrapText="1"/>
    </xf>
    <xf numFmtId="0" fontId="37" fillId="0" borderId="47" xfId="0" applyFont="1" applyBorder="1" applyAlignment="1">
      <alignment wrapText="1"/>
    </xf>
    <xf numFmtId="0" fontId="38" fillId="0" borderId="20" xfId="0" applyFont="1" applyBorder="1" applyAlignment="1">
      <alignment horizontal="left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38" fillId="0" borderId="18" xfId="0" applyFont="1" applyBorder="1" applyAlignment="1">
      <alignment horizontal="left" vertical="center" wrapText="1"/>
    </xf>
    <xf numFmtId="0" fontId="39" fillId="8" borderId="0" xfId="0" applyFont="1" applyFill="1" applyAlignment="1">
      <alignment horizontal="center" wrapText="1"/>
    </xf>
    <xf numFmtId="0" fontId="23" fillId="0" borderId="17" xfId="0" applyFont="1" applyBorder="1" applyAlignment="1">
      <alignment horizontal="center" wrapText="1"/>
    </xf>
    <xf numFmtId="0" fontId="27" fillId="11" borderId="43" xfId="0" applyFont="1" applyFill="1" applyBorder="1" applyAlignment="1">
      <alignment horizontal="center" wrapText="1"/>
    </xf>
    <xf numFmtId="0" fontId="23" fillId="0" borderId="18" xfId="0" applyFont="1" applyBorder="1" applyAlignment="1">
      <alignment wrapText="1"/>
    </xf>
    <xf numFmtId="0" fontId="40" fillId="12" borderId="18" xfId="0" applyFont="1" applyFill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1" fontId="25" fillId="0" borderId="0" xfId="0" applyNumberFormat="1" applyFont="1" applyAlignment="1">
      <alignment horizontal="center" wrapText="1"/>
    </xf>
    <xf numFmtId="1" fontId="25" fillId="7" borderId="0" xfId="0" applyNumberFormat="1" applyFont="1" applyFill="1" applyAlignment="1">
      <alignment horizont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27" fillId="7" borderId="43" xfId="0" applyFont="1" applyFill="1" applyBorder="1" applyAlignment="1">
      <alignment horizontal="center" wrapText="1"/>
    </xf>
    <xf numFmtId="0" fontId="41" fillId="0" borderId="18" xfId="0" applyFont="1" applyBorder="1" applyAlignment="1">
      <alignment horizontal="left" vertical="center" wrapText="1"/>
    </xf>
    <xf numFmtId="0" fontId="41" fillId="0" borderId="43" xfId="0" applyFont="1" applyBorder="1" applyAlignment="1">
      <alignment horizontal="left" vertical="center" wrapText="1"/>
    </xf>
    <xf numFmtId="0" fontId="0" fillId="0" borderId="48" xfId="0" applyFont="1" applyBorder="1" applyAlignment="1">
      <alignment horizontal="center" vertical="center"/>
    </xf>
    <xf numFmtId="0" fontId="42" fillId="12" borderId="43" xfId="0" applyFont="1" applyFill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1" fontId="25" fillId="6" borderId="0" xfId="0" applyNumberFormat="1" applyFont="1" applyFill="1" applyAlignment="1">
      <alignment horizontal="center" wrapText="1"/>
    </xf>
    <xf numFmtId="0" fontId="27" fillId="0" borderId="18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27" fillId="9" borderId="18" xfId="0" applyFont="1" applyFill="1" applyBorder="1" applyAlignment="1">
      <alignment horizontal="center" wrapText="1"/>
    </xf>
    <xf numFmtId="0" fontId="27" fillId="10" borderId="18" xfId="0" applyFont="1" applyFill="1" applyBorder="1" applyAlignment="1">
      <alignment horizontal="center" wrapText="1"/>
    </xf>
    <xf numFmtId="0" fontId="28" fillId="13" borderId="18" xfId="0" applyFont="1" applyFill="1" applyBorder="1" applyAlignment="1">
      <alignment horizontal="center" vertical="center" wrapText="1"/>
    </xf>
    <xf numFmtId="0" fontId="42" fillId="12" borderId="18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center" wrapText="1"/>
    </xf>
    <xf numFmtId="0" fontId="41" fillId="0" borderId="18" xfId="0" applyFont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wrapText="1"/>
    </xf>
    <xf numFmtId="9" fontId="25" fillId="0" borderId="0" xfId="0" applyNumberFormat="1" applyFont="1" applyAlignment="1">
      <alignment horizontal="center" wrapText="1"/>
    </xf>
    <xf numFmtId="1" fontId="25" fillId="5" borderId="0" xfId="0" applyNumberFormat="1" applyFont="1" applyFill="1" applyAlignment="1">
      <alignment horizontal="center" wrapText="1"/>
    </xf>
    <xf numFmtId="0" fontId="23" fillId="0" borderId="18" xfId="0" applyFont="1" applyBorder="1" applyAlignment="1">
      <alignment horizontal="center" vertical="center" wrapText="1"/>
    </xf>
    <xf numFmtId="0" fontId="36" fillId="0" borderId="18" xfId="0" applyFont="1" applyBorder="1" applyAlignment="1">
      <alignment wrapText="1"/>
    </xf>
    <xf numFmtId="0" fontId="43" fillId="0" borderId="18" xfId="0" applyFont="1" applyBorder="1" applyAlignment="1">
      <alignment wrapText="1"/>
    </xf>
    <xf numFmtId="0" fontId="37" fillId="0" borderId="18" xfId="0" applyFont="1" applyBorder="1" applyAlignment="1">
      <alignment wrapText="1"/>
    </xf>
    <xf numFmtId="0" fontId="44" fillId="0" borderId="0" xfId="0" applyFont="1" applyFill="1" applyAlignment="1"/>
    <xf numFmtId="0" fontId="44" fillId="0" borderId="0" xfId="0" applyFont="1" applyFill="1" applyAlignment="1">
      <alignment horizontal="center"/>
    </xf>
    <xf numFmtId="0" fontId="45" fillId="0" borderId="0" xfId="0" applyFont="1" applyFill="1" applyAlignment="1"/>
    <xf numFmtId="0" fontId="46" fillId="0" borderId="0" xfId="0" applyFont="1" applyFill="1" applyAlignment="1">
      <alignment horizontal="center"/>
    </xf>
    <xf numFmtId="0" fontId="45" fillId="0" borderId="17" xfId="0" applyFont="1" applyFill="1" applyBorder="1" applyAlignment="1">
      <alignment horizontal="left" vertical="center"/>
    </xf>
    <xf numFmtId="0" fontId="47" fillId="0" borderId="18" xfId="0" applyFont="1" applyFill="1" applyBorder="1" applyAlignment="1">
      <alignment horizontal="center" wrapText="1"/>
    </xf>
    <xf numFmtId="0" fontId="47" fillId="0" borderId="43" xfId="0" applyFont="1" applyFill="1" applyBorder="1" applyAlignment="1">
      <alignment horizontal="center" vertical="center"/>
    </xf>
    <xf numFmtId="0" fontId="47" fillId="0" borderId="48" xfId="0" applyFont="1" applyFill="1" applyBorder="1" applyAlignment="1">
      <alignment horizontal="center" vertical="center"/>
    </xf>
    <xf numFmtId="0" fontId="45" fillId="0" borderId="18" xfId="0" applyFont="1" applyFill="1" applyBorder="1" applyAlignment="1">
      <alignment horizontal="center"/>
    </xf>
    <xf numFmtId="0" fontId="47" fillId="0" borderId="19" xfId="0" applyFont="1" applyFill="1" applyBorder="1" applyAlignment="1">
      <alignment horizontal="center" vertical="center" wrapText="1"/>
    </xf>
    <xf numFmtId="0" fontId="45" fillId="0" borderId="18" xfId="0" applyFont="1" applyFill="1" applyBorder="1" applyAlignment="1">
      <alignment horizontal="center" vertical="center"/>
    </xf>
    <xf numFmtId="0" fontId="45" fillId="0" borderId="18" xfId="0" applyFont="1" applyFill="1" applyBorder="1" applyAlignment="1">
      <alignment vertical="center"/>
    </xf>
    <xf numFmtId="0" fontId="45" fillId="0" borderId="19" xfId="0" applyFont="1" applyFill="1" applyBorder="1" applyAlignment="1">
      <alignment horizontal="center" vertical="center"/>
    </xf>
    <xf numFmtId="0" fontId="47" fillId="0" borderId="46" xfId="0" applyFont="1" applyFill="1" applyBorder="1" applyAlignment="1">
      <alignment horizontal="center" vertical="center" wrapText="1"/>
    </xf>
    <xf numFmtId="0" fontId="45" fillId="0" borderId="46" xfId="0" applyFont="1" applyFill="1" applyBorder="1" applyAlignment="1">
      <alignment horizontal="center" vertical="center"/>
    </xf>
    <xf numFmtId="0" fontId="47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/>
    </xf>
    <xf numFmtId="0" fontId="45" fillId="0" borderId="0" xfId="0" applyFont="1" applyFill="1" applyAlignment="1">
      <alignment horizontal="center"/>
    </xf>
    <xf numFmtId="9" fontId="13" fillId="0" borderId="0" xfId="0" applyNumberFormat="1" applyFont="1" applyAlignment="1">
      <alignment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'TEST -CO '!$J$115:$L$115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 3</c:v>
                </c:pt>
              </c:strCache>
            </c:strRef>
          </c:cat>
          <c:val>
            <c:numRef>
              <c:f>'TEST -CO '!$J$116:$L$116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708480"/>
        <c:axId val="98738944"/>
      </c:barChart>
      <c:catAx>
        <c:axId val="9870848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98738944"/>
        <c:crosses val="autoZero"/>
        <c:auto val="1"/>
        <c:lblAlgn val="ctr"/>
        <c:lblOffset val="100"/>
        <c:noMultiLvlLbl val="0"/>
      </c:catAx>
      <c:valAx>
        <c:axId val="9873894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98708480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-CO 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'!$J$109:$L$109</c:f>
              <c:strCache>
                <c:ptCount val="3"/>
                <c:pt idx="0">
                  <c:v>CO1</c:v>
                </c:pt>
                <c:pt idx="1">
                  <c:v>CO 2</c:v>
                </c:pt>
                <c:pt idx="2">
                  <c:v>CO3</c:v>
                </c:pt>
              </c:strCache>
            </c:strRef>
          </c:cat>
          <c:val>
            <c:numRef>
              <c:f>'Assignment CO '!$J$110:$L$110</c:f>
              <c:numCache>
                <c:formatCode>0</c:formatCode>
                <c:ptCount val="3"/>
                <c:pt idx="0">
                  <c:v>91.7808219178082</c:v>
                </c:pt>
                <c:pt idx="1">
                  <c:v>91.7808219178082</c:v>
                </c:pt>
                <c:pt idx="2">
                  <c:v>91.7808219178082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717440"/>
        <c:axId val="114718976"/>
      </c:barChart>
      <c:catAx>
        <c:axId val="11471744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718976"/>
        <c:crosses val="autoZero"/>
        <c:auto val="1"/>
        <c:lblAlgn val="ctr"/>
        <c:lblOffset val="100"/>
        <c:noMultiLvlLbl val="0"/>
      </c:catAx>
      <c:valAx>
        <c:axId val="11471897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717440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ATTAINMENTLEVEL!#REF!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'SEE-final exam CO'!$J$109:$L$109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'SEE-final exam CO'!$J$110:$L$110</c:f>
              <c:numCache>
                <c:formatCode>0</c:formatCode>
                <c:ptCount val="3"/>
                <c:pt idx="0">
                  <c:v>84.9315068493151</c:v>
                </c:pt>
                <c:pt idx="1">
                  <c:v>84.9315068493151</c:v>
                </c:pt>
                <c:pt idx="2">
                  <c:v>84.9315068493151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723456"/>
        <c:axId val="114479488"/>
      </c:barChart>
      <c:catAx>
        <c:axId val="11472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479488"/>
        <c:crosses val="autoZero"/>
        <c:auto val="1"/>
        <c:lblAlgn val="ctr"/>
        <c:lblOffset val="100"/>
        <c:noMultiLvlLbl val="0"/>
      </c:catAx>
      <c:valAx>
        <c:axId val="11447948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723456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'!$E$14:$G$14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'TOTAL CO '!$E$15:$G$15</c:f>
              <c:numCache>
                <c:formatCode>General</c:formatCode>
                <c:ptCount val="3"/>
                <c:pt idx="0">
                  <c:v>92</c:v>
                </c:pt>
                <c:pt idx="1">
                  <c:v>92</c:v>
                </c:pt>
                <c:pt idx="2" c:formatCode="0">
                  <c:v>92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517504"/>
        <c:axId val="114519040"/>
      </c:barChart>
      <c:catAx>
        <c:axId val="11451750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519040"/>
        <c:crosses val="autoZero"/>
        <c:auto val="1"/>
        <c:lblAlgn val="ctr"/>
        <c:lblOffset val="100"/>
        <c:noMultiLvlLbl val="0"/>
      </c:catAx>
      <c:valAx>
        <c:axId val="114519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14517504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762000</xdr:colOff>
      <xdr:row>109</xdr:row>
      <xdr:rowOff>112296</xdr:rowOff>
    </xdr:from>
    <xdr:to>
      <xdr:col>7</xdr:col>
      <xdr:colOff>1082842</xdr:colOff>
      <xdr:row>122</xdr:row>
      <xdr:rowOff>128338</xdr:rowOff>
    </xdr:to>
    <xdr:graphicFrame>
      <xdr:nvGraphicFramePr>
        <xdr:cNvPr id="4" name="Chart 3"/>
        <xdr:cNvGraphicFramePr/>
      </xdr:nvGraphicFramePr>
      <xdr:xfrm>
        <a:off x="3438525" y="23533735"/>
        <a:ext cx="4578350" cy="27311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694765</xdr:colOff>
      <xdr:row>105</xdr:row>
      <xdr:rowOff>22412</xdr:rowOff>
    </xdr:from>
    <xdr:to>
      <xdr:col>7</xdr:col>
      <xdr:colOff>941295</xdr:colOff>
      <xdr:row>117</xdr:row>
      <xdr:rowOff>134471</xdr:rowOff>
    </xdr:to>
    <xdr:graphicFrame>
      <xdr:nvGraphicFramePr>
        <xdr:cNvPr id="3" name="Chart 2"/>
        <xdr:cNvGraphicFramePr/>
      </xdr:nvGraphicFramePr>
      <xdr:xfrm>
        <a:off x="3371215" y="22701250"/>
        <a:ext cx="4370705" cy="25692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103</xdr:row>
      <xdr:rowOff>85725</xdr:rowOff>
    </xdr:from>
    <xdr:to>
      <xdr:col>7</xdr:col>
      <xdr:colOff>495300</xdr:colOff>
      <xdr:row>124</xdr:row>
      <xdr:rowOff>38100</xdr:rowOff>
    </xdr:to>
    <xdr:graphicFrame>
      <xdr:nvGraphicFramePr>
        <xdr:cNvPr id="119835" name="Chart 3"/>
        <xdr:cNvGraphicFramePr/>
      </xdr:nvGraphicFramePr>
      <xdr:xfrm>
        <a:off x="514350" y="22507575"/>
        <a:ext cx="6648450" cy="4267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619125</xdr:colOff>
      <xdr:row>16</xdr:row>
      <xdr:rowOff>95250</xdr:rowOff>
    </xdr:from>
    <xdr:to>
      <xdr:col>7</xdr:col>
      <xdr:colOff>228600</xdr:colOff>
      <xdr:row>33</xdr:row>
      <xdr:rowOff>85725</xdr:rowOff>
    </xdr:to>
    <xdr:graphicFrame>
      <xdr:nvGraphicFramePr>
        <xdr:cNvPr id="2" name="Chart 1"/>
        <xdr:cNvGraphicFramePr/>
      </xdr:nvGraphicFramePr>
      <xdr:xfrm>
        <a:off x="2419350" y="3962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5:F16"/>
  <sheetViews>
    <sheetView tabSelected="1" workbookViewId="0">
      <selection activeCell="C6" sqref="C6:F6"/>
    </sheetView>
  </sheetViews>
  <sheetFormatPr defaultColWidth="9.14285714285714" defaultRowHeight="12.75" outlineLevelCol="5"/>
  <cols>
    <col min="2" max="2" width="7.57142857142857" customWidth="1"/>
    <col min="5" max="5" width="67.2857142857143" customWidth="1"/>
    <col min="6" max="6" width="28.7142857142857" customWidth="1"/>
  </cols>
  <sheetData>
    <row r="5" ht="18.75" spans="3:6">
      <c r="C5" s="257" t="s">
        <v>0</v>
      </c>
      <c r="D5" s="257"/>
      <c r="E5" s="257"/>
      <c r="F5" s="257"/>
    </row>
    <row r="6" ht="15" spans="3:6">
      <c r="C6" s="258" t="s">
        <v>1</v>
      </c>
      <c r="D6" s="258"/>
      <c r="E6" s="258"/>
      <c r="F6" s="258"/>
    </row>
    <row r="7" ht="45" spans="3:6">
      <c r="C7" s="259" t="s">
        <v>2</v>
      </c>
      <c r="D7" s="260" t="s">
        <v>3</v>
      </c>
      <c r="E7" s="261"/>
      <c r="F7" s="262" t="s">
        <v>4</v>
      </c>
    </row>
    <row r="8" ht="15" spans="3:6">
      <c r="C8" s="263" t="s">
        <v>5</v>
      </c>
      <c r="D8" s="264" t="s">
        <v>6</v>
      </c>
      <c r="E8" s="265" t="s">
        <v>7</v>
      </c>
      <c r="F8" s="266" t="s">
        <v>8</v>
      </c>
    </row>
    <row r="9" ht="15" spans="3:6">
      <c r="C9" s="267"/>
      <c r="D9" s="264" t="s">
        <v>9</v>
      </c>
      <c r="E9" s="265" t="s">
        <v>10</v>
      </c>
      <c r="F9" s="268"/>
    </row>
    <row r="10" ht="15" spans="3:6">
      <c r="C10" s="269"/>
      <c r="D10" s="264" t="s">
        <v>8</v>
      </c>
      <c r="E10" s="265" t="s">
        <v>11</v>
      </c>
      <c r="F10" s="270"/>
    </row>
    <row r="11" ht="15" spans="3:6">
      <c r="C11" s="256"/>
      <c r="D11" s="271"/>
      <c r="E11" s="256"/>
      <c r="F11" s="271"/>
    </row>
    <row r="12" ht="15" spans="3:6">
      <c r="C12" s="256"/>
      <c r="D12" s="271"/>
      <c r="E12" s="256"/>
      <c r="F12" s="271"/>
    </row>
    <row r="13" ht="45" spans="3:6">
      <c r="C13" s="259" t="s">
        <v>2</v>
      </c>
      <c r="D13" s="260" t="s">
        <v>3</v>
      </c>
      <c r="E13" s="261"/>
      <c r="F13" s="262" t="s">
        <v>4</v>
      </c>
    </row>
    <row r="14" ht="15" spans="3:6">
      <c r="C14" s="263" t="s">
        <v>12</v>
      </c>
      <c r="D14" s="264" t="s">
        <v>6</v>
      </c>
      <c r="E14" s="265" t="s">
        <v>13</v>
      </c>
      <c r="F14" s="266" t="s">
        <v>8</v>
      </c>
    </row>
    <row r="15" ht="15" spans="3:6">
      <c r="C15" s="267"/>
      <c r="D15" s="264" t="s">
        <v>9</v>
      </c>
      <c r="E15" s="265" t="s">
        <v>14</v>
      </c>
      <c r="F15" s="268"/>
    </row>
    <row r="16" ht="15" spans="3:6">
      <c r="C16" s="269"/>
      <c r="D16" s="264" t="s">
        <v>8</v>
      </c>
      <c r="E16" s="265" t="s">
        <v>15</v>
      </c>
      <c r="F16" s="270"/>
    </row>
  </sheetData>
  <mergeCells count="8">
    <mergeCell ref="C5:F5"/>
    <mergeCell ref="C6:F6"/>
    <mergeCell ref="D7:E7"/>
    <mergeCell ref="D13:E13"/>
    <mergeCell ref="C8:C10"/>
    <mergeCell ref="C14:C16"/>
    <mergeCell ref="F8:F10"/>
    <mergeCell ref="F14:F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5:Z69"/>
  <sheetViews>
    <sheetView zoomScale="43" zoomScaleNormal="43" workbookViewId="0">
      <selection activeCell="E8" sqref="E8:F8"/>
    </sheetView>
  </sheetViews>
  <sheetFormatPr defaultColWidth="9" defaultRowHeight="12.75"/>
  <cols>
    <col min="4" max="4" width="12.2857142857143" customWidth="1"/>
    <col min="6" max="6" width="95.8571428571429" customWidth="1"/>
  </cols>
  <sheetData>
    <row r="5" ht="18.75" spans="4:7">
      <c r="D5" s="254"/>
      <c r="E5" s="255"/>
      <c r="F5" s="254"/>
      <c r="G5" s="256"/>
    </row>
    <row r="6" ht="18.75" spans="4:7">
      <c r="D6" s="257" t="s">
        <v>0</v>
      </c>
      <c r="E6" s="257"/>
      <c r="F6" s="257"/>
      <c r="G6" s="257"/>
    </row>
    <row r="7" ht="15" spans="4:9">
      <c r="D7" s="258" t="s">
        <v>16</v>
      </c>
      <c r="E7" s="258"/>
      <c r="F7" s="258"/>
      <c r="G7" s="258"/>
      <c r="H7" s="40"/>
      <c r="I7" s="40"/>
    </row>
    <row r="8" ht="30" spans="4:9">
      <c r="D8" s="259" t="s">
        <v>2</v>
      </c>
      <c r="E8" s="260" t="s">
        <v>3</v>
      </c>
      <c r="F8" s="261"/>
      <c r="G8" s="262" t="s">
        <v>4</v>
      </c>
      <c r="H8" s="40"/>
      <c r="I8" s="40"/>
    </row>
    <row r="9" ht="14.25" customHeight="1" spans="4:9">
      <c r="D9" s="263" t="s">
        <v>5</v>
      </c>
      <c r="E9" s="264" t="s">
        <v>6</v>
      </c>
      <c r="F9" s="265" t="s">
        <v>7</v>
      </c>
      <c r="G9" s="266" t="s">
        <v>6</v>
      </c>
      <c r="H9" s="40"/>
      <c r="I9" s="40"/>
    </row>
    <row r="10" ht="15" spans="4:9">
      <c r="D10" s="267"/>
      <c r="E10" s="264" t="s">
        <v>9</v>
      </c>
      <c r="F10" s="265" t="s">
        <v>10</v>
      </c>
      <c r="G10" s="268"/>
      <c r="H10" s="40"/>
      <c r="I10" s="40"/>
    </row>
    <row r="11" ht="15" spans="4:9">
      <c r="D11" s="269"/>
      <c r="E11" s="264" t="s">
        <v>8</v>
      </c>
      <c r="F11" s="265" t="s">
        <v>11</v>
      </c>
      <c r="G11" s="270"/>
      <c r="H11" s="40"/>
      <c r="I11" s="40"/>
    </row>
    <row r="12" ht="13.5" customHeight="1" spans="4:9">
      <c r="D12" s="256"/>
      <c r="E12" s="271"/>
      <c r="F12" s="256"/>
      <c r="G12" s="271"/>
      <c r="H12" s="40"/>
      <c r="I12" s="272"/>
    </row>
    <row r="13" ht="15" spans="4:9">
      <c r="D13" s="256"/>
      <c r="E13" s="271"/>
      <c r="F13" s="256"/>
      <c r="G13" s="271"/>
      <c r="H13" s="40"/>
      <c r="I13" s="272"/>
    </row>
    <row r="14" ht="30" spans="4:7">
      <c r="D14" s="259" t="s">
        <v>2</v>
      </c>
      <c r="E14" s="260" t="s">
        <v>3</v>
      </c>
      <c r="F14" s="261"/>
      <c r="G14" s="262" t="s">
        <v>4</v>
      </c>
    </row>
    <row r="15" ht="15" spans="4:7">
      <c r="D15" s="263" t="s">
        <v>12</v>
      </c>
      <c r="E15" s="264" t="s">
        <v>6</v>
      </c>
      <c r="F15" s="265" t="s">
        <v>13</v>
      </c>
      <c r="G15" s="266" t="s">
        <v>6</v>
      </c>
    </row>
    <row r="16" ht="15" spans="4:7">
      <c r="D16" s="267"/>
      <c r="E16" s="264" t="s">
        <v>9</v>
      </c>
      <c r="F16" s="265" t="s">
        <v>14</v>
      </c>
      <c r="G16" s="268"/>
    </row>
    <row r="17" ht="15" spans="4:7">
      <c r="D17" s="269"/>
      <c r="E17" s="264" t="s">
        <v>8</v>
      </c>
      <c r="F17" s="265" t="s">
        <v>15</v>
      </c>
      <c r="G17" s="270"/>
    </row>
    <row r="18" ht="15" spans="4:7">
      <c r="D18" s="256"/>
      <c r="E18" s="271"/>
      <c r="F18" s="256"/>
      <c r="G18" s="256"/>
    </row>
    <row r="19" ht="15" spans="4:7">
      <c r="D19" s="256"/>
      <c r="E19" s="271"/>
      <c r="F19" s="256"/>
      <c r="G19" s="256"/>
    </row>
    <row r="20" ht="20.25" spans="4:16">
      <c r="D20" s="256"/>
      <c r="E20" s="271"/>
      <c r="F20" s="1" t="s">
        <v>17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ht="20.25" spans="4:16">
      <c r="D21" s="256"/>
      <c r="E21" s="271"/>
      <c r="F21" s="1" t="s">
        <v>18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15.75" spans="6:16">
      <c r="F22" s="3" t="s">
        <v>19</v>
      </c>
      <c r="G22" s="3"/>
      <c r="H22" s="3"/>
      <c r="I22" s="3"/>
      <c r="J22" s="3"/>
      <c r="K22" s="3"/>
      <c r="L22" s="3"/>
      <c r="M22" s="3"/>
      <c r="N22" s="3"/>
      <c r="O22" s="3"/>
      <c r="P22" s="3"/>
    </row>
    <row r="23" ht="15.75" spans="6:18">
      <c r="F23" s="4" t="s">
        <v>20</v>
      </c>
      <c r="G23" s="4"/>
      <c r="H23" s="4"/>
      <c r="J23" s="4"/>
      <c r="K23" s="4"/>
      <c r="L23" s="4"/>
      <c r="M23" s="4"/>
      <c r="N23" s="4"/>
      <c r="O23" s="4"/>
      <c r="P23" s="4" t="s">
        <v>21</v>
      </c>
      <c r="Q23" s="40"/>
      <c r="R23" s="40"/>
    </row>
    <row r="24" ht="15" spans="6:18">
      <c r="F24" s="4" t="s">
        <v>22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0"/>
      <c r="R24" s="40"/>
    </row>
    <row r="25" ht="18.75" spans="6:18">
      <c r="F25" s="52"/>
      <c r="G25" s="53" t="s">
        <v>23</v>
      </c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2"/>
    </row>
    <row r="26" ht="18.75" spans="6:18">
      <c r="F26" s="52"/>
      <c r="G26" s="53" t="s">
        <v>24</v>
      </c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2"/>
    </row>
    <row r="27" ht="18.75" spans="6:18">
      <c r="F27" s="52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2"/>
    </row>
    <row r="28" ht="19.5" spans="7:17"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</row>
    <row r="29" ht="15.75" spans="7:17">
      <c r="G29" s="55" t="s">
        <v>25</v>
      </c>
      <c r="H29" s="56" t="s">
        <v>26</v>
      </c>
      <c r="I29" s="57" t="s">
        <v>27</v>
      </c>
      <c r="J29" s="56" t="s">
        <v>28</v>
      </c>
      <c r="K29" s="58" t="s">
        <v>29</v>
      </c>
      <c r="L29" s="59"/>
      <c r="M29" s="59"/>
      <c r="N29" s="59"/>
      <c r="O29" s="59"/>
      <c r="P29" s="59"/>
      <c r="Q29" s="59"/>
    </row>
    <row r="30" ht="15.75" spans="7:17">
      <c r="G30" s="60"/>
      <c r="H30" s="61"/>
      <c r="I30" s="62" t="s">
        <v>30</v>
      </c>
      <c r="J30" s="61"/>
      <c r="K30" s="63"/>
      <c r="L30" s="59"/>
      <c r="M30" s="59"/>
      <c r="N30" s="59"/>
      <c r="O30" s="59"/>
      <c r="P30" s="59"/>
      <c r="Q30" s="59"/>
    </row>
    <row r="31" ht="16.5" spans="7:17">
      <c r="G31" s="64"/>
      <c r="H31" s="65"/>
      <c r="I31" s="66" t="s">
        <v>31</v>
      </c>
      <c r="J31" s="65"/>
      <c r="K31" s="67"/>
      <c r="L31" s="59"/>
      <c r="M31" s="59"/>
      <c r="N31" s="59"/>
      <c r="O31" s="59"/>
      <c r="P31" s="59"/>
      <c r="Q31" s="59"/>
    </row>
    <row r="32" ht="19.5" spans="7:17">
      <c r="G32" s="68" t="s">
        <v>32</v>
      </c>
      <c r="H32" s="69" t="s">
        <v>33</v>
      </c>
      <c r="I32" s="70">
        <v>92</v>
      </c>
      <c r="J32" s="70">
        <v>70</v>
      </c>
      <c r="K32" s="71" t="s">
        <v>34</v>
      </c>
      <c r="L32" s="59"/>
      <c r="M32" s="59"/>
      <c r="N32" s="59"/>
      <c r="O32" s="59"/>
      <c r="P32" s="59"/>
      <c r="Q32" s="59"/>
    </row>
    <row r="33" ht="18.75" spans="7:17">
      <c r="G33" s="72" t="s">
        <v>35</v>
      </c>
      <c r="H33" s="73" t="s">
        <v>36</v>
      </c>
      <c r="I33" s="74">
        <v>92</v>
      </c>
      <c r="J33" s="74">
        <v>70</v>
      </c>
      <c r="K33" s="75" t="s">
        <v>34</v>
      </c>
      <c r="L33" s="59"/>
      <c r="M33" s="59"/>
      <c r="N33" s="59"/>
      <c r="O33" s="59"/>
      <c r="P33" s="59"/>
      <c r="Q33" s="59"/>
    </row>
    <row r="34" ht="19.5" spans="7:17">
      <c r="G34" s="76" t="s">
        <v>37</v>
      </c>
      <c r="H34" s="77" t="s">
        <v>38</v>
      </c>
      <c r="I34" s="78">
        <v>92</v>
      </c>
      <c r="J34" s="79">
        <v>70</v>
      </c>
      <c r="K34" s="80" t="s">
        <v>34</v>
      </c>
      <c r="L34" s="59"/>
      <c r="M34" s="59"/>
      <c r="N34" s="59"/>
      <c r="O34" s="59"/>
      <c r="P34" s="59"/>
      <c r="Q34" s="59"/>
    </row>
    <row r="37" ht="20.25" spans="6:23">
      <c r="F37" s="1" t="s">
        <v>17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ht="18" spans="6:23">
      <c r="F38" s="2" t="s">
        <v>39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5.75" spans="6:23">
      <c r="F39" s="3" t="s">
        <v>40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5.75" spans="6:23">
      <c r="F40" s="4" t="s">
        <v>41</v>
      </c>
      <c r="G40" s="4"/>
      <c r="H40" s="4"/>
      <c r="I40" s="4"/>
      <c r="J40" s="4"/>
      <c r="K40" s="4" t="s">
        <v>42</v>
      </c>
      <c r="L40" s="4"/>
      <c r="M40" s="4"/>
      <c r="N40" s="4"/>
      <c r="O40" s="4"/>
      <c r="P40" s="4"/>
      <c r="Q40" s="4"/>
      <c r="R40" s="4"/>
      <c r="S40" s="4"/>
      <c r="T40" s="4"/>
      <c r="U40" s="4" t="s">
        <v>21</v>
      </c>
      <c r="V40" s="40"/>
      <c r="W40" s="40"/>
    </row>
    <row r="41" ht="15" spans="6:23">
      <c r="F41" s="4" t="s">
        <v>22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0"/>
      <c r="W41" s="40"/>
    </row>
    <row r="45" ht="13.5"/>
    <row r="46" ht="15.75" spans="8:22">
      <c r="H46" s="5" t="s">
        <v>43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41"/>
    </row>
    <row r="47" ht="14.25" spans="8:22">
      <c r="H47" s="7" t="s">
        <v>44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42"/>
    </row>
    <row r="48" ht="15.75" spans="8:22">
      <c r="H48" s="9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43"/>
    </row>
    <row r="49" ht="15.75" spans="8:22">
      <c r="H49" s="11" t="s">
        <v>45</v>
      </c>
      <c r="I49" s="12"/>
      <c r="J49" s="13" t="s">
        <v>46</v>
      </c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37"/>
      <c r="V49" s="44" t="s">
        <v>47</v>
      </c>
    </row>
    <row r="50" ht="15.75" spans="8:22">
      <c r="H50" s="15"/>
      <c r="I50" s="16"/>
      <c r="J50" s="17" t="s">
        <v>48</v>
      </c>
      <c r="K50" s="17" t="s">
        <v>49</v>
      </c>
      <c r="L50" s="17" t="s">
        <v>50</v>
      </c>
      <c r="M50" s="17" t="s">
        <v>51</v>
      </c>
      <c r="N50" s="17" t="s">
        <v>52</v>
      </c>
      <c r="O50" s="17" t="s">
        <v>53</v>
      </c>
      <c r="P50" s="17" t="s">
        <v>54</v>
      </c>
      <c r="Q50" s="17" t="s">
        <v>55</v>
      </c>
      <c r="R50" s="17" t="s">
        <v>56</v>
      </c>
      <c r="S50" s="17" t="s">
        <v>57</v>
      </c>
      <c r="T50" s="17" t="s">
        <v>58</v>
      </c>
      <c r="U50" s="17" t="s">
        <v>59</v>
      </c>
      <c r="V50" s="45"/>
    </row>
    <row r="51" ht="15.75" spans="8:22">
      <c r="H51" s="18"/>
      <c r="I51" s="19"/>
      <c r="J51" s="20" t="s">
        <v>60</v>
      </c>
      <c r="K51" s="21" t="s">
        <v>61</v>
      </c>
      <c r="L51" s="21" t="s">
        <v>62</v>
      </c>
      <c r="M51" s="21" t="s">
        <v>63</v>
      </c>
      <c r="N51" s="21" t="s">
        <v>64</v>
      </c>
      <c r="O51" s="21" t="s">
        <v>65</v>
      </c>
      <c r="P51" s="21" t="s">
        <v>66</v>
      </c>
      <c r="Q51" s="21" t="s">
        <v>67</v>
      </c>
      <c r="R51" s="21" t="s">
        <v>68</v>
      </c>
      <c r="S51" s="21" t="s">
        <v>69</v>
      </c>
      <c r="T51" s="21" t="s">
        <v>70</v>
      </c>
      <c r="U51" s="21" t="s">
        <v>71</v>
      </c>
      <c r="V51" s="46"/>
    </row>
    <row r="52" ht="15.75" spans="8:22">
      <c r="H52" s="18" t="s">
        <v>72</v>
      </c>
      <c r="I52" s="19">
        <v>92</v>
      </c>
      <c r="J52" s="22">
        <v>4</v>
      </c>
      <c r="K52" s="22">
        <v>1</v>
      </c>
      <c r="L52" s="22">
        <v>2</v>
      </c>
      <c r="M52" s="22"/>
      <c r="N52" s="22">
        <v>3</v>
      </c>
      <c r="O52" s="22"/>
      <c r="P52" s="22"/>
      <c r="Q52" s="22"/>
      <c r="R52" s="22">
        <v>1</v>
      </c>
      <c r="S52" s="22">
        <v>4</v>
      </c>
      <c r="T52" s="22"/>
      <c r="U52" s="22">
        <v>3</v>
      </c>
      <c r="V52" s="22">
        <v>18</v>
      </c>
    </row>
    <row r="53" ht="15.75" spans="8:22">
      <c r="H53" s="18" t="s">
        <v>73</v>
      </c>
      <c r="I53" s="19">
        <v>92</v>
      </c>
      <c r="J53" s="22">
        <v>4</v>
      </c>
      <c r="K53" s="22">
        <v>1</v>
      </c>
      <c r="L53" s="22">
        <v>2</v>
      </c>
      <c r="M53" s="22"/>
      <c r="N53" s="22">
        <v>3</v>
      </c>
      <c r="O53" s="22"/>
      <c r="P53" s="22"/>
      <c r="Q53" s="22"/>
      <c r="R53" s="22">
        <v>1</v>
      </c>
      <c r="S53" s="22">
        <v>3</v>
      </c>
      <c r="T53" s="22"/>
      <c r="U53" s="22"/>
      <c r="V53" s="17">
        <v>14</v>
      </c>
    </row>
    <row r="54" ht="15.75" spans="8:22">
      <c r="H54" s="18" t="s">
        <v>74</v>
      </c>
      <c r="I54" s="19">
        <v>92</v>
      </c>
      <c r="J54" s="22">
        <v>4</v>
      </c>
      <c r="K54" s="22">
        <v>1</v>
      </c>
      <c r="L54" s="22">
        <v>2</v>
      </c>
      <c r="M54" s="22"/>
      <c r="N54" s="22">
        <v>3</v>
      </c>
      <c r="O54" s="22"/>
      <c r="P54" s="22"/>
      <c r="Q54" s="22"/>
      <c r="R54" s="22">
        <v>1</v>
      </c>
      <c r="S54" s="22">
        <v>3</v>
      </c>
      <c r="T54" s="22"/>
      <c r="U54" s="22"/>
      <c r="V54" s="17">
        <v>14</v>
      </c>
    </row>
    <row r="55" ht="15.75" spans="8:22">
      <c r="H55" s="23" t="s">
        <v>47</v>
      </c>
      <c r="I55" s="24"/>
      <c r="J55" s="17"/>
      <c r="K55" s="22">
        <v>3</v>
      </c>
      <c r="L55" s="22">
        <v>6</v>
      </c>
      <c r="M55" s="22"/>
      <c r="N55" s="22">
        <v>9</v>
      </c>
      <c r="O55" s="22"/>
      <c r="P55" s="17"/>
      <c r="Q55" s="22"/>
      <c r="R55" s="17">
        <v>3</v>
      </c>
      <c r="S55" s="17">
        <v>10</v>
      </c>
      <c r="T55" s="22"/>
      <c r="U55" s="17">
        <v>3</v>
      </c>
      <c r="V55" s="17">
        <v>46</v>
      </c>
    </row>
    <row r="61" ht="15.75" spans="8:26">
      <c r="H61" s="25" t="s">
        <v>75</v>
      </c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47"/>
    </row>
    <row r="62" ht="14.25" spans="8:26">
      <c r="H62" s="27" t="s">
        <v>76</v>
      </c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48"/>
    </row>
    <row r="63" ht="15" spans="8:26">
      <c r="H63" s="29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49"/>
    </row>
    <row r="64" ht="15" spans="8:25">
      <c r="H64" s="31" t="s">
        <v>45</v>
      </c>
      <c r="I64" s="32"/>
      <c r="J64" s="31" t="s">
        <v>46</v>
      </c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 t="s">
        <v>77</v>
      </c>
      <c r="W64" s="31"/>
      <c r="X64" s="50"/>
      <c r="Y64" s="50"/>
    </row>
    <row r="65" ht="15" spans="8:25">
      <c r="H65" s="31"/>
      <c r="I65" s="33"/>
      <c r="J65" s="34" t="s">
        <v>60</v>
      </c>
      <c r="K65" s="34" t="s">
        <v>61</v>
      </c>
      <c r="L65" s="34" t="s">
        <v>62</v>
      </c>
      <c r="M65" s="34" t="s">
        <v>63</v>
      </c>
      <c r="N65" s="34" t="s">
        <v>64</v>
      </c>
      <c r="O65" s="34" t="s">
        <v>65</v>
      </c>
      <c r="P65" s="34" t="s">
        <v>66</v>
      </c>
      <c r="Q65" s="34" t="s">
        <v>67</v>
      </c>
      <c r="R65" s="34" t="s">
        <v>68</v>
      </c>
      <c r="S65" s="34" t="s">
        <v>69</v>
      </c>
      <c r="T65" s="34" t="s">
        <v>70</v>
      </c>
      <c r="U65" s="34" t="s">
        <v>71</v>
      </c>
      <c r="V65" s="34" t="s">
        <v>78</v>
      </c>
      <c r="W65" s="34" t="s">
        <v>79</v>
      </c>
      <c r="X65" s="34" t="s">
        <v>80</v>
      </c>
      <c r="Y65" s="34" t="s">
        <v>81</v>
      </c>
    </row>
    <row r="66" ht="15" spans="8:25">
      <c r="H66" s="31" t="s">
        <v>72</v>
      </c>
      <c r="I66" s="31">
        <v>92</v>
      </c>
      <c r="J66" s="35">
        <f t="shared" ref="J66:J68" si="0">(J52/4)*I52</f>
        <v>92</v>
      </c>
      <c r="K66" s="35">
        <f t="shared" ref="K66:K68" si="1">(K52/4)*I66</f>
        <v>23</v>
      </c>
      <c r="L66" s="35">
        <f>(L52/4)*92</f>
        <v>46</v>
      </c>
      <c r="M66" s="35"/>
      <c r="N66" s="35">
        <f t="shared" ref="N66:N68" si="2">(N52/4)*92</f>
        <v>69</v>
      </c>
      <c r="O66" s="38" t="s">
        <v>82</v>
      </c>
      <c r="P66" s="39"/>
      <c r="Q66" s="38" t="s">
        <v>82</v>
      </c>
      <c r="R66" s="35">
        <f t="shared" ref="R66:R68" si="3">(R52/4)*I66</f>
        <v>23</v>
      </c>
      <c r="S66" s="35">
        <f t="shared" ref="S66:S68" si="4">(S52/4)*J66</f>
        <v>92</v>
      </c>
      <c r="T66" s="35"/>
      <c r="U66" s="35">
        <f>(U52/4)*I66</f>
        <v>69</v>
      </c>
      <c r="V66" s="51"/>
      <c r="W66" s="51"/>
      <c r="X66" s="50"/>
      <c r="Y66" s="50"/>
    </row>
    <row r="67" ht="15" spans="8:25">
      <c r="H67" s="31" t="s">
        <v>73</v>
      </c>
      <c r="I67" s="31">
        <v>92</v>
      </c>
      <c r="J67" s="35">
        <f t="shared" si="0"/>
        <v>92</v>
      </c>
      <c r="K67" s="35">
        <f t="shared" si="1"/>
        <v>23</v>
      </c>
      <c r="L67" s="35">
        <f>(L53/4)*J67</f>
        <v>46</v>
      </c>
      <c r="M67" s="35"/>
      <c r="N67" s="35">
        <f t="shared" si="2"/>
        <v>69</v>
      </c>
      <c r="O67" s="38" t="s">
        <v>82</v>
      </c>
      <c r="P67" s="38"/>
      <c r="Q67" s="38" t="s">
        <v>82</v>
      </c>
      <c r="R67" s="35">
        <f t="shared" si="3"/>
        <v>23</v>
      </c>
      <c r="S67" s="35">
        <f t="shared" si="4"/>
        <v>69</v>
      </c>
      <c r="T67" s="35"/>
      <c r="U67" s="35"/>
      <c r="V67" s="34"/>
      <c r="W67" s="34"/>
      <c r="X67" s="50"/>
      <c r="Y67" s="50"/>
    </row>
    <row r="68" ht="15" spans="8:25">
      <c r="H68" s="31" t="s">
        <v>83</v>
      </c>
      <c r="I68" s="31">
        <v>92</v>
      </c>
      <c r="J68" s="35">
        <f t="shared" si="0"/>
        <v>92</v>
      </c>
      <c r="K68" s="35">
        <f t="shared" si="1"/>
        <v>23</v>
      </c>
      <c r="L68" s="35">
        <f>(L54/4)*J68</f>
        <v>46</v>
      </c>
      <c r="M68" s="35"/>
      <c r="N68" s="35">
        <f t="shared" si="2"/>
        <v>69</v>
      </c>
      <c r="O68" s="38" t="s">
        <v>82</v>
      </c>
      <c r="P68" s="38"/>
      <c r="Q68" s="38" t="s">
        <v>82</v>
      </c>
      <c r="R68" s="35">
        <f t="shared" si="3"/>
        <v>23</v>
      </c>
      <c r="S68" s="35">
        <f t="shared" si="4"/>
        <v>69</v>
      </c>
      <c r="T68" s="35"/>
      <c r="U68" s="35"/>
      <c r="V68" s="34"/>
      <c r="W68" s="34"/>
      <c r="X68" s="50"/>
      <c r="Y68" s="50"/>
    </row>
    <row r="69" ht="15" spans="8:25">
      <c r="H69" s="31" t="s">
        <v>84</v>
      </c>
      <c r="I69" s="31"/>
      <c r="J69" s="35">
        <f t="shared" ref="J69:L69" si="5">AVERAGE(J66:J68)</f>
        <v>92</v>
      </c>
      <c r="K69" s="35">
        <f t="shared" si="5"/>
        <v>23</v>
      </c>
      <c r="L69" s="36">
        <f t="shared" si="5"/>
        <v>46</v>
      </c>
      <c r="M69" s="36"/>
      <c r="N69" s="36">
        <f t="shared" ref="N69:S69" si="6">AVERAGE(N66:N68)</f>
        <v>69</v>
      </c>
      <c r="O69" s="38" t="s">
        <v>82</v>
      </c>
      <c r="P69" s="38"/>
      <c r="Q69" s="38" t="s">
        <v>82</v>
      </c>
      <c r="R69" s="36">
        <f t="shared" si="6"/>
        <v>23</v>
      </c>
      <c r="S69" s="36">
        <f t="shared" si="6"/>
        <v>76.6666666666667</v>
      </c>
      <c r="T69" s="36"/>
      <c r="U69" s="36">
        <f>AVERAGE(U66:U68)</f>
        <v>69</v>
      </c>
      <c r="V69" s="34"/>
      <c r="W69" s="34"/>
      <c r="X69" s="50"/>
      <c r="Y69" s="50"/>
    </row>
  </sheetData>
  <mergeCells count="35">
    <mergeCell ref="D6:G6"/>
    <mergeCell ref="D7:G7"/>
    <mergeCell ref="E8:F8"/>
    <mergeCell ref="E14:F14"/>
    <mergeCell ref="F20:P20"/>
    <mergeCell ref="F21:P21"/>
    <mergeCell ref="F22:P22"/>
    <mergeCell ref="G25:Q25"/>
    <mergeCell ref="G26:Q26"/>
    <mergeCell ref="G27:Q27"/>
    <mergeCell ref="G28:Q28"/>
    <mergeCell ref="F37:W37"/>
    <mergeCell ref="F38:W38"/>
    <mergeCell ref="F39:W39"/>
    <mergeCell ref="K40:T40"/>
    <mergeCell ref="H46:V46"/>
    <mergeCell ref="H47:V47"/>
    <mergeCell ref="H48:V48"/>
    <mergeCell ref="J49:U49"/>
    <mergeCell ref="H61:Z61"/>
    <mergeCell ref="H62:Z62"/>
    <mergeCell ref="H63:Z63"/>
    <mergeCell ref="J64:U64"/>
    <mergeCell ref="V64:W64"/>
    <mergeCell ref="D9:D11"/>
    <mergeCell ref="D15:D17"/>
    <mergeCell ref="G9:G11"/>
    <mergeCell ref="G15:G17"/>
    <mergeCell ref="G29:G31"/>
    <mergeCell ref="H29:H31"/>
    <mergeCell ref="H49:H51"/>
    <mergeCell ref="H64:H65"/>
    <mergeCell ref="J29:J31"/>
    <mergeCell ref="K29:K31"/>
    <mergeCell ref="V49:V5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2014"/>
  <sheetViews>
    <sheetView workbookViewId="0">
      <selection activeCell="G11" sqref="G11"/>
    </sheetView>
  </sheetViews>
  <sheetFormatPr defaultColWidth="17.1428571428571" defaultRowHeight="15.75" outlineLevelCol="7"/>
  <cols>
    <col min="1" max="1" width="7.71428571428571" style="144" customWidth="1"/>
    <col min="2" max="2" width="32.4285714285714" style="145" customWidth="1"/>
    <col min="3" max="3" width="14.2857142857143" style="186" customWidth="1"/>
    <col min="4" max="6" width="19.5714285714286" style="144" customWidth="1"/>
    <col min="7" max="7" width="17.1428571428571" style="145"/>
    <col min="8" max="8" width="26.4285714285714" style="145" customWidth="1"/>
    <col min="9" max="16384" width="17.1428571428571" style="145"/>
  </cols>
  <sheetData>
    <row r="1" ht="30" spans="2:6">
      <c r="B1" s="146" t="s">
        <v>85</v>
      </c>
      <c r="C1" s="146"/>
      <c r="D1" s="146"/>
      <c r="E1" s="146"/>
      <c r="F1" s="146"/>
    </row>
    <row r="2" ht="20.25" spans="2:6">
      <c r="B2" s="147" t="s">
        <v>86</v>
      </c>
      <c r="C2" s="147"/>
      <c r="D2" s="147"/>
      <c r="E2" s="147"/>
      <c r="F2" s="147"/>
    </row>
    <row r="3" ht="33.75" customHeight="1" spans="2:6">
      <c r="B3" s="197" t="s">
        <v>87</v>
      </c>
      <c r="C3" s="197"/>
      <c r="D3" s="197"/>
      <c r="E3" s="197"/>
      <c r="F3" s="197"/>
    </row>
    <row r="4" ht="18" customHeight="1" spans="1:6">
      <c r="A4" s="148" t="s">
        <v>88</v>
      </c>
      <c r="B4" s="148"/>
      <c r="C4" s="148"/>
      <c r="D4" s="148"/>
      <c r="E4" s="148"/>
      <c r="F4" s="148"/>
    </row>
    <row r="5" customHeight="1" spans="1:6">
      <c r="A5" s="157" t="s">
        <v>89</v>
      </c>
      <c r="B5" s="157" t="s">
        <v>90</v>
      </c>
      <c r="C5" s="208" t="s">
        <v>91</v>
      </c>
      <c r="D5" s="239" t="s">
        <v>92</v>
      </c>
      <c r="E5" s="239" t="s">
        <v>93</v>
      </c>
      <c r="F5" s="250" t="s">
        <v>94</v>
      </c>
    </row>
    <row r="6" customHeight="1" spans="1:6">
      <c r="A6" s="157"/>
      <c r="B6" s="157"/>
      <c r="C6" s="208"/>
      <c r="D6" s="239"/>
      <c r="E6" s="239"/>
      <c r="F6" s="250"/>
    </row>
    <row r="7" customHeight="1" spans="1:6">
      <c r="A7" s="157"/>
      <c r="B7" s="157"/>
      <c r="C7" s="208"/>
      <c r="D7" s="241" t="s">
        <v>95</v>
      </c>
      <c r="E7" s="241" t="s">
        <v>96</v>
      </c>
      <c r="F7" s="241" t="s">
        <v>97</v>
      </c>
    </row>
    <row r="8" spans="1:8">
      <c r="A8" s="157"/>
      <c r="B8" s="157"/>
      <c r="C8" s="208"/>
      <c r="D8" s="206" t="s">
        <v>98</v>
      </c>
      <c r="E8" s="206" t="s">
        <v>35</v>
      </c>
      <c r="F8" s="206" t="s">
        <v>37</v>
      </c>
      <c r="G8" s="143"/>
      <c r="H8" s="143"/>
    </row>
    <row r="9" spans="1:8">
      <c r="A9" s="157"/>
      <c r="B9" s="157"/>
      <c r="C9" s="208"/>
      <c r="D9" s="208">
        <v>10</v>
      </c>
      <c r="E9" s="208">
        <v>10</v>
      </c>
      <c r="F9" s="208">
        <v>10</v>
      </c>
      <c r="G9" s="143"/>
      <c r="H9" s="143"/>
    </row>
    <row r="10" spans="1:8">
      <c r="A10" s="157"/>
      <c r="B10" s="157"/>
      <c r="C10" s="208"/>
      <c r="D10" s="208"/>
      <c r="E10" s="208"/>
      <c r="F10" s="208"/>
      <c r="G10" s="143"/>
      <c r="H10" s="143"/>
    </row>
    <row r="11" spans="1:8">
      <c r="A11" s="160">
        <v>1</v>
      </c>
      <c r="B11" s="251" t="s">
        <v>99</v>
      </c>
      <c r="C11" s="252" t="s">
        <v>100</v>
      </c>
      <c r="D11" s="243">
        <v>9</v>
      </c>
      <c r="E11" s="243">
        <f>D11</f>
        <v>9</v>
      </c>
      <c r="F11" s="243">
        <f>E11</f>
        <v>9</v>
      </c>
      <c r="G11" s="143"/>
      <c r="H11" s="143"/>
    </row>
    <row r="12" spans="1:8">
      <c r="A12" s="160">
        <v>2</v>
      </c>
      <c r="B12" s="251" t="s">
        <v>101</v>
      </c>
      <c r="C12" s="252" t="s">
        <v>102</v>
      </c>
      <c r="D12" s="243">
        <v>9</v>
      </c>
      <c r="E12" s="243">
        <f t="shared" ref="E12:F75" si="0">D12</f>
        <v>9</v>
      </c>
      <c r="F12" s="243">
        <f t="shared" si="0"/>
        <v>9</v>
      </c>
      <c r="G12" s="143"/>
      <c r="H12" s="143"/>
    </row>
    <row r="13" spans="1:6">
      <c r="A13" s="160">
        <v>3</v>
      </c>
      <c r="B13" s="251" t="s">
        <v>103</v>
      </c>
      <c r="C13" s="252" t="s">
        <v>104</v>
      </c>
      <c r="D13" s="243">
        <v>9</v>
      </c>
      <c r="E13" s="243">
        <f t="shared" si="0"/>
        <v>9</v>
      </c>
      <c r="F13" s="243">
        <f t="shared" si="0"/>
        <v>9</v>
      </c>
    </row>
    <row r="14" spans="1:6">
      <c r="A14" s="160">
        <v>4</v>
      </c>
      <c r="B14" s="251" t="s">
        <v>105</v>
      </c>
      <c r="C14" s="252" t="s">
        <v>106</v>
      </c>
      <c r="D14" s="243">
        <v>9</v>
      </c>
      <c r="E14" s="243">
        <f t="shared" si="0"/>
        <v>9</v>
      </c>
      <c r="F14" s="243">
        <f t="shared" si="0"/>
        <v>9</v>
      </c>
    </row>
    <row r="15" spans="1:6">
      <c r="A15" s="160">
        <v>5</v>
      </c>
      <c r="B15" s="251" t="s">
        <v>107</v>
      </c>
      <c r="C15" s="252" t="s">
        <v>108</v>
      </c>
      <c r="D15" s="243">
        <v>8</v>
      </c>
      <c r="E15" s="243">
        <f t="shared" si="0"/>
        <v>8</v>
      </c>
      <c r="F15" s="243">
        <f t="shared" si="0"/>
        <v>8</v>
      </c>
    </row>
    <row r="16" spans="1:6">
      <c r="A16" s="160">
        <v>6</v>
      </c>
      <c r="B16" s="251" t="s">
        <v>109</v>
      </c>
      <c r="C16" s="252" t="s">
        <v>110</v>
      </c>
      <c r="D16" s="243">
        <v>8</v>
      </c>
      <c r="E16" s="243">
        <f t="shared" si="0"/>
        <v>8</v>
      </c>
      <c r="F16" s="243">
        <f t="shared" si="0"/>
        <v>8</v>
      </c>
    </row>
    <row r="17" spans="1:6">
      <c r="A17" s="160">
        <v>7</v>
      </c>
      <c r="B17" s="251" t="s">
        <v>111</v>
      </c>
      <c r="C17" s="252" t="s">
        <v>112</v>
      </c>
      <c r="D17" s="243">
        <v>9</v>
      </c>
      <c r="E17" s="243">
        <f t="shared" si="0"/>
        <v>9</v>
      </c>
      <c r="F17" s="243">
        <f t="shared" si="0"/>
        <v>9</v>
      </c>
    </row>
    <row r="18" spans="1:6">
      <c r="A18" s="160">
        <v>8</v>
      </c>
      <c r="B18" s="251" t="s">
        <v>113</v>
      </c>
      <c r="C18" s="252" t="s">
        <v>114</v>
      </c>
      <c r="D18" s="243">
        <v>6</v>
      </c>
      <c r="E18" s="243">
        <f t="shared" si="0"/>
        <v>6</v>
      </c>
      <c r="F18" s="243">
        <f t="shared" si="0"/>
        <v>6</v>
      </c>
    </row>
    <row r="19" spans="1:6">
      <c r="A19" s="160">
        <v>9</v>
      </c>
      <c r="B19" s="251" t="s">
        <v>115</v>
      </c>
      <c r="C19" s="252" t="s">
        <v>116</v>
      </c>
      <c r="D19" s="243">
        <v>9</v>
      </c>
      <c r="E19" s="243">
        <f t="shared" si="0"/>
        <v>9</v>
      </c>
      <c r="F19" s="243">
        <f t="shared" si="0"/>
        <v>9</v>
      </c>
    </row>
    <row r="20" spans="1:6">
      <c r="A20" s="160">
        <v>10</v>
      </c>
      <c r="B20" s="251" t="s">
        <v>117</v>
      </c>
      <c r="C20" s="252" t="s">
        <v>118</v>
      </c>
      <c r="D20" s="243">
        <v>6</v>
      </c>
      <c r="E20" s="243">
        <f t="shared" si="0"/>
        <v>6</v>
      </c>
      <c r="F20" s="243">
        <f t="shared" si="0"/>
        <v>6</v>
      </c>
    </row>
    <row r="21" spans="1:6">
      <c r="A21" s="160">
        <v>11</v>
      </c>
      <c r="B21" s="251" t="s">
        <v>119</v>
      </c>
      <c r="C21" s="252" t="s">
        <v>120</v>
      </c>
      <c r="D21" s="243">
        <v>9</v>
      </c>
      <c r="E21" s="243">
        <f t="shared" si="0"/>
        <v>9</v>
      </c>
      <c r="F21" s="243">
        <f t="shared" si="0"/>
        <v>9</v>
      </c>
    </row>
    <row r="22" spans="1:6">
      <c r="A22" s="160">
        <v>12</v>
      </c>
      <c r="B22" s="251" t="s">
        <v>121</v>
      </c>
      <c r="C22" s="252" t="s">
        <v>122</v>
      </c>
      <c r="D22" s="243">
        <v>9</v>
      </c>
      <c r="E22" s="243">
        <f t="shared" si="0"/>
        <v>9</v>
      </c>
      <c r="F22" s="243">
        <f t="shared" si="0"/>
        <v>9</v>
      </c>
    </row>
    <row r="23" spans="1:6">
      <c r="A23" s="160">
        <v>13</v>
      </c>
      <c r="B23" s="251" t="s">
        <v>123</v>
      </c>
      <c r="C23" s="252" t="s">
        <v>124</v>
      </c>
      <c r="D23" s="243">
        <v>7</v>
      </c>
      <c r="E23" s="243">
        <f t="shared" si="0"/>
        <v>7</v>
      </c>
      <c r="F23" s="243">
        <f t="shared" si="0"/>
        <v>7</v>
      </c>
    </row>
    <row r="24" spans="1:6">
      <c r="A24" s="160">
        <v>14</v>
      </c>
      <c r="B24" s="251" t="s">
        <v>125</v>
      </c>
      <c r="C24" s="252" t="s">
        <v>126</v>
      </c>
      <c r="D24" s="243">
        <v>10</v>
      </c>
      <c r="E24" s="243">
        <f t="shared" si="0"/>
        <v>10</v>
      </c>
      <c r="F24" s="243">
        <f t="shared" si="0"/>
        <v>10</v>
      </c>
    </row>
    <row r="25" spans="1:6">
      <c r="A25" s="160">
        <v>15</v>
      </c>
      <c r="B25" s="251" t="s">
        <v>127</v>
      </c>
      <c r="C25" s="252" t="s">
        <v>128</v>
      </c>
      <c r="D25" s="243">
        <v>6</v>
      </c>
      <c r="E25" s="243">
        <f t="shared" si="0"/>
        <v>6</v>
      </c>
      <c r="F25" s="243">
        <f t="shared" si="0"/>
        <v>6</v>
      </c>
    </row>
    <row r="26" spans="1:6">
      <c r="A26" s="160">
        <v>16</v>
      </c>
      <c r="B26" s="251" t="s">
        <v>129</v>
      </c>
      <c r="C26" s="252" t="s">
        <v>130</v>
      </c>
      <c r="D26" s="243">
        <v>9</v>
      </c>
      <c r="E26" s="243">
        <f t="shared" si="0"/>
        <v>9</v>
      </c>
      <c r="F26" s="243">
        <f t="shared" si="0"/>
        <v>9</v>
      </c>
    </row>
    <row r="27" spans="1:6">
      <c r="A27" s="160">
        <v>17</v>
      </c>
      <c r="B27" s="251" t="s">
        <v>131</v>
      </c>
      <c r="C27" s="252" t="s">
        <v>132</v>
      </c>
      <c r="D27" s="243">
        <v>8</v>
      </c>
      <c r="E27" s="243">
        <f t="shared" si="0"/>
        <v>8</v>
      </c>
      <c r="F27" s="243">
        <f t="shared" si="0"/>
        <v>8</v>
      </c>
    </row>
    <row r="28" spans="1:6">
      <c r="A28" s="160">
        <v>18</v>
      </c>
      <c r="B28" s="251" t="s">
        <v>133</v>
      </c>
      <c r="C28" s="252" t="s">
        <v>134</v>
      </c>
      <c r="D28" s="243">
        <v>9</v>
      </c>
      <c r="E28" s="243">
        <f t="shared" si="0"/>
        <v>9</v>
      </c>
      <c r="F28" s="243">
        <f t="shared" si="0"/>
        <v>9</v>
      </c>
    </row>
    <row r="29" spans="1:6">
      <c r="A29" s="160">
        <v>19</v>
      </c>
      <c r="B29" s="251" t="s">
        <v>135</v>
      </c>
      <c r="C29" s="252" t="s">
        <v>136</v>
      </c>
      <c r="D29" s="243">
        <v>10</v>
      </c>
      <c r="E29" s="243">
        <f t="shared" si="0"/>
        <v>10</v>
      </c>
      <c r="F29" s="243">
        <f t="shared" si="0"/>
        <v>10</v>
      </c>
    </row>
    <row r="30" spans="1:6">
      <c r="A30" s="160">
        <v>20</v>
      </c>
      <c r="B30" s="251" t="s">
        <v>137</v>
      </c>
      <c r="C30" s="252" t="s">
        <v>138</v>
      </c>
      <c r="D30" s="243">
        <v>8</v>
      </c>
      <c r="E30" s="243">
        <f t="shared" si="0"/>
        <v>8</v>
      </c>
      <c r="F30" s="243">
        <f t="shared" si="0"/>
        <v>8</v>
      </c>
    </row>
    <row r="31" spans="1:6">
      <c r="A31" s="160">
        <v>21</v>
      </c>
      <c r="B31" s="251" t="s">
        <v>139</v>
      </c>
      <c r="C31" s="252" t="s">
        <v>140</v>
      </c>
      <c r="D31" s="243">
        <v>9</v>
      </c>
      <c r="E31" s="243">
        <f t="shared" si="0"/>
        <v>9</v>
      </c>
      <c r="F31" s="243">
        <f t="shared" si="0"/>
        <v>9</v>
      </c>
    </row>
    <row r="32" spans="1:6">
      <c r="A32" s="160">
        <v>22</v>
      </c>
      <c r="B32" s="253" t="s">
        <v>141</v>
      </c>
      <c r="C32" s="252" t="s">
        <v>142</v>
      </c>
      <c r="D32" s="243">
        <v>6</v>
      </c>
      <c r="E32" s="243">
        <f t="shared" si="0"/>
        <v>6</v>
      </c>
      <c r="F32" s="243">
        <f t="shared" si="0"/>
        <v>6</v>
      </c>
    </row>
    <row r="33" spans="1:6">
      <c r="A33" s="160">
        <v>23</v>
      </c>
      <c r="B33" s="251" t="s">
        <v>143</v>
      </c>
      <c r="C33" s="252" t="s">
        <v>144</v>
      </c>
      <c r="D33" s="243">
        <v>9</v>
      </c>
      <c r="E33" s="243">
        <f t="shared" si="0"/>
        <v>9</v>
      </c>
      <c r="F33" s="243">
        <f t="shared" si="0"/>
        <v>9</v>
      </c>
    </row>
    <row r="34" spans="1:6">
      <c r="A34" s="160">
        <v>24</v>
      </c>
      <c r="B34" s="251" t="s">
        <v>145</v>
      </c>
      <c r="C34" s="252" t="s">
        <v>146</v>
      </c>
      <c r="D34" s="243">
        <v>6</v>
      </c>
      <c r="E34" s="243">
        <f t="shared" si="0"/>
        <v>6</v>
      </c>
      <c r="F34" s="243">
        <f t="shared" si="0"/>
        <v>6</v>
      </c>
    </row>
    <row r="35" spans="1:6">
      <c r="A35" s="160">
        <v>25</v>
      </c>
      <c r="B35" s="251" t="s">
        <v>147</v>
      </c>
      <c r="C35" s="252" t="s">
        <v>148</v>
      </c>
      <c r="D35" s="243">
        <v>8</v>
      </c>
      <c r="E35" s="243">
        <f t="shared" si="0"/>
        <v>8</v>
      </c>
      <c r="F35" s="243">
        <f t="shared" si="0"/>
        <v>8</v>
      </c>
    </row>
    <row r="36" spans="1:6">
      <c r="A36" s="160">
        <v>26</v>
      </c>
      <c r="B36" s="251" t="s">
        <v>149</v>
      </c>
      <c r="C36" s="252" t="s">
        <v>150</v>
      </c>
      <c r="D36" s="243">
        <v>7</v>
      </c>
      <c r="E36" s="243">
        <f t="shared" si="0"/>
        <v>7</v>
      </c>
      <c r="F36" s="243">
        <f t="shared" si="0"/>
        <v>7</v>
      </c>
    </row>
    <row r="37" spans="1:6">
      <c r="A37" s="160">
        <v>27</v>
      </c>
      <c r="B37" s="251" t="s">
        <v>151</v>
      </c>
      <c r="C37" s="252" t="s">
        <v>152</v>
      </c>
      <c r="D37" s="243">
        <v>9</v>
      </c>
      <c r="E37" s="243">
        <f t="shared" si="0"/>
        <v>9</v>
      </c>
      <c r="F37" s="243">
        <f t="shared" si="0"/>
        <v>9</v>
      </c>
    </row>
    <row r="38" spans="1:6">
      <c r="A38" s="160">
        <v>28</v>
      </c>
      <c r="B38" s="251" t="s">
        <v>153</v>
      </c>
      <c r="C38" s="252" t="s">
        <v>154</v>
      </c>
      <c r="D38" s="243">
        <v>9</v>
      </c>
      <c r="E38" s="243">
        <f t="shared" si="0"/>
        <v>9</v>
      </c>
      <c r="F38" s="243">
        <f t="shared" si="0"/>
        <v>9</v>
      </c>
    </row>
    <row r="39" spans="1:6">
      <c r="A39" s="160">
        <v>29</v>
      </c>
      <c r="B39" s="251" t="s">
        <v>155</v>
      </c>
      <c r="C39" s="252" t="s">
        <v>156</v>
      </c>
      <c r="D39" s="243">
        <v>10</v>
      </c>
      <c r="E39" s="243">
        <f t="shared" si="0"/>
        <v>10</v>
      </c>
      <c r="F39" s="243">
        <f t="shared" si="0"/>
        <v>10</v>
      </c>
    </row>
    <row r="40" spans="1:6">
      <c r="A40" s="160">
        <v>30</v>
      </c>
      <c r="B40" s="251" t="s">
        <v>157</v>
      </c>
      <c r="C40" s="252" t="s">
        <v>158</v>
      </c>
      <c r="D40" s="243">
        <v>9</v>
      </c>
      <c r="E40" s="243">
        <f t="shared" si="0"/>
        <v>9</v>
      </c>
      <c r="F40" s="243">
        <f t="shared" si="0"/>
        <v>9</v>
      </c>
    </row>
    <row r="41" spans="1:6">
      <c r="A41" s="160">
        <v>31</v>
      </c>
      <c r="B41" s="251" t="s">
        <v>159</v>
      </c>
      <c r="C41" s="252" t="s">
        <v>160</v>
      </c>
      <c r="D41" s="243">
        <v>9</v>
      </c>
      <c r="E41" s="243">
        <f t="shared" si="0"/>
        <v>9</v>
      </c>
      <c r="F41" s="243">
        <f t="shared" si="0"/>
        <v>9</v>
      </c>
    </row>
    <row r="42" spans="1:6">
      <c r="A42" s="160">
        <v>32</v>
      </c>
      <c r="B42" s="253" t="s">
        <v>161</v>
      </c>
      <c r="C42" s="252" t="s">
        <v>162</v>
      </c>
      <c r="D42" s="243">
        <v>8</v>
      </c>
      <c r="E42" s="243">
        <f t="shared" si="0"/>
        <v>8</v>
      </c>
      <c r="F42" s="243">
        <f t="shared" si="0"/>
        <v>8</v>
      </c>
    </row>
    <row r="43" spans="1:6">
      <c r="A43" s="160">
        <v>33</v>
      </c>
      <c r="B43" s="253" t="s">
        <v>163</v>
      </c>
      <c r="C43" s="252" t="s">
        <v>164</v>
      </c>
      <c r="D43" s="243">
        <v>8</v>
      </c>
      <c r="E43" s="243">
        <f t="shared" si="0"/>
        <v>8</v>
      </c>
      <c r="F43" s="243">
        <f t="shared" si="0"/>
        <v>8</v>
      </c>
    </row>
    <row r="44" spans="1:6">
      <c r="A44" s="160">
        <v>34</v>
      </c>
      <c r="B44" s="251" t="s">
        <v>165</v>
      </c>
      <c r="C44" s="252" t="s">
        <v>166</v>
      </c>
      <c r="D44" s="243">
        <v>9</v>
      </c>
      <c r="E44" s="243">
        <f t="shared" si="0"/>
        <v>9</v>
      </c>
      <c r="F44" s="243">
        <f t="shared" si="0"/>
        <v>9</v>
      </c>
    </row>
    <row r="45" spans="1:6">
      <c r="A45" s="160">
        <v>35</v>
      </c>
      <c r="B45" s="251" t="s">
        <v>167</v>
      </c>
      <c r="C45" s="252" t="s">
        <v>168</v>
      </c>
      <c r="D45" s="243">
        <v>8</v>
      </c>
      <c r="E45" s="243">
        <f t="shared" si="0"/>
        <v>8</v>
      </c>
      <c r="F45" s="243">
        <f t="shared" si="0"/>
        <v>8</v>
      </c>
    </row>
    <row r="46" spans="1:6">
      <c r="A46" s="160">
        <v>36</v>
      </c>
      <c r="B46" s="251" t="s">
        <v>169</v>
      </c>
      <c r="C46" s="252" t="s">
        <v>170</v>
      </c>
      <c r="D46" s="243">
        <v>7</v>
      </c>
      <c r="E46" s="243">
        <f t="shared" si="0"/>
        <v>7</v>
      </c>
      <c r="F46" s="243">
        <f t="shared" si="0"/>
        <v>7</v>
      </c>
    </row>
    <row r="47" spans="1:6">
      <c r="A47" s="160">
        <v>37</v>
      </c>
      <c r="B47" s="251" t="s">
        <v>171</v>
      </c>
      <c r="C47" s="252" t="s">
        <v>172</v>
      </c>
      <c r="D47" s="243">
        <v>8</v>
      </c>
      <c r="E47" s="243">
        <f t="shared" si="0"/>
        <v>8</v>
      </c>
      <c r="F47" s="243">
        <f t="shared" si="0"/>
        <v>8</v>
      </c>
    </row>
    <row r="48" spans="1:6">
      <c r="A48" s="160">
        <v>38</v>
      </c>
      <c r="B48" s="251" t="s">
        <v>173</v>
      </c>
      <c r="C48" s="252" t="s">
        <v>174</v>
      </c>
      <c r="D48" s="243">
        <v>7</v>
      </c>
      <c r="E48" s="243">
        <f t="shared" si="0"/>
        <v>7</v>
      </c>
      <c r="F48" s="243">
        <f t="shared" si="0"/>
        <v>7</v>
      </c>
    </row>
    <row r="49" spans="1:6">
      <c r="A49" s="160">
        <v>39</v>
      </c>
      <c r="B49" s="251" t="s">
        <v>175</v>
      </c>
      <c r="C49" s="252" t="s">
        <v>176</v>
      </c>
      <c r="D49" s="243">
        <v>10</v>
      </c>
      <c r="E49" s="243">
        <f t="shared" si="0"/>
        <v>10</v>
      </c>
      <c r="F49" s="243">
        <f t="shared" si="0"/>
        <v>10</v>
      </c>
    </row>
    <row r="50" spans="1:6">
      <c r="A50" s="160">
        <v>40</v>
      </c>
      <c r="B50" s="251" t="s">
        <v>177</v>
      </c>
      <c r="C50" s="252" t="s">
        <v>178</v>
      </c>
      <c r="D50" s="243">
        <v>9</v>
      </c>
      <c r="E50" s="243">
        <f t="shared" si="0"/>
        <v>9</v>
      </c>
      <c r="F50" s="243">
        <f t="shared" si="0"/>
        <v>9</v>
      </c>
    </row>
    <row r="51" spans="1:6">
      <c r="A51" s="160">
        <v>41</v>
      </c>
      <c r="B51" s="251" t="s">
        <v>179</v>
      </c>
      <c r="C51" s="252" t="s">
        <v>180</v>
      </c>
      <c r="D51" s="243">
        <v>10</v>
      </c>
      <c r="E51" s="243">
        <f t="shared" si="0"/>
        <v>10</v>
      </c>
      <c r="F51" s="243">
        <f t="shared" si="0"/>
        <v>10</v>
      </c>
    </row>
    <row r="52" spans="1:6">
      <c r="A52" s="160">
        <v>42</v>
      </c>
      <c r="B52" s="251" t="s">
        <v>181</v>
      </c>
      <c r="C52" s="252" t="s">
        <v>182</v>
      </c>
      <c r="D52" s="243">
        <v>10</v>
      </c>
      <c r="E52" s="243">
        <f t="shared" si="0"/>
        <v>10</v>
      </c>
      <c r="F52" s="243">
        <f t="shared" si="0"/>
        <v>10</v>
      </c>
    </row>
    <row r="53" spans="1:6">
      <c r="A53" s="160">
        <v>43</v>
      </c>
      <c r="B53" s="251" t="s">
        <v>183</v>
      </c>
      <c r="C53" s="252" t="s">
        <v>184</v>
      </c>
      <c r="D53" s="243">
        <v>9</v>
      </c>
      <c r="E53" s="243">
        <f t="shared" si="0"/>
        <v>9</v>
      </c>
      <c r="F53" s="243">
        <f t="shared" si="0"/>
        <v>9</v>
      </c>
    </row>
    <row r="54" spans="1:6">
      <c r="A54" s="160">
        <v>44</v>
      </c>
      <c r="B54" s="251" t="s">
        <v>185</v>
      </c>
      <c r="C54" s="252" t="s">
        <v>186</v>
      </c>
      <c r="D54" s="243">
        <v>7</v>
      </c>
      <c r="E54" s="243">
        <f t="shared" si="0"/>
        <v>7</v>
      </c>
      <c r="F54" s="243">
        <f t="shared" si="0"/>
        <v>7</v>
      </c>
    </row>
    <row r="55" s="143" customFormat="1" spans="1:6">
      <c r="A55" s="160">
        <v>45</v>
      </c>
      <c r="B55" s="251" t="s">
        <v>187</v>
      </c>
      <c r="C55" s="252" t="s">
        <v>188</v>
      </c>
      <c r="D55" s="243">
        <v>9</v>
      </c>
      <c r="E55" s="243">
        <f t="shared" si="0"/>
        <v>9</v>
      </c>
      <c r="F55" s="243">
        <f t="shared" si="0"/>
        <v>9</v>
      </c>
    </row>
    <row r="56" s="143" customFormat="1" spans="1:6">
      <c r="A56" s="160">
        <v>46</v>
      </c>
      <c r="B56" s="251" t="s">
        <v>189</v>
      </c>
      <c r="C56" s="252" t="s">
        <v>190</v>
      </c>
      <c r="D56" s="243">
        <v>10</v>
      </c>
      <c r="E56" s="243">
        <f t="shared" si="0"/>
        <v>10</v>
      </c>
      <c r="F56" s="243">
        <f t="shared" si="0"/>
        <v>10</v>
      </c>
    </row>
    <row r="57" s="143" customFormat="1" spans="1:6">
      <c r="A57" s="160">
        <v>47</v>
      </c>
      <c r="B57" s="251" t="s">
        <v>191</v>
      </c>
      <c r="C57" s="252" t="s">
        <v>192</v>
      </c>
      <c r="D57" s="243">
        <v>7</v>
      </c>
      <c r="E57" s="243">
        <f t="shared" si="0"/>
        <v>7</v>
      </c>
      <c r="F57" s="243">
        <f t="shared" si="0"/>
        <v>7</v>
      </c>
    </row>
    <row r="58" s="143" customFormat="1" spans="1:6">
      <c r="A58" s="160">
        <v>48</v>
      </c>
      <c r="B58" s="251" t="s">
        <v>193</v>
      </c>
      <c r="C58" s="252" t="s">
        <v>194</v>
      </c>
      <c r="D58" s="243">
        <v>6</v>
      </c>
      <c r="E58" s="243">
        <f t="shared" si="0"/>
        <v>6</v>
      </c>
      <c r="F58" s="243">
        <f t="shared" si="0"/>
        <v>6</v>
      </c>
    </row>
    <row r="59" s="143" customFormat="1" spans="1:6">
      <c r="A59" s="160">
        <v>49</v>
      </c>
      <c r="B59" s="251" t="s">
        <v>195</v>
      </c>
      <c r="C59" s="252" t="s">
        <v>196</v>
      </c>
      <c r="D59" s="243">
        <v>7</v>
      </c>
      <c r="E59" s="243">
        <f t="shared" si="0"/>
        <v>7</v>
      </c>
      <c r="F59" s="243">
        <f t="shared" si="0"/>
        <v>7</v>
      </c>
    </row>
    <row r="60" spans="1:6">
      <c r="A60" s="160">
        <v>50</v>
      </c>
      <c r="B60" s="251" t="s">
        <v>197</v>
      </c>
      <c r="C60" s="252" t="s">
        <v>198</v>
      </c>
      <c r="D60" s="243">
        <v>7</v>
      </c>
      <c r="E60" s="243">
        <f t="shared" si="0"/>
        <v>7</v>
      </c>
      <c r="F60" s="243">
        <f t="shared" si="0"/>
        <v>7</v>
      </c>
    </row>
    <row r="61" spans="1:6">
      <c r="A61" s="160">
        <v>51</v>
      </c>
      <c r="B61" s="251" t="s">
        <v>199</v>
      </c>
      <c r="C61" s="252" t="s">
        <v>200</v>
      </c>
      <c r="D61" s="243">
        <v>8</v>
      </c>
      <c r="E61" s="243">
        <f t="shared" si="0"/>
        <v>8</v>
      </c>
      <c r="F61" s="243">
        <f t="shared" si="0"/>
        <v>8</v>
      </c>
    </row>
    <row r="62" spans="1:6">
      <c r="A62" s="160">
        <v>52</v>
      </c>
      <c r="B62" s="251" t="s">
        <v>201</v>
      </c>
      <c r="C62" s="252" t="s">
        <v>202</v>
      </c>
      <c r="D62" s="243">
        <v>6</v>
      </c>
      <c r="E62" s="243">
        <f t="shared" si="0"/>
        <v>6</v>
      </c>
      <c r="F62" s="243">
        <f t="shared" si="0"/>
        <v>6</v>
      </c>
    </row>
    <row r="63" spans="1:6">
      <c r="A63" s="160">
        <v>53</v>
      </c>
      <c r="B63" s="251" t="s">
        <v>203</v>
      </c>
      <c r="C63" s="252" t="s">
        <v>204</v>
      </c>
      <c r="D63" s="243">
        <v>10</v>
      </c>
      <c r="E63" s="243">
        <f t="shared" si="0"/>
        <v>10</v>
      </c>
      <c r="F63" s="243">
        <f t="shared" si="0"/>
        <v>10</v>
      </c>
    </row>
    <row r="64" spans="1:6">
      <c r="A64" s="160">
        <v>54</v>
      </c>
      <c r="B64" s="251" t="s">
        <v>205</v>
      </c>
      <c r="C64" s="252" t="s">
        <v>206</v>
      </c>
      <c r="D64" s="243">
        <v>9</v>
      </c>
      <c r="E64" s="243">
        <f t="shared" si="0"/>
        <v>9</v>
      </c>
      <c r="F64" s="243">
        <f t="shared" si="0"/>
        <v>9</v>
      </c>
    </row>
    <row r="65" spans="1:6">
      <c r="A65" s="160">
        <v>55</v>
      </c>
      <c r="B65" s="251" t="s">
        <v>207</v>
      </c>
      <c r="C65" s="252" t="s">
        <v>208</v>
      </c>
      <c r="D65" s="243">
        <v>9</v>
      </c>
      <c r="E65" s="243">
        <f t="shared" si="0"/>
        <v>9</v>
      </c>
      <c r="F65" s="243">
        <f t="shared" si="0"/>
        <v>9</v>
      </c>
    </row>
    <row r="66" spans="1:6">
      <c r="A66" s="160">
        <v>56</v>
      </c>
      <c r="B66" s="251" t="s">
        <v>209</v>
      </c>
      <c r="C66" s="252" t="s">
        <v>210</v>
      </c>
      <c r="D66" s="243">
        <v>9</v>
      </c>
      <c r="E66" s="243">
        <f t="shared" si="0"/>
        <v>9</v>
      </c>
      <c r="F66" s="243">
        <f t="shared" si="0"/>
        <v>9</v>
      </c>
    </row>
    <row r="67" spans="1:6">
      <c r="A67" s="160">
        <v>57</v>
      </c>
      <c r="B67" s="251" t="s">
        <v>211</v>
      </c>
      <c r="C67" s="252" t="s">
        <v>212</v>
      </c>
      <c r="D67" s="243">
        <v>10</v>
      </c>
      <c r="E67" s="243">
        <f t="shared" si="0"/>
        <v>10</v>
      </c>
      <c r="F67" s="243">
        <f t="shared" si="0"/>
        <v>10</v>
      </c>
    </row>
    <row r="68" ht="16.5" customHeight="1" spans="1:6">
      <c r="A68" s="160">
        <v>58</v>
      </c>
      <c r="B68" s="233" t="s">
        <v>213</v>
      </c>
      <c r="C68" s="233" t="s">
        <v>214</v>
      </c>
      <c r="D68" s="243">
        <v>9</v>
      </c>
      <c r="E68" s="243">
        <f t="shared" si="0"/>
        <v>9</v>
      </c>
      <c r="F68" s="243">
        <f t="shared" si="0"/>
        <v>9</v>
      </c>
    </row>
    <row r="69" spans="1:6">
      <c r="A69" s="160">
        <v>59</v>
      </c>
      <c r="B69" s="233" t="s">
        <v>215</v>
      </c>
      <c r="C69" s="233" t="s">
        <v>216</v>
      </c>
      <c r="D69" s="243">
        <v>6</v>
      </c>
      <c r="E69" s="243">
        <f t="shared" si="0"/>
        <v>6</v>
      </c>
      <c r="F69" s="243">
        <f t="shared" si="0"/>
        <v>6</v>
      </c>
    </row>
    <row r="70" spans="1:6">
      <c r="A70" s="160">
        <v>60</v>
      </c>
      <c r="B70" s="233" t="s">
        <v>217</v>
      </c>
      <c r="C70" s="233" t="s">
        <v>218</v>
      </c>
      <c r="D70" s="243">
        <v>7</v>
      </c>
      <c r="E70" s="243">
        <f t="shared" si="0"/>
        <v>7</v>
      </c>
      <c r="F70" s="243">
        <f t="shared" si="0"/>
        <v>7</v>
      </c>
    </row>
    <row r="71" spans="1:6">
      <c r="A71" s="160">
        <v>61</v>
      </c>
      <c r="B71" s="233" t="s">
        <v>219</v>
      </c>
      <c r="C71" s="233" t="s">
        <v>220</v>
      </c>
      <c r="D71" s="243">
        <v>8</v>
      </c>
      <c r="E71" s="243">
        <f t="shared" si="0"/>
        <v>8</v>
      </c>
      <c r="F71" s="243">
        <f t="shared" si="0"/>
        <v>8</v>
      </c>
    </row>
    <row r="72" spans="1:6">
      <c r="A72" s="160">
        <v>62</v>
      </c>
      <c r="B72" s="233" t="s">
        <v>221</v>
      </c>
      <c r="C72" s="233" t="s">
        <v>222</v>
      </c>
      <c r="D72" s="243">
        <v>10</v>
      </c>
      <c r="E72" s="243">
        <f t="shared" si="0"/>
        <v>10</v>
      </c>
      <c r="F72" s="243">
        <f t="shared" si="0"/>
        <v>10</v>
      </c>
    </row>
    <row r="73" spans="1:6">
      <c r="A73" s="160">
        <v>63</v>
      </c>
      <c r="B73" s="233" t="s">
        <v>223</v>
      </c>
      <c r="C73" s="233" t="s">
        <v>224</v>
      </c>
      <c r="D73" s="243">
        <v>10</v>
      </c>
      <c r="E73" s="243">
        <f t="shared" si="0"/>
        <v>10</v>
      </c>
      <c r="F73" s="243">
        <f t="shared" si="0"/>
        <v>10</v>
      </c>
    </row>
    <row r="74" spans="1:6">
      <c r="A74" s="160">
        <v>64</v>
      </c>
      <c r="B74" s="233" t="s">
        <v>225</v>
      </c>
      <c r="C74" s="233" t="s">
        <v>226</v>
      </c>
      <c r="D74" s="243">
        <v>10</v>
      </c>
      <c r="E74" s="243">
        <f t="shared" si="0"/>
        <v>10</v>
      </c>
      <c r="F74" s="243">
        <f t="shared" si="0"/>
        <v>10</v>
      </c>
    </row>
    <row r="75" spans="1:6">
      <c r="A75" s="160">
        <v>65</v>
      </c>
      <c r="B75" s="244" t="s">
        <v>227</v>
      </c>
      <c r="C75" s="233" t="s">
        <v>228</v>
      </c>
      <c r="D75" s="243">
        <v>9</v>
      </c>
      <c r="E75" s="243">
        <f t="shared" si="0"/>
        <v>9</v>
      </c>
      <c r="F75" s="243">
        <f t="shared" si="0"/>
        <v>9</v>
      </c>
    </row>
    <row r="76" spans="1:6">
      <c r="A76" s="160">
        <v>66</v>
      </c>
      <c r="B76" s="233" t="s">
        <v>229</v>
      </c>
      <c r="C76" s="233" t="s">
        <v>230</v>
      </c>
      <c r="D76" s="243">
        <v>10</v>
      </c>
      <c r="E76" s="243">
        <f t="shared" ref="E76:F83" si="1">D76</f>
        <v>10</v>
      </c>
      <c r="F76" s="243">
        <f t="shared" si="1"/>
        <v>10</v>
      </c>
    </row>
    <row r="77" spans="1:6">
      <c r="A77" s="160">
        <v>67</v>
      </c>
      <c r="B77" s="233" t="s">
        <v>231</v>
      </c>
      <c r="C77" s="233" t="s">
        <v>232</v>
      </c>
      <c r="D77" s="243">
        <v>10</v>
      </c>
      <c r="E77" s="243">
        <f t="shared" si="1"/>
        <v>10</v>
      </c>
      <c r="F77" s="243">
        <f t="shared" si="1"/>
        <v>10</v>
      </c>
    </row>
    <row r="78" spans="1:6">
      <c r="A78" s="160">
        <v>68</v>
      </c>
      <c r="B78" s="233" t="s">
        <v>233</v>
      </c>
      <c r="C78" s="233" t="s">
        <v>234</v>
      </c>
      <c r="D78" s="243">
        <v>6</v>
      </c>
      <c r="E78" s="243">
        <f t="shared" si="1"/>
        <v>6</v>
      </c>
      <c r="F78" s="243">
        <f t="shared" si="1"/>
        <v>6</v>
      </c>
    </row>
    <row r="79" spans="1:6">
      <c r="A79" s="160">
        <v>69</v>
      </c>
      <c r="B79" s="233" t="s">
        <v>235</v>
      </c>
      <c r="C79" s="233" t="s">
        <v>236</v>
      </c>
      <c r="D79" s="243">
        <v>9</v>
      </c>
      <c r="E79" s="243">
        <f t="shared" si="1"/>
        <v>9</v>
      </c>
      <c r="F79" s="243">
        <f t="shared" si="1"/>
        <v>9</v>
      </c>
    </row>
    <row r="80" spans="1:6">
      <c r="A80" s="160">
        <v>70</v>
      </c>
      <c r="B80" s="233" t="s">
        <v>237</v>
      </c>
      <c r="C80" s="233" t="s">
        <v>238</v>
      </c>
      <c r="D80" s="243">
        <v>9</v>
      </c>
      <c r="E80" s="243">
        <f t="shared" si="1"/>
        <v>9</v>
      </c>
      <c r="F80" s="243">
        <f t="shared" si="1"/>
        <v>9</v>
      </c>
    </row>
    <row r="81" spans="1:6">
      <c r="A81" s="160">
        <v>71</v>
      </c>
      <c r="B81" s="233" t="s">
        <v>239</v>
      </c>
      <c r="C81" s="233" t="s">
        <v>240</v>
      </c>
      <c r="D81" s="243">
        <v>10</v>
      </c>
      <c r="E81" s="243">
        <f t="shared" si="1"/>
        <v>10</v>
      </c>
      <c r="F81" s="243">
        <f t="shared" si="1"/>
        <v>10</v>
      </c>
    </row>
    <row r="82" spans="1:6">
      <c r="A82" s="160">
        <v>72</v>
      </c>
      <c r="B82" s="233" t="s">
        <v>241</v>
      </c>
      <c r="C82" s="237" t="s">
        <v>242</v>
      </c>
      <c r="D82" s="243">
        <v>10</v>
      </c>
      <c r="E82" s="243">
        <f t="shared" si="1"/>
        <v>10</v>
      </c>
      <c r="F82" s="243">
        <f t="shared" si="1"/>
        <v>10</v>
      </c>
    </row>
    <row r="83" spans="1:6">
      <c r="A83" s="160">
        <v>73</v>
      </c>
      <c r="B83" s="233" t="s">
        <v>243</v>
      </c>
      <c r="C83" s="233" t="s">
        <v>244</v>
      </c>
      <c r="D83" s="243">
        <v>8</v>
      </c>
      <c r="E83" s="243">
        <f t="shared" si="1"/>
        <v>8</v>
      </c>
      <c r="F83" s="243">
        <f t="shared" si="1"/>
        <v>8</v>
      </c>
    </row>
    <row r="84" spans="1:6">
      <c r="A84" s="160"/>
      <c r="B84" s="233"/>
      <c r="C84" s="233"/>
      <c r="D84" s="245"/>
      <c r="E84" s="245"/>
      <c r="F84" s="245"/>
    </row>
    <row r="85" spans="1:6">
      <c r="A85" s="160"/>
      <c r="B85" s="233"/>
      <c r="C85" s="233"/>
      <c r="D85" s="245"/>
      <c r="E85" s="245"/>
      <c r="F85" s="245"/>
    </row>
    <row r="86" spans="1:6">
      <c r="A86" s="160"/>
      <c r="B86" s="233"/>
      <c r="C86" s="233"/>
      <c r="D86" s="245"/>
      <c r="E86" s="245"/>
      <c r="F86" s="245"/>
    </row>
    <row r="87" spans="1:6">
      <c r="A87" s="160"/>
      <c r="B87" s="233"/>
      <c r="C87" s="233"/>
      <c r="D87" s="245"/>
      <c r="E87" s="245"/>
      <c r="F87" s="245"/>
    </row>
    <row r="88" spans="1:6">
      <c r="A88" s="160"/>
      <c r="B88" s="233"/>
      <c r="C88" s="233"/>
      <c r="D88" s="245"/>
      <c r="E88" s="245"/>
      <c r="F88" s="245"/>
    </row>
    <row r="89" spans="1:6">
      <c r="A89" s="160"/>
      <c r="B89" s="233"/>
      <c r="C89" s="233"/>
      <c r="D89" s="245"/>
      <c r="E89" s="245"/>
      <c r="F89" s="245"/>
    </row>
    <row r="90" spans="1:6">
      <c r="A90" s="160"/>
      <c r="B90" s="233"/>
      <c r="C90" s="233"/>
      <c r="D90" s="245"/>
      <c r="E90" s="245"/>
      <c r="F90" s="245"/>
    </row>
    <row r="91" spans="1:6">
      <c r="A91" s="160"/>
      <c r="B91" s="233"/>
      <c r="C91" s="233"/>
      <c r="D91" s="245"/>
      <c r="E91" s="245"/>
      <c r="F91" s="245"/>
    </row>
    <row r="92" spans="1:6">
      <c r="A92" s="160"/>
      <c r="B92" s="233"/>
      <c r="C92" s="233"/>
      <c r="D92" s="245"/>
      <c r="E92" s="245"/>
      <c r="F92" s="245"/>
    </row>
    <row r="93" spans="1:6">
      <c r="A93" s="160"/>
      <c r="B93" s="233"/>
      <c r="C93" s="233"/>
      <c r="D93" s="245"/>
      <c r="E93" s="245"/>
      <c r="F93" s="245"/>
    </row>
    <row r="94" spans="1:6">
      <c r="A94" s="160"/>
      <c r="B94" s="233"/>
      <c r="C94" s="233"/>
      <c r="D94" s="245"/>
      <c r="E94" s="245"/>
      <c r="F94" s="245"/>
    </row>
    <row r="95" spans="1:6">
      <c r="A95" s="160"/>
      <c r="B95" s="233"/>
      <c r="C95" s="233"/>
      <c r="D95" s="245"/>
      <c r="E95" s="245"/>
      <c r="F95" s="245"/>
    </row>
    <row r="96" spans="1:6">
      <c r="A96" s="160"/>
      <c r="B96" s="233"/>
      <c r="C96" s="233"/>
      <c r="D96" s="245"/>
      <c r="E96" s="245"/>
      <c r="F96" s="245"/>
    </row>
    <row r="97" spans="1:6">
      <c r="A97" s="160"/>
      <c r="B97" s="233"/>
      <c r="C97" s="233"/>
      <c r="D97" s="245"/>
      <c r="E97" s="245"/>
      <c r="F97" s="245"/>
    </row>
    <row r="98" spans="1:6">
      <c r="A98" s="160"/>
      <c r="B98" s="233"/>
      <c r="C98" s="233"/>
      <c r="D98" s="245"/>
      <c r="E98" s="245"/>
      <c r="F98" s="245"/>
    </row>
    <row r="99" spans="1:6">
      <c r="A99" s="160"/>
      <c r="B99" s="233"/>
      <c r="C99" s="233"/>
      <c r="D99" s="245"/>
      <c r="E99" s="245"/>
      <c r="F99" s="245"/>
    </row>
    <row r="100" spans="1:6">
      <c r="A100" s="160"/>
      <c r="B100" s="233"/>
      <c r="C100" s="233"/>
      <c r="D100" s="245"/>
      <c r="E100" s="245"/>
      <c r="F100" s="245"/>
    </row>
    <row r="101" spans="1:6">
      <c r="A101" s="160"/>
      <c r="B101" s="233"/>
      <c r="C101" s="233"/>
      <c r="D101" s="245"/>
      <c r="E101" s="245"/>
      <c r="F101" s="245"/>
    </row>
    <row r="102" spans="1:6">
      <c r="A102" s="160"/>
      <c r="B102" s="233"/>
      <c r="C102" s="233"/>
      <c r="D102" s="245"/>
      <c r="E102" s="245"/>
      <c r="F102" s="245"/>
    </row>
    <row r="103" spans="4:6">
      <c r="D103" s="227"/>
      <c r="E103" s="227"/>
      <c r="F103" s="227"/>
    </row>
    <row r="104" spans="4:6">
      <c r="D104" s="227"/>
      <c r="E104" s="227"/>
      <c r="F104" s="227"/>
    </row>
    <row r="105" spans="4:6">
      <c r="D105" s="227"/>
      <c r="E105" s="227"/>
      <c r="F105" s="227"/>
    </row>
    <row r="106" spans="4:6">
      <c r="D106" s="227"/>
      <c r="E106" s="227"/>
      <c r="F106" s="227"/>
    </row>
    <row r="107" spans="4:6">
      <c r="D107" s="227"/>
      <c r="E107" s="227"/>
      <c r="F107" s="227"/>
    </row>
    <row r="108" spans="4:6">
      <c r="D108" s="227"/>
      <c r="E108" s="227"/>
      <c r="F108" s="227"/>
    </row>
    <row r="109" spans="4:6">
      <c r="D109" s="227"/>
      <c r="E109" s="227"/>
      <c r="F109" s="227"/>
    </row>
    <row r="110" spans="4:6">
      <c r="D110" s="227"/>
      <c r="E110" s="227"/>
      <c r="F110" s="227"/>
    </row>
    <row r="111" spans="4:6">
      <c r="D111" s="227"/>
      <c r="E111" s="227"/>
      <c r="F111" s="227"/>
    </row>
    <row r="112" spans="4:6">
      <c r="D112" s="227"/>
      <c r="E112" s="227"/>
      <c r="F112" s="227"/>
    </row>
    <row r="113" spans="4:6">
      <c r="D113" s="227"/>
      <c r="E113" s="227"/>
      <c r="F113" s="227"/>
    </row>
    <row r="114" spans="4:6">
      <c r="D114" s="227"/>
      <c r="E114" s="227"/>
      <c r="F114" s="227"/>
    </row>
    <row r="115" spans="4:6">
      <c r="D115" s="227"/>
      <c r="E115" s="227"/>
      <c r="F115" s="227"/>
    </row>
    <row r="116" spans="4:6">
      <c r="D116" s="227"/>
      <c r="E116" s="227"/>
      <c r="F116" s="227"/>
    </row>
    <row r="117" spans="4:6">
      <c r="D117" s="227"/>
      <c r="E117" s="227"/>
      <c r="F117" s="227"/>
    </row>
    <row r="118" spans="4:6">
      <c r="D118" s="227"/>
      <c r="E118" s="227"/>
      <c r="F118" s="227"/>
    </row>
    <row r="119" spans="4:6">
      <c r="D119" s="227"/>
      <c r="E119" s="227"/>
      <c r="F119" s="227"/>
    </row>
    <row r="120" spans="4:6">
      <c r="D120" s="227"/>
      <c r="E120" s="227"/>
      <c r="F120" s="227"/>
    </row>
    <row r="121" spans="4:6">
      <c r="D121" s="227"/>
      <c r="E121" s="227"/>
      <c r="F121" s="227"/>
    </row>
    <row r="122" spans="4:6">
      <c r="D122" s="227"/>
      <c r="E122" s="227"/>
      <c r="F122" s="227"/>
    </row>
    <row r="123" spans="4:6">
      <c r="D123" s="227"/>
      <c r="E123" s="227"/>
      <c r="F123" s="227"/>
    </row>
    <row r="124" spans="4:6">
      <c r="D124" s="227"/>
      <c r="E124" s="227"/>
      <c r="F124" s="227"/>
    </row>
    <row r="125" spans="4:6">
      <c r="D125" s="227"/>
      <c r="E125" s="227"/>
      <c r="F125" s="227"/>
    </row>
    <row r="126" spans="4:6">
      <c r="D126" s="227"/>
      <c r="E126" s="227"/>
      <c r="F126" s="227"/>
    </row>
    <row r="127" spans="4:6">
      <c r="D127" s="227"/>
      <c r="E127" s="227"/>
      <c r="F127" s="227"/>
    </row>
    <row r="128" spans="4:6">
      <c r="D128" s="227"/>
      <c r="E128" s="227"/>
      <c r="F128" s="227"/>
    </row>
    <row r="129" spans="4:6">
      <c r="D129" s="227"/>
      <c r="E129" s="227"/>
      <c r="F129" s="227"/>
    </row>
    <row r="130" spans="4:6">
      <c r="D130" s="227"/>
      <c r="E130" s="227"/>
      <c r="F130" s="227"/>
    </row>
    <row r="131" spans="4:6">
      <c r="D131" s="227"/>
      <c r="E131" s="227"/>
      <c r="F131" s="227"/>
    </row>
    <row r="132" spans="4:6">
      <c r="D132" s="227"/>
      <c r="E132" s="227"/>
      <c r="F132" s="227"/>
    </row>
    <row r="133" spans="4:6">
      <c r="D133" s="227"/>
      <c r="E133" s="227"/>
      <c r="F133" s="227"/>
    </row>
    <row r="134" spans="4:6">
      <c r="D134" s="227"/>
      <c r="E134" s="227"/>
      <c r="F134" s="227"/>
    </row>
    <row r="135" spans="4:6">
      <c r="D135" s="227"/>
      <c r="E135" s="227"/>
      <c r="F135" s="227"/>
    </row>
    <row r="136" spans="4:6">
      <c r="D136" s="227"/>
      <c r="E136" s="227"/>
      <c r="F136" s="227"/>
    </row>
    <row r="137" spans="4:6">
      <c r="D137" s="227"/>
      <c r="E137" s="227"/>
      <c r="F137" s="227"/>
    </row>
    <row r="138" spans="4:6">
      <c r="D138" s="227"/>
      <c r="E138" s="227"/>
      <c r="F138" s="227"/>
    </row>
    <row r="139" spans="4:6">
      <c r="D139" s="227"/>
      <c r="E139" s="227"/>
      <c r="F139" s="227"/>
    </row>
    <row r="140" spans="4:6">
      <c r="D140" s="227"/>
      <c r="E140" s="227"/>
      <c r="F140" s="227"/>
    </row>
    <row r="141" spans="4:6">
      <c r="D141" s="227"/>
      <c r="E141" s="227"/>
      <c r="F141" s="227"/>
    </row>
    <row r="142" spans="4:6">
      <c r="D142" s="227"/>
      <c r="E142" s="227"/>
      <c r="F142" s="227"/>
    </row>
    <row r="143" spans="4:6">
      <c r="D143" s="227"/>
      <c r="E143" s="227"/>
      <c r="F143" s="227"/>
    </row>
    <row r="144" spans="4:6">
      <c r="D144" s="227"/>
      <c r="E144" s="227"/>
      <c r="F144" s="227"/>
    </row>
    <row r="145" spans="4:6">
      <c r="D145" s="227"/>
      <c r="E145" s="227"/>
      <c r="F145" s="227"/>
    </row>
    <row r="146" spans="4:6">
      <c r="D146" s="227"/>
      <c r="E146" s="227"/>
      <c r="F146" s="227"/>
    </row>
    <row r="147" spans="4:6">
      <c r="D147" s="227"/>
      <c r="E147" s="227"/>
      <c r="F147" s="227"/>
    </row>
    <row r="148" spans="4:6">
      <c r="D148" s="227"/>
      <c r="E148" s="227"/>
      <c r="F148" s="227"/>
    </row>
    <row r="149" spans="4:6">
      <c r="D149" s="227"/>
      <c r="E149" s="227"/>
      <c r="F149" s="227"/>
    </row>
    <row r="150" spans="4:6">
      <c r="D150" s="227"/>
      <c r="E150" s="227"/>
      <c r="F150" s="227"/>
    </row>
    <row r="151" spans="4:6">
      <c r="D151" s="227"/>
      <c r="E151" s="227"/>
      <c r="F151" s="227"/>
    </row>
    <row r="152" spans="4:6">
      <c r="D152" s="227"/>
      <c r="E152" s="227"/>
      <c r="F152" s="227"/>
    </row>
    <row r="153" spans="4:6">
      <c r="D153" s="227"/>
      <c r="E153" s="227"/>
      <c r="F153" s="227"/>
    </row>
    <row r="154" spans="4:6">
      <c r="D154" s="227"/>
      <c r="E154" s="227"/>
      <c r="F154" s="227"/>
    </row>
    <row r="155" spans="4:6">
      <c r="D155" s="227"/>
      <c r="E155" s="227"/>
      <c r="F155" s="227"/>
    </row>
    <row r="156" spans="4:6">
      <c r="D156" s="227"/>
      <c r="E156" s="227"/>
      <c r="F156" s="227"/>
    </row>
    <row r="157" spans="4:6">
      <c r="D157" s="227"/>
      <c r="E157" s="227"/>
      <c r="F157" s="227"/>
    </row>
    <row r="158" spans="4:6">
      <c r="D158" s="227"/>
      <c r="E158" s="227"/>
      <c r="F158" s="227"/>
    </row>
    <row r="159" spans="4:6">
      <c r="D159" s="227"/>
      <c r="E159" s="227"/>
      <c r="F159" s="227"/>
    </row>
    <row r="160" spans="4:6">
      <c r="D160" s="227"/>
      <c r="E160" s="227"/>
      <c r="F160" s="227"/>
    </row>
    <row r="161" spans="4:6">
      <c r="D161" s="227"/>
      <c r="E161" s="227"/>
      <c r="F161" s="227"/>
    </row>
    <row r="162" spans="4:6">
      <c r="D162" s="227"/>
      <c r="E162" s="227"/>
      <c r="F162" s="227"/>
    </row>
    <row r="163" spans="4:6">
      <c r="D163" s="227"/>
      <c r="E163" s="227"/>
      <c r="F163" s="227"/>
    </row>
    <row r="164" spans="4:6">
      <c r="D164" s="227"/>
      <c r="E164" s="227"/>
      <c r="F164" s="227"/>
    </row>
    <row r="165" spans="4:6">
      <c r="D165" s="227"/>
      <c r="E165" s="227"/>
      <c r="F165" s="227"/>
    </row>
    <row r="166" spans="4:6">
      <c r="D166" s="227"/>
      <c r="E166" s="227"/>
      <c r="F166" s="227"/>
    </row>
    <row r="167" spans="4:6">
      <c r="D167" s="227"/>
      <c r="E167" s="227"/>
      <c r="F167" s="227"/>
    </row>
    <row r="168" spans="4:6">
      <c r="D168" s="227"/>
      <c r="E168" s="227"/>
      <c r="F168" s="227"/>
    </row>
    <row r="169" spans="4:6">
      <c r="D169" s="227"/>
      <c r="E169" s="227"/>
      <c r="F169" s="227"/>
    </row>
    <row r="170" spans="4:6">
      <c r="D170" s="227"/>
      <c r="E170" s="227"/>
      <c r="F170" s="227"/>
    </row>
    <row r="171" spans="4:6">
      <c r="D171" s="227"/>
      <c r="E171" s="227"/>
      <c r="F171" s="227"/>
    </row>
    <row r="172" spans="4:6">
      <c r="D172" s="227"/>
      <c r="E172" s="227"/>
      <c r="F172" s="227"/>
    </row>
    <row r="173" spans="4:6">
      <c r="D173" s="227"/>
      <c r="E173" s="227"/>
      <c r="F173" s="227"/>
    </row>
    <row r="174" spans="4:6">
      <c r="D174" s="227"/>
      <c r="E174" s="227"/>
      <c r="F174" s="227"/>
    </row>
    <row r="175" spans="4:6">
      <c r="D175" s="227"/>
      <c r="E175" s="227"/>
      <c r="F175" s="227"/>
    </row>
    <row r="176" spans="4:6">
      <c r="D176" s="227"/>
      <c r="E176" s="227"/>
      <c r="F176" s="227"/>
    </row>
    <row r="177" spans="4:6">
      <c r="D177" s="227"/>
      <c r="E177" s="227"/>
      <c r="F177" s="227"/>
    </row>
    <row r="178" spans="4:6">
      <c r="D178" s="227"/>
      <c r="E178" s="227"/>
      <c r="F178" s="227"/>
    </row>
    <row r="179" spans="4:6">
      <c r="D179" s="227"/>
      <c r="E179" s="227"/>
      <c r="F179" s="227"/>
    </row>
    <row r="180" spans="4:6">
      <c r="D180" s="227"/>
      <c r="E180" s="227"/>
      <c r="F180" s="227"/>
    </row>
    <row r="181" spans="4:6">
      <c r="D181" s="227"/>
      <c r="E181" s="227"/>
      <c r="F181" s="227"/>
    </row>
    <row r="182" spans="4:6">
      <c r="D182" s="227"/>
      <c r="E182" s="227"/>
      <c r="F182" s="227"/>
    </row>
    <row r="183" spans="4:6">
      <c r="D183" s="227"/>
      <c r="E183" s="227"/>
      <c r="F183" s="227"/>
    </row>
    <row r="184" spans="4:6">
      <c r="D184" s="227"/>
      <c r="E184" s="227"/>
      <c r="F184" s="227"/>
    </row>
    <row r="185" spans="4:6">
      <c r="D185" s="227"/>
      <c r="E185" s="227"/>
      <c r="F185" s="227"/>
    </row>
    <row r="186" spans="4:6">
      <c r="D186" s="227"/>
      <c r="E186" s="227"/>
      <c r="F186" s="227"/>
    </row>
    <row r="187" spans="4:6">
      <c r="D187" s="227"/>
      <c r="E187" s="227"/>
      <c r="F187" s="227"/>
    </row>
    <row r="188" spans="4:6">
      <c r="D188" s="227"/>
      <c r="E188" s="227"/>
      <c r="F188" s="227"/>
    </row>
    <row r="189" spans="4:6">
      <c r="D189" s="227"/>
      <c r="E189" s="227"/>
      <c r="F189" s="227"/>
    </row>
    <row r="190" spans="4:6">
      <c r="D190" s="227"/>
      <c r="E190" s="227"/>
      <c r="F190" s="227"/>
    </row>
    <row r="191" spans="4:6">
      <c r="D191" s="227"/>
      <c r="E191" s="227"/>
      <c r="F191" s="227"/>
    </row>
    <row r="192" spans="4:6">
      <c r="D192" s="227"/>
      <c r="E192" s="227"/>
      <c r="F192" s="227"/>
    </row>
    <row r="193" spans="4:6">
      <c r="D193" s="227"/>
      <c r="E193" s="227"/>
      <c r="F193" s="227"/>
    </row>
    <row r="194" spans="4:6">
      <c r="D194" s="227"/>
      <c r="E194" s="227"/>
      <c r="F194" s="227"/>
    </row>
    <row r="195" spans="4:6">
      <c r="D195" s="227"/>
      <c r="E195" s="227"/>
      <c r="F195" s="227"/>
    </row>
    <row r="196" spans="4:6">
      <c r="D196" s="227"/>
      <c r="E196" s="227"/>
      <c r="F196" s="227"/>
    </row>
    <row r="197" spans="4:6">
      <c r="D197" s="227"/>
      <c r="E197" s="227"/>
      <c r="F197" s="227"/>
    </row>
    <row r="198" spans="4:6">
      <c r="D198" s="227"/>
      <c r="E198" s="227"/>
      <c r="F198" s="227"/>
    </row>
    <row r="199" spans="4:6">
      <c r="D199" s="227"/>
      <c r="E199" s="227"/>
      <c r="F199" s="227"/>
    </row>
    <row r="200" spans="4:6">
      <c r="D200" s="227"/>
      <c r="E200" s="227"/>
      <c r="F200" s="227"/>
    </row>
    <row r="201" spans="4:6">
      <c r="D201" s="227"/>
      <c r="E201" s="227"/>
      <c r="F201" s="227"/>
    </row>
    <row r="202" spans="4:6">
      <c r="D202" s="227"/>
      <c r="E202" s="227"/>
      <c r="F202" s="227"/>
    </row>
    <row r="203" spans="4:6">
      <c r="D203" s="227"/>
      <c r="E203" s="227"/>
      <c r="F203" s="227"/>
    </row>
    <row r="204" spans="4:6">
      <c r="D204" s="227"/>
      <c r="E204" s="227"/>
      <c r="F204" s="227"/>
    </row>
    <row r="205" spans="4:6">
      <c r="D205" s="227"/>
      <c r="E205" s="227"/>
      <c r="F205" s="227"/>
    </row>
    <row r="206" spans="4:6">
      <c r="D206" s="227"/>
      <c r="E206" s="227"/>
      <c r="F206" s="227"/>
    </row>
    <row r="207" spans="4:6">
      <c r="D207" s="227"/>
      <c r="E207" s="227"/>
      <c r="F207" s="227"/>
    </row>
    <row r="208" spans="4:6">
      <c r="D208" s="227"/>
      <c r="E208" s="227"/>
      <c r="F208" s="227"/>
    </row>
    <row r="209" spans="4:6">
      <c r="D209" s="227"/>
      <c r="E209" s="227"/>
      <c r="F209" s="227"/>
    </row>
    <row r="210" spans="4:6">
      <c r="D210" s="227"/>
      <c r="E210" s="227"/>
      <c r="F210" s="227"/>
    </row>
    <row r="211" spans="4:6">
      <c r="D211" s="227"/>
      <c r="E211" s="227"/>
      <c r="F211" s="227"/>
    </row>
    <row r="212" spans="4:6">
      <c r="D212" s="227"/>
      <c r="E212" s="227"/>
      <c r="F212" s="227"/>
    </row>
    <row r="213" spans="4:6">
      <c r="D213" s="227"/>
      <c r="E213" s="227"/>
      <c r="F213" s="227"/>
    </row>
    <row r="214" spans="4:6">
      <c r="D214" s="227"/>
      <c r="E214" s="227"/>
      <c r="F214" s="227"/>
    </row>
    <row r="215" spans="4:6">
      <c r="D215" s="227"/>
      <c r="E215" s="227"/>
      <c r="F215" s="227"/>
    </row>
    <row r="216" spans="4:6">
      <c r="D216" s="227"/>
      <c r="E216" s="227"/>
      <c r="F216" s="227"/>
    </row>
    <row r="217" spans="4:6">
      <c r="D217" s="227"/>
      <c r="E217" s="227"/>
      <c r="F217" s="227"/>
    </row>
    <row r="218" spans="4:6">
      <c r="D218" s="227"/>
      <c r="E218" s="227"/>
      <c r="F218" s="227"/>
    </row>
    <row r="219" spans="4:6">
      <c r="D219" s="227"/>
      <c r="E219" s="227"/>
      <c r="F219" s="227"/>
    </row>
    <row r="220" spans="4:6">
      <c r="D220" s="227"/>
      <c r="E220" s="227"/>
      <c r="F220" s="227"/>
    </row>
    <row r="221" spans="4:6">
      <c r="D221" s="227"/>
      <c r="E221" s="227"/>
      <c r="F221" s="227"/>
    </row>
    <row r="222" spans="4:6">
      <c r="D222" s="227"/>
      <c r="E222" s="227"/>
      <c r="F222" s="227"/>
    </row>
    <row r="223" spans="4:6">
      <c r="D223" s="227"/>
      <c r="E223" s="227"/>
      <c r="F223" s="227"/>
    </row>
    <row r="224" spans="4:6">
      <c r="D224" s="227"/>
      <c r="E224" s="227"/>
      <c r="F224" s="227"/>
    </row>
    <row r="225" spans="4:6">
      <c r="D225" s="227"/>
      <c r="E225" s="227"/>
      <c r="F225" s="227"/>
    </row>
    <row r="226" spans="4:6">
      <c r="D226" s="227"/>
      <c r="E226" s="227"/>
      <c r="F226" s="227"/>
    </row>
    <row r="227" spans="4:6">
      <c r="D227" s="227"/>
      <c r="E227" s="227"/>
      <c r="F227" s="227"/>
    </row>
    <row r="228" spans="4:6">
      <c r="D228" s="227"/>
      <c r="E228" s="227"/>
      <c r="F228" s="227"/>
    </row>
    <row r="229" spans="4:6">
      <c r="D229" s="227"/>
      <c r="E229" s="227"/>
      <c r="F229" s="227"/>
    </row>
    <row r="230" spans="4:6">
      <c r="D230" s="227"/>
      <c r="E230" s="227"/>
      <c r="F230" s="227"/>
    </row>
    <row r="231" spans="4:6">
      <c r="D231" s="227"/>
      <c r="E231" s="227"/>
      <c r="F231" s="227"/>
    </row>
    <row r="232" spans="4:6">
      <c r="D232" s="227"/>
      <c r="E232" s="227"/>
      <c r="F232" s="227"/>
    </row>
    <row r="233" spans="4:6">
      <c r="D233" s="227"/>
      <c r="E233" s="227"/>
      <c r="F233" s="227"/>
    </row>
    <row r="234" spans="4:6">
      <c r="D234" s="227"/>
      <c r="E234" s="227"/>
      <c r="F234" s="227"/>
    </row>
    <row r="235" spans="4:6">
      <c r="D235" s="227"/>
      <c r="E235" s="227"/>
      <c r="F235" s="227"/>
    </row>
    <row r="236" spans="4:6">
      <c r="D236" s="227"/>
      <c r="E236" s="227"/>
      <c r="F236" s="227"/>
    </row>
    <row r="237" spans="4:6">
      <c r="D237" s="227"/>
      <c r="E237" s="227"/>
      <c r="F237" s="227"/>
    </row>
    <row r="238" spans="4:6">
      <c r="D238" s="227"/>
      <c r="E238" s="227"/>
      <c r="F238" s="227"/>
    </row>
    <row r="239" spans="4:6">
      <c r="D239" s="227"/>
      <c r="E239" s="227"/>
      <c r="F239" s="227"/>
    </row>
    <row r="240" spans="4:6">
      <c r="D240" s="227"/>
      <c r="E240" s="227"/>
      <c r="F240" s="227"/>
    </row>
    <row r="241" spans="4:6">
      <c r="D241" s="227"/>
      <c r="E241" s="227"/>
      <c r="F241" s="227"/>
    </row>
    <row r="242" spans="4:6">
      <c r="D242" s="227"/>
      <c r="E242" s="227"/>
      <c r="F242" s="227"/>
    </row>
    <row r="243" spans="4:6">
      <c r="D243" s="227"/>
      <c r="E243" s="227"/>
      <c r="F243" s="227"/>
    </row>
    <row r="244" spans="4:6">
      <c r="D244" s="227"/>
      <c r="E244" s="227"/>
      <c r="F244" s="227"/>
    </row>
    <row r="245" spans="4:6">
      <c r="D245" s="227"/>
      <c r="E245" s="227"/>
      <c r="F245" s="227"/>
    </row>
    <row r="246" spans="4:6">
      <c r="D246" s="227"/>
      <c r="E246" s="227"/>
      <c r="F246" s="227"/>
    </row>
    <row r="247" spans="4:6">
      <c r="D247" s="227"/>
      <c r="E247" s="227"/>
      <c r="F247" s="227"/>
    </row>
    <row r="248" spans="4:6">
      <c r="D248" s="227"/>
      <c r="E248" s="227"/>
      <c r="F248" s="227"/>
    </row>
    <row r="249" spans="4:6">
      <c r="D249" s="227"/>
      <c r="E249" s="227"/>
      <c r="F249" s="227"/>
    </row>
    <row r="250" spans="4:6">
      <c r="D250" s="227"/>
      <c r="E250" s="227"/>
      <c r="F250" s="227"/>
    </row>
    <row r="251" spans="4:6">
      <c r="D251" s="227"/>
      <c r="E251" s="227"/>
      <c r="F251" s="227"/>
    </row>
    <row r="252" spans="4:6">
      <c r="D252" s="227"/>
      <c r="E252" s="227"/>
      <c r="F252" s="227"/>
    </row>
    <row r="253" spans="4:6">
      <c r="D253" s="227"/>
      <c r="E253" s="227"/>
      <c r="F253" s="227"/>
    </row>
    <row r="254" spans="4:6">
      <c r="D254" s="227"/>
      <c r="E254" s="227"/>
      <c r="F254" s="227"/>
    </row>
    <row r="255" spans="4:6">
      <c r="D255" s="227"/>
      <c r="E255" s="227"/>
      <c r="F255" s="227"/>
    </row>
    <row r="256" spans="4:6">
      <c r="D256" s="227"/>
      <c r="E256" s="227"/>
      <c r="F256" s="227"/>
    </row>
    <row r="257" spans="4:6">
      <c r="D257" s="227"/>
      <c r="E257" s="227"/>
      <c r="F257" s="227"/>
    </row>
    <row r="258" spans="4:6">
      <c r="D258" s="227"/>
      <c r="E258" s="227"/>
      <c r="F258" s="227"/>
    </row>
    <row r="259" spans="4:6">
      <c r="D259" s="227"/>
      <c r="E259" s="227"/>
      <c r="F259" s="227"/>
    </row>
    <row r="260" spans="4:6">
      <c r="D260" s="227"/>
      <c r="E260" s="227"/>
      <c r="F260" s="227"/>
    </row>
    <row r="261" spans="4:6">
      <c r="D261" s="227"/>
      <c r="E261" s="227"/>
      <c r="F261" s="227"/>
    </row>
    <row r="262" spans="4:6">
      <c r="D262" s="227"/>
      <c r="E262" s="227"/>
      <c r="F262" s="227"/>
    </row>
    <row r="263" spans="4:6">
      <c r="D263" s="227"/>
      <c r="E263" s="227"/>
      <c r="F263" s="227"/>
    </row>
    <row r="264" spans="4:6">
      <c r="D264" s="227"/>
      <c r="E264" s="227"/>
      <c r="F264" s="227"/>
    </row>
    <row r="265" spans="4:6">
      <c r="D265" s="227"/>
      <c r="E265" s="227"/>
      <c r="F265" s="227"/>
    </row>
    <row r="266" spans="4:6">
      <c r="D266" s="227"/>
      <c r="E266" s="227"/>
      <c r="F266" s="227"/>
    </row>
    <row r="267" spans="4:6">
      <c r="D267" s="227"/>
      <c r="E267" s="227"/>
      <c r="F267" s="227"/>
    </row>
    <row r="268" spans="4:6">
      <c r="D268" s="227"/>
      <c r="E268" s="227"/>
      <c r="F268" s="227"/>
    </row>
    <row r="269" spans="4:6">
      <c r="D269" s="227"/>
      <c r="E269" s="227"/>
      <c r="F269" s="227"/>
    </row>
    <row r="270" spans="4:6">
      <c r="D270" s="227"/>
      <c r="E270" s="227"/>
      <c r="F270" s="227"/>
    </row>
    <row r="271" spans="4:6">
      <c r="D271" s="227"/>
      <c r="E271" s="227"/>
      <c r="F271" s="227"/>
    </row>
    <row r="272" spans="4:6">
      <c r="D272" s="227"/>
      <c r="E272" s="227"/>
      <c r="F272" s="227"/>
    </row>
    <row r="273" spans="4:6">
      <c r="D273" s="227"/>
      <c r="E273" s="227"/>
      <c r="F273" s="227"/>
    </row>
    <row r="274" spans="4:6">
      <c r="D274" s="227"/>
      <c r="E274" s="227"/>
      <c r="F274" s="227"/>
    </row>
    <row r="275" spans="4:6">
      <c r="D275" s="227"/>
      <c r="E275" s="227"/>
      <c r="F275" s="227"/>
    </row>
    <row r="276" spans="4:6">
      <c r="D276" s="227"/>
      <c r="E276" s="227"/>
      <c r="F276" s="227"/>
    </row>
    <row r="277" spans="4:6">
      <c r="D277" s="227"/>
      <c r="E277" s="227"/>
      <c r="F277" s="227"/>
    </row>
    <row r="278" spans="4:6">
      <c r="D278" s="227"/>
      <c r="E278" s="227"/>
      <c r="F278" s="227"/>
    </row>
    <row r="279" spans="4:6">
      <c r="D279" s="227"/>
      <c r="E279" s="227"/>
      <c r="F279" s="227"/>
    </row>
    <row r="280" spans="4:6">
      <c r="D280" s="227"/>
      <c r="E280" s="227"/>
      <c r="F280" s="227"/>
    </row>
    <row r="281" spans="4:6">
      <c r="D281" s="227"/>
      <c r="E281" s="227"/>
      <c r="F281" s="227"/>
    </row>
    <row r="282" spans="4:6">
      <c r="D282" s="227"/>
      <c r="E282" s="227"/>
      <c r="F282" s="227"/>
    </row>
    <row r="283" spans="4:6">
      <c r="D283" s="227"/>
      <c r="E283" s="227"/>
      <c r="F283" s="227"/>
    </row>
    <row r="284" spans="4:6">
      <c r="D284" s="227"/>
      <c r="E284" s="227"/>
      <c r="F284" s="227"/>
    </row>
    <row r="285" spans="4:6">
      <c r="D285" s="227"/>
      <c r="E285" s="227"/>
      <c r="F285" s="227"/>
    </row>
    <row r="286" spans="4:6">
      <c r="D286" s="227"/>
      <c r="E286" s="227"/>
      <c r="F286" s="227"/>
    </row>
    <row r="287" spans="4:6">
      <c r="D287" s="227"/>
      <c r="E287" s="227"/>
      <c r="F287" s="227"/>
    </row>
    <row r="288" spans="4:6">
      <c r="D288" s="227"/>
      <c r="E288" s="227"/>
      <c r="F288" s="227"/>
    </row>
    <row r="289" spans="4:6">
      <c r="D289" s="227"/>
      <c r="E289" s="227"/>
      <c r="F289" s="227"/>
    </row>
    <row r="290" spans="4:6">
      <c r="D290" s="227"/>
      <c r="E290" s="227"/>
      <c r="F290" s="227"/>
    </row>
    <row r="291" spans="4:6">
      <c r="D291" s="227"/>
      <c r="E291" s="227"/>
      <c r="F291" s="227"/>
    </row>
    <row r="292" spans="4:6">
      <c r="D292" s="227"/>
      <c r="E292" s="227"/>
      <c r="F292" s="227"/>
    </row>
    <row r="293" spans="4:6">
      <c r="D293" s="227"/>
      <c r="E293" s="227"/>
      <c r="F293" s="227"/>
    </row>
    <row r="294" spans="4:6">
      <c r="D294" s="227"/>
      <c r="E294" s="227"/>
      <c r="F294" s="227"/>
    </row>
    <row r="295" spans="4:6">
      <c r="D295" s="227"/>
      <c r="E295" s="227"/>
      <c r="F295" s="227"/>
    </row>
    <row r="296" spans="4:6">
      <c r="D296" s="227"/>
      <c r="E296" s="227"/>
      <c r="F296" s="227"/>
    </row>
    <row r="297" spans="4:6">
      <c r="D297" s="227"/>
      <c r="E297" s="227"/>
      <c r="F297" s="227"/>
    </row>
    <row r="298" spans="4:6">
      <c r="D298" s="227"/>
      <c r="E298" s="227"/>
      <c r="F298" s="227"/>
    </row>
    <row r="299" spans="4:6">
      <c r="D299" s="227"/>
      <c r="E299" s="227"/>
      <c r="F299" s="227"/>
    </row>
    <row r="300" spans="4:6">
      <c r="D300" s="227"/>
      <c r="E300" s="227"/>
      <c r="F300" s="227"/>
    </row>
    <row r="301" spans="4:6">
      <c r="D301" s="227"/>
      <c r="E301" s="227"/>
      <c r="F301" s="227"/>
    </row>
    <row r="302" spans="4:6">
      <c r="D302" s="227"/>
      <c r="E302" s="227"/>
      <c r="F302" s="227"/>
    </row>
    <row r="303" spans="4:6">
      <c r="D303" s="227"/>
      <c r="E303" s="227"/>
      <c r="F303" s="227"/>
    </row>
    <row r="304" spans="4:6">
      <c r="D304" s="227"/>
      <c r="E304" s="227"/>
      <c r="F304" s="227"/>
    </row>
    <row r="305" spans="4:6">
      <c r="D305" s="227"/>
      <c r="E305" s="227"/>
      <c r="F305" s="227"/>
    </row>
    <row r="306" spans="4:6">
      <c r="D306" s="227"/>
      <c r="E306" s="227"/>
      <c r="F306" s="227"/>
    </row>
    <row r="307" spans="4:6">
      <c r="D307" s="227"/>
      <c r="E307" s="227"/>
      <c r="F307" s="227"/>
    </row>
    <row r="308" spans="4:6">
      <c r="D308" s="227"/>
      <c r="E308" s="227"/>
      <c r="F308" s="227"/>
    </row>
    <row r="309" spans="4:6">
      <c r="D309" s="227"/>
      <c r="E309" s="227"/>
      <c r="F309" s="227"/>
    </row>
    <row r="310" spans="4:6">
      <c r="D310" s="227"/>
      <c r="E310" s="227"/>
      <c r="F310" s="227"/>
    </row>
    <row r="311" spans="4:6">
      <c r="D311" s="227"/>
      <c r="E311" s="227"/>
      <c r="F311" s="227"/>
    </row>
    <row r="312" spans="4:6">
      <c r="D312" s="227"/>
      <c r="E312" s="227"/>
      <c r="F312" s="227"/>
    </row>
    <row r="313" spans="4:6">
      <c r="D313" s="227"/>
      <c r="E313" s="227"/>
      <c r="F313" s="227"/>
    </row>
    <row r="314" spans="4:6">
      <c r="D314" s="227"/>
      <c r="E314" s="227"/>
      <c r="F314" s="227"/>
    </row>
    <row r="315" spans="4:6">
      <c r="D315" s="227"/>
      <c r="E315" s="227"/>
      <c r="F315" s="227"/>
    </row>
    <row r="316" spans="4:6">
      <c r="D316" s="227"/>
      <c r="E316" s="227"/>
      <c r="F316" s="227"/>
    </row>
    <row r="317" spans="4:6">
      <c r="D317" s="227"/>
      <c r="E317" s="227"/>
      <c r="F317" s="227"/>
    </row>
    <row r="318" spans="4:6">
      <c r="D318" s="227"/>
      <c r="E318" s="227"/>
      <c r="F318" s="227"/>
    </row>
    <row r="319" spans="4:6">
      <c r="D319" s="227"/>
      <c r="E319" s="227"/>
      <c r="F319" s="227"/>
    </row>
    <row r="320" spans="4:6">
      <c r="D320" s="227"/>
      <c r="E320" s="227"/>
      <c r="F320" s="227"/>
    </row>
    <row r="321" spans="4:6">
      <c r="D321" s="227"/>
      <c r="E321" s="227"/>
      <c r="F321" s="227"/>
    </row>
    <row r="322" spans="4:6">
      <c r="D322" s="227"/>
      <c r="E322" s="227"/>
      <c r="F322" s="227"/>
    </row>
    <row r="323" spans="4:6">
      <c r="D323" s="227"/>
      <c r="E323" s="227"/>
      <c r="F323" s="227"/>
    </row>
    <row r="324" spans="4:6">
      <c r="D324" s="227"/>
      <c r="E324" s="227"/>
      <c r="F324" s="227"/>
    </row>
    <row r="325" spans="4:6">
      <c r="D325" s="227"/>
      <c r="E325" s="227"/>
      <c r="F325" s="227"/>
    </row>
    <row r="326" spans="4:6">
      <c r="D326" s="227"/>
      <c r="E326" s="227"/>
      <c r="F326" s="227"/>
    </row>
    <row r="327" spans="4:6">
      <c r="D327" s="227"/>
      <c r="E327" s="227"/>
      <c r="F327" s="227"/>
    </row>
    <row r="328" spans="4:6">
      <c r="D328" s="227"/>
      <c r="E328" s="227"/>
      <c r="F328" s="227"/>
    </row>
    <row r="329" spans="4:6">
      <c r="D329" s="227"/>
      <c r="E329" s="227"/>
      <c r="F329" s="227"/>
    </row>
    <row r="330" spans="4:6">
      <c r="D330" s="227"/>
      <c r="E330" s="227"/>
      <c r="F330" s="227"/>
    </row>
    <row r="331" spans="4:6">
      <c r="D331" s="227"/>
      <c r="E331" s="227"/>
      <c r="F331" s="227"/>
    </row>
    <row r="332" spans="4:6">
      <c r="D332" s="227"/>
      <c r="E332" s="227"/>
      <c r="F332" s="227"/>
    </row>
    <row r="333" spans="4:6">
      <c r="D333" s="227"/>
      <c r="E333" s="227"/>
      <c r="F333" s="227"/>
    </row>
    <row r="334" spans="4:6">
      <c r="D334" s="227"/>
      <c r="E334" s="227"/>
      <c r="F334" s="227"/>
    </row>
    <row r="335" spans="4:6">
      <c r="D335" s="227"/>
      <c r="E335" s="227"/>
      <c r="F335" s="227"/>
    </row>
    <row r="336" spans="4:6">
      <c r="D336" s="227"/>
      <c r="E336" s="227"/>
      <c r="F336" s="227"/>
    </row>
    <row r="337" spans="4:6">
      <c r="D337" s="227"/>
      <c r="E337" s="227"/>
      <c r="F337" s="227"/>
    </row>
    <row r="338" spans="4:6">
      <c r="D338" s="227"/>
      <c r="E338" s="227"/>
      <c r="F338" s="227"/>
    </row>
    <row r="339" spans="4:6">
      <c r="D339" s="227"/>
      <c r="E339" s="227"/>
      <c r="F339" s="227"/>
    </row>
    <row r="340" spans="4:6">
      <c r="D340" s="227"/>
      <c r="E340" s="227"/>
      <c r="F340" s="227"/>
    </row>
    <row r="341" spans="4:6">
      <c r="D341" s="227"/>
      <c r="E341" s="227"/>
      <c r="F341" s="227"/>
    </row>
    <row r="342" spans="4:6">
      <c r="D342" s="227"/>
      <c r="E342" s="227"/>
      <c r="F342" s="227"/>
    </row>
    <row r="343" spans="4:6">
      <c r="D343" s="227"/>
      <c r="E343" s="227"/>
      <c r="F343" s="227"/>
    </row>
    <row r="344" spans="4:6">
      <c r="D344" s="227"/>
      <c r="E344" s="227"/>
      <c r="F344" s="227"/>
    </row>
    <row r="345" spans="4:6">
      <c r="D345" s="227"/>
      <c r="E345" s="227"/>
      <c r="F345" s="227"/>
    </row>
    <row r="346" spans="4:6">
      <c r="D346" s="227"/>
      <c r="E346" s="227"/>
      <c r="F346" s="227"/>
    </row>
    <row r="347" spans="4:6">
      <c r="D347" s="227"/>
      <c r="E347" s="227"/>
      <c r="F347" s="227"/>
    </row>
    <row r="348" spans="4:6">
      <c r="D348" s="227"/>
      <c r="E348" s="227"/>
      <c r="F348" s="227"/>
    </row>
    <row r="349" spans="4:6">
      <c r="D349" s="227"/>
      <c r="E349" s="227"/>
      <c r="F349" s="227"/>
    </row>
    <row r="350" spans="4:6">
      <c r="D350" s="227"/>
      <c r="E350" s="227"/>
      <c r="F350" s="227"/>
    </row>
    <row r="351" spans="4:6">
      <c r="D351" s="227"/>
      <c r="E351" s="227"/>
      <c r="F351" s="227"/>
    </row>
    <row r="352" spans="4:6">
      <c r="D352" s="227"/>
      <c r="E352" s="227"/>
      <c r="F352" s="227"/>
    </row>
    <row r="353" spans="4:6">
      <c r="D353" s="227"/>
      <c r="E353" s="227"/>
      <c r="F353" s="227"/>
    </row>
    <row r="354" spans="4:6">
      <c r="D354" s="227"/>
      <c r="E354" s="227"/>
      <c r="F354" s="227"/>
    </row>
    <row r="355" spans="4:6">
      <c r="D355" s="227"/>
      <c r="E355" s="227"/>
      <c r="F355" s="227"/>
    </row>
    <row r="356" spans="4:6">
      <c r="D356" s="227"/>
      <c r="E356" s="227"/>
      <c r="F356" s="227"/>
    </row>
    <row r="357" spans="4:6">
      <c r="D357" s="227"/>
      <c r="E357" s="227"/>
      <c r="F357" s="227"/>
    </row>
    <row r="358" spans="4:6">
      <c r="D358" s="227"/>
      <c r="E358" s="227"/>
      <c r="F358" s="227"/>
    </row>
    <row r="359" spans="4:6">
      <c r="D359" s="227"/>
      <c r="E359" s="227"/>
      <c r="F359" s="227"/>
    </row>
    <row r="360" spans="4:6">
      <c r="D360" s="227"/>
      <c r="E360" s="227"/>
      <c r="F360" s="227"/>
    </row>
    <row r="361" spans="4:6">
      <c r="D361" s="227"/>
      <c r="E361" s="227"/>
      <c r="F361" s="227"/>
    </row>
    <row r="362" spans="4:6">
      <c r="D362" s="227"/>
      <c r="E362" s="227"/>
      <c r="F362" s="227"/>
    </row>
    <row r="363" spans="4:6">
      <c r="D363" s="227"/>
      <c r="E363" s="227"/>
      <c r="F363" s="227"/>
    </row>
    <row r="364" spans="4:6">
      <c r="D364" s="227"/>
      <c r="E364" s="227"/>
      <c r="F364" s="227"/>
    </row>
    <row r="365" spans="4:6">
      <c r="D365" s="227"/>
      <c r="E365" s="227"/>
      <c r="F365" s="227"/>
    </row>
    <row r="366" spans="4:6">
      <c r="D366" s="227"/>
      <c r="E366" s="227"/>
      <c r="F366" s="227"/>
    </row>
    <row r="367" spans="4:6">
      <c r="D367" s="227"/>
      <c r="E367" s="227"/>
      <c r="F367" s="227"/>
    </row>
    <row r="368" spans="4:6">
      <c r="D368" s="227"/>
      <c r="E368" s="227"/>
      <c r="F368" s="227"/>
    </row>
    <row r="369" spans="4:6">
      <c r="D369" s="227"/>
      <c r="E369" s="227"/>
      <c r="F369" s="227"/>
    </row>
    <row r="370" spans="4:6">
      <c r="D370" s="227"/>
      <c r="E370" s="227"/>
      <c r="F370" s="227"/>
    </row>
    <row r="371" spans="4:6">
      <c r="D371" s="227"/>
      <c r="E371" s="227"/>
      <c r="F371" s="227"/>
    </row>
    <row r="372" spans="4:6">
      <c r="D372" s="227"/>
      <c r="E372" s="227"/>
      <c r="F372" s="227"/>
    </row>
    <row r="373" spans="4:6">
      <c r="D373" s="227"/>
      <c r="E373" s="227"/>
      <c r="F373" s="227"/>
    </row>
    <row r="374" spans="4:6">
      <c r="D374" s="227"/>
      <c r="E374" s="227"/>
      <c r="F374" s="227"/>
    </row>
    <row r="375" spans="4:6">
      <c r="D375" s="227"/>
      <c r="E375" s="227"/>
      <c r="F375" s="227"/>
    </row>
    <row r="376" spans="4:6">
      <c r="D376" s="227"/>
      <c r="E376" s="227"/>
      <c r="F376" s="227"/>
    </row>
    <row r="377" spans="4:6">
      <c r="D377" s="227"/>
      <c r="E377" s="227"/>
      <c r="F377" s="227"/>
    </row>
    <row r="378" spans="4:6">
      <c r="D378" s="227"/>
      <c r="E378" s="227"/>
      <c r="F378" s="227"/>
    </row>
    <row r="379" spans="4:6">
      <c r="D379" s="227"/>
      <c r="E379" s="227"/>
      <c r="F379" s="227"/>
    </row>
    <row r="380" spans="4:6">
      <c r="D380" s="227"/>
      <c r="E380" s="227"/>
      <c r="F380" s="227"/>
    </row>
    <row r="381" spans="4:6">
      <c r="D381" s="227"/>
      <c r="E381" s="227"/>
      <c r="F381" s="227"/>
    </row>
    <row r="382" spans="4:6">
      <c r="D382" s="227"/>
      <c r="E382" s="227"/>
      <c r="F382" s="227"/>
    </row>
    <row r="383" spans="4:6">
      <c r="D383" s="227"/>
      <c r="E383" s="227"/>
      <c r="F383" s="227"/>
    </row>
    <row r="384" spans="4:6">
      <c r="D384" s="227"/>
      <c r="E384" s="227"/>
      <c r="F384" s="227"/>
    </row>
    <row r="385" spans="4:6">
      <c r="D385" s="227"/>
      <c r="E385" s="227"/>
      <c r="F385" s="227"/>
    </row>
    <row r="386" spans="4:6">
      <c r="D386" s="227"/>
      <c r="E386" s="227"/>
      <c r="F386" s="227"/>
    </row>
    <row r="387" spans="4:6">
      <c r="D387" s="227"/>
      <c r="E387" s="227"/>
      <c r="F387" s="227"/>
    </row>
    <row r="388" spans="4:6">
      <c r="D388" s="227"/>
      <c r="E388" s="227"/>
      <c r="F388" s="227"/>
    </row>
    <row r="389" spans="4:6">
      <c r="D389" s="227"/>
      <c r="E389" s="227"/>
      <c r="F389" s="227"/>
    </row>
    <row r="390" spans="4:6">
      <c r="D390" s="227"/>
      <c r="E390" s="227"/>
      <c r="F390" s="227"/>
    </row>
    <row r="391" spans="4:6">
      <c r="D391" s="227"/>
      <c r="E391" s="227"/>
      <c r="F391" s="227"/>
    </row>
    <row r="392" spans="4:6">
      <c r="D392" s="227"/>
      <c r="E392" s="227"/>
      <c r="F392" s="227"/>
    </row>
    <row r="393" spans="4:6">
      <c r="D393" s="227"/>
      <c r="E393" s="227"/>
      <c r="F393" s="227"/>
    </row>
    <row r="394" spans="4:6">
      <c r="D394" s="227"/>
      <c r="E394" s="227"/>
      <c r="F394" s="227"/>
    </row>
    <row r="395" spans="4:6">
      <c r="D395" s="227"/>
      <c r="E395" s="227"/>
      <c r="F395" s="227"/>
    </row>
    <row r="396" spans="4:6">
      <c r="D396" s="227"/>
      <c r="E396" s="227"/>
      <c r="F396" s="227"/>
    </row>
    <row r="397" spans="4:6">
      <c r="D397" s="227"/>
      <c r="E397" s="227"/>
      <c r="F397" s="227"/>
    </row>
    <row r="398" spans="4:6">
      <c r="D398" s="227"/>
      <c r="E398" s="227"/>
      <c r="F398" s="227"/>
    </row>
    <row r="399" spans="4:6">
      <c r="D399" s="227"/>
      <c r="E399" s="227"/>
      <c r="F399" s="227"/>
    </row>
    <row r="400" spans="4:6">
      <c r="D400" s="227"/>
      <c r="E400" s="227"/>
      <c r="F400" s="227"/>
    </row>
    <row r="401" spans="4:6">
      <c r="D401" s="227"/>
      <c r="E401" s="227"/>
      <c r="F401" s="227"/>
    </row>
    <row r="402" spans="4:6">
      <c r="D402" s="227"/>
      <c r="E402" s="227"/>
      <c r="F402" s="227"/>
    </row>
    <row r="403" spans="4:6">
      <c r="D403" s="227"/>
      <c r="E403" s="227"/>
      <c r="F403" s="227"/>
    </row>
    <row r="404" spans="4:6">
      <c r="D404" s="227"/>
      <c r="E404" s="227"/>
      <c r="F404" s="227"/>
    </row>
    <row r="405" spans="4:6">
      <c r="D405" s="227"/>
      <c r="E405" s="227"/>
      <c r="F405" s="227"/>
    </row>
    <row r="406" spans="4:6">
      <c r="D406" s="227"/>
      <c r="E406" s="227"/>
      <c r="F406" s="227"/>
    </row>
    <row r="407" spans="4:6">
      <c r="D407" s="227"/>
      <c r="E407" s="227"/>
      <c r="F407" s="227"/>
    </row>
    <row r="408" spans="4:6">
      <c r="D408" s="227"/>
      <c r="E408" s="227"/>
      <c r="F408" s="227"/>
    </row>
    <row r="409" spans="4:6">
      <c r="D409" s="227"/>
      <c r="E409" s="227"/>
      <c r="F409" s="227"/>
    </row>
    <row r="410" spans="4:6">
      <c r="D410" s="227"/>
      <c r="E410" s="227"/>
      <c r="F410" s="227"/>
    </row>
    <row r="411" spans="4:6">
      <c r="D411" s="227"/>
      <c r="E411" s="227"/>
      <c r="F411" s="227"/>
    </row>
    <row r="412" spans="4:6">
      <c r="D412" s="227"/>
      <c r="E412" s="227"/>
      <c r="F412" s="227"/>
    </row>
    <row r="413" spans="4:6">
      <c r="D413" s="227"/>
      <c r="E413" s="227"/>
      <c r="F413" s="227"/>
    </row>
    <row r="414" spans="4:6">
      <c r="D414" s="227"/>
      <c r="E414" s="227"/>
      <c r="F414" s="227"/>
    </row>
    <row r="415" spans="4:6">
      <c r="D415" s="227"/>
      <c r="E415" s="227"/>
      <c r="F415" s="227"/>
    </row>
    <row r="416" spans="4:6">
      <c r="D416" s="227"/>
      <c r="E416" s="227"/>
      <c r="F416" s="227"/>
    </row>
    <row r="417" spans="4:6">
      <c r="D417" s="227"/>
      <c r="E417" s="227"/>
      <c r="F417" s="227"/>
    </row>
    <row r="418" spans="4:6">
      <c r="D418" s="227"/>
      <c r="E418" s="227"/>
      <c r="F418" s="227"/>
    </row>
    <row r="419" spans="4:6">
      <c r="D419" s="227"/>
      <c r="E419" s="227"/>
      <c r="F419" s="227"/>
    </row>
    <row r="420" spans="4:6">
      <c r="D420" s="227"/>
      <c r="E420" s="227"/>
      <c r="F420" s="227"/>
    </row>
    <row r="421" spans="4:6">
      <c r="D421" s="227"/>
      <c r="E421" s="227"/>
      <c r="F421" s="227"/>
    </row>
    <row r="422" spans="4:6">
      <c r="D422" s="227"/>
      <c r="E422" s="227"/>
      <c r="F422" s="227"/>
    </row>
    <row r="423" spans="4:6">
      <c r="D423" s="227"/>
      <c r="E423" s="227"/>
      <c r="F423" s="227"/>
    </row>
    <row r="424" spans="4:6">
      <c r="D424" s="227"/>
      <c r="E424" s="227"/>
      <c r="F424" s="227"/>
    </row>
    <row r="425" spans="4:6">
      <c r="D425" s="227"/>
      <c r="E425" s="227"/>
      <c r="F425" s="227"/>
    </row>
    <row r="426" spans="4:6">
      <c r="D426" s="227"/>
      <c r="E426" s="227"/>
      <c r="F426" s="227"/>
    </row>
    <row r="427" spans="4:6">
      <c r="D427" s="227"/>
      <c r="E427" s="227"/>
      <c r="F427" s="227"/>
    </row>
    <row r="428" spans="4:6">
      <c r="D428" s="227"/>
      <c r="E428" s="227"/>
      <c r="F428" s="227"/>
    </row>
    <row r="429" spans="4:6">
      <c r="D429" s="227"/>
      <c r="E429" s="227"/>
      <c r="F429" s="227"/>
    </row>
    <row r="430" spans="4:6">
      <c r="D430" s="227"/>
      <c r="E430" s="227"/>
      <c r="F430" s="227"/>
    </row>
    <row r="431" spans="4:6">
      <c r="D431" s="227"/>
      <c r="E431" s="227"/>
      <c r="F431" s="227"/>
    </row>
    <row r="432" spans="4:6">
      <c r="D432" s="227"/>
      <c r="E432" s="227"/>
      <c r="F432" s="227"/>
    </row>
    <row r="433" spans="4:6">
      <c r="D433" s="227"/>
      <c r="E433" s="227"/>
      <c r="F433" s="227"/>
    </row>
    <row r="434" spans="4:6">
      <c r="D434" s="227"/>
      <c r="E434" s="227"/>
      <c r="F434" s="227"/>
    </row>
    <row r="435" spans="4:6">
      <c r="D435" s="227"/>
      <c r="E435" s="227"/>
      <c r="F435" s="227"/>
    </row>
    <row r="436" spans="4:6">
      <c r="D436" s="227"/>
      <c r="E436" s="227"/>
      <c r="F436" s="227"/>
    </row>
    <row r="437" spans="4:6">
      <c r="D437" s="227"/>
      <c r="E437" s="227"/>
      <c r="F437" s="227"/>
    </row>
    <row r="438" spans="4:6">
      <c r="D438" s="227"/>
      <c r="E438" s="227"/>
      <c r="F438" s="227"/>
    </row>
    <row r="439" spans="4:6">
      <c r="D439" s="227"/>
      <c r="E439" s="227"/>
      <c r="F439" s="227"/>
    </row>
    <row r="440" spans="4:6">
      <c r="D440" s="227"/>
      <c r="E440" s="227"/>
      <c r="F440" s="227"/>
    </row>
    <row r="441" spans="4:6">
      <c r="D441" s="227"/>
      <c r="E441" s="227"/>
      <c r="F441" s="227"/>
    </row>
    <row r="442" spans="4:6">
      <c r="D442" s="227"/>
      <c r="E442" s="227"/>
      <c r="F442" s="227"/>
    </row>
    <row r="443" spans="4:6">
      <c r="D443" s="227"/>
      <c r="E443" s="227"/>
      <c r="F443" s="227"/>
    </row>
    <row r="444" spans="4:6">
      <c r="D444" s="227"/>
      <c r="E444" s="227"/>
      <c r="F444" s="227"/>
    </row>
    <row r="445" spans="4:6">
      <c r="D445" s="227"/>
      <c r="E445" s="227"/>
      <c r="F445" s="227"/>
    </row>
    <row r="446" spans="4:6">
      <c r="D446" s="227"/>
      <c r="E446" s="227"/>
      <c r="F446" s="227"/>
    </row>
    <row r="447" spans="4:6">
      <c r="D447" s="227"/>
      <c r="E447" s="227"/>
      <c r="F447" s="227"/>
    </row>
    <row r="448" spans="4:6">
      <c r="D448" s="227"/>
      <c r="E448" s="227"/>
      <c r="F448" s="227"/>
    </row>
    <row r="449" spans="4:6">
      <c r="D449" s="227"/>
      <c r="E449" s="227"/>
      <c r="F449" s="227"/>
    </row>
    <row r="450" spans="4:6">
      <c r="D450" s="227"/>
      <c r="E450" s="227"/>
      <c r="F450" s="227"/>
    </row>
    <row r="451" spans="4:6">
      <c r="D451" s="227"/>
      <c r="E451" s="227"/>
      <c r="F451" s="227"/>
    </row>
    <row r="452" spans="4:6">
      <c r="D452" s="227"/>
      <c r="E452" s="227"/>
      <c r="F452" s="227"/>
    </row>
    <row r="453" spans="4:6">
      <c r="D453" s="227"/>
      <c r="E453" s="227"/>
      <c r="F453" s="227"/>
    </row>
    <row r="454" spans="4:6">
      <c r="D454" s="227"/>
      <c r="E454" s="227"/>
      <c r="F454" s="227"/>
    </row>
    <row r="455" spans="4:6">
      <c r="D455" s="227"/>
      <c r="E455" s="227"/>
      <c r="F455" s="227"/>
    </row>
    <row r="456" spans="4:6">
      <c r="D456" s="227"/>
      <c r="E456" s="227"/>
      <c r="F456" s="227"/>
    </row>
    <row r="457" spans="4:6">
      <c r="D457" s="227"/>
      <c r="E457" s="227"/>
      <c r="F457" s="227"/>
    </row>
    <row r="458" spans="4:6">
      <c r="D458" s="227"/>
      <c r="E458" s="227"/>
      <c r="F458" s="227"/>
    </row>
    <row r="459" spans="4:6">
      <c r="D459" s="227"/>
      <c r="E459" s="227"/>
      <c r="F459" s="227"/>
    </row>
    <row r="460" spans="4:6">
      <c r="D460" s="227"/>
      <c r="E460" s="227"/>
      <c r="F460" s="227"/>
    </row>
    <row r="461" spans="4:6">
      <c r="D461" s="227"/>
      <c r="E461" s="227"/>
      <c r="F461" s="227"/>
    </row>
    <row r="462" spans="4:6">
      <c r="D462" s="227"/>
      <c r="E462" s="227"/>
      <c r="F462" s="227"/>
    </row>
    <row r="463" spans="4:6">
      <c r="D463" s="227"/>
      <c r="E463" s="227"/>
      <c r="F463" s="227"/>
    </row>
    <row r="464" spans="4:6">
      <c r="D464" s="227"/>
      <c r="E464" s="227"/>
      <c r="F464" s="227"/>
    </row>
    <row r="465" spans="4:6">
      <c r="D465" s="227"/>
      <c r="E465" s="227"/>
      <c r="F465" s="227"/>
    </row>
    <row r="466" spans="4:6">
      <c r="D466" s="227"/>
      <c r="E466" s="227"/>
      <c r="F466" s="227"/>
    </row>
    <row r="467" spans="4:6">
      <c r="D467" s="227"/>
      <c r="E467" s="227"/>
      <c r="F467" s="227"/>
    </row>
    <row r="468" spans="4:6">
      <c r="D468" s="227"/>
      <c r="E468" s="227"/>
      <c r="F468" s="227"/>
    </row>
    <row r="469" spans="4:6">
      <c r="D469" s="227"/>
      <c r="E469" s="227"/>
      <c r="F469" s="227"/>
    </row>
    <row r="470" spans="4:6">
      <c r="D470" s="227"/>
      <c r="E470" s="227"/>
      <c r="F470" s="227"/>
    </row>
    <row r="471" spans="4:6">
      <c r="D471" s="227"/>
      <c r="E471" s="227"/>
      <c r="F471" s="227"/>
    </row>
    <row r="472" spans="4:6">
      <c r="D472" s="227"/>
      <c r="E472" s="227"/>
      <c r="F472" s="227"/>
    </row>
    <row r="473" spans="4:6">
      <c r="D473" s="227"/>
      <c r="E473" s="227"/>
      <c r="F473" s="227"/>
    </row>
    <row r="474" spans="4:6">
      <c r="D474" s="227"/>
      <c r="E474" s="227"/>
      <c r="F474" s="227"/>
    </row>
    <row r="475" spans="4:6">
      <c r="D475" s="227"/>
      <c r="E475" s="227"/>
      <c r="F475" s="227"/>
    </row>
    <row r="476" spans="4:6">
      <c r="D476" s="227"/>
      <c r="E476" s="227"/>
      <c r="F476" s="227"/>
    </row>
    <row r="477" spans="4:6">
      <c r="D477" s="227"/>
      <c r="E477" s="227"/>
      <c r="F477" s="227"/>
    </row>
    <row r="478" spans="4:6">
      <c r="D478" s="227"/>
      <c r="E478" s="227"/>
      <c r="F478" s="227"/>
    </row>
    <row r="479" spans="4:6">
      <c r="D479" s="227"/>
      <c r="E479" s="227"/>
      <c r="F479" s="227"/>
    </row>
    <row r="480" spans="4:6">
      <c r="D480" s="227"/>
      <c r="E480" s="227"/>
      <c r="F480" s="227"/>
    </row>
    <row r="481" spans="4:6">
      <c r="D481" s="227"/>
      <c r="E481" s="227"/>
      <c r="F481" s="227"/>
    </row>
    <row r="482" spans="4:6">
      <c r="D482" s="227"/>
      <c r="E482" s="227"/>
      <c r="F482" s="227"/>
    </row>
    <row r="483" spans="4:6">
      <c r="D483" s="227"/>
      <c r="E483" s="227"/>
      <c r="F483" s="227"/>
    </row>
    <row r="484" spans="4:6">
      <c r="D484" s="227"/>
      <c r="E484" s="227"/>
      <c r="F484" s="227"/>
    </row>
    <row r="485" spans="4:6">
      <c r="D485" s="227"/>
      <c r="E485" s="227"/>
      <c r="F485" s="227"/>
    </row>
    <row r="486" spans="4:6">
      <c r="D486" s="227"/>
      <c r="E486" s="227"/>
      <c r="F486" s="227"/>
    </row>
    <row r="487" spans="4:6">
      <c r="D487" s="227"/>
      <c r="E487" s="227"/>
      <c r="F487" s="227"/>
    </row>
    <row r="488" spans="4:6">
      <c r="D488" s="227"/>
      <c r="E488" s="227"/>
      <c r="F488" s="227"/>
    </row>
    <row r="489" spans="4:6">
      <c r="D489" s="227"/>
      <c r="E489" s="227"/>
      <c r="F489" s="227"/>
    </row>
    <row r="490" spans="4:6">
      <c r="D490" s="227"/>
      <c r="E490" s="227"/>
      <c r="F490" s="227"/>
    </row>
    <row r="491" spans="4:6">
      <c r="D491" s="227"/>
      <c r="E491" s="227"/>
      <c r="F491" s="227"/>
    </row>
    <row r="492" spans="4:6">
      <c r="D492" s="227"/>
      <c r="E492" s="227"/>
      <c r="F492" s="227"/>
    </row>
    <row r="493" spans="4:6">
      <c r="D493" s="227"/>
      <c r="E493" s="227"/>
      <c r="F493" s="227"/>
    </row>
    <row r="494" spans="4:6">
      <c r="D494" s="227"/>
      <c r="E494" s="227"/>
      <c r="F494" s="227"/>
    </row>
    <row r="495" spans="4:6">
      <c r="D495" s="227"/>
      <c r="E495" s="227"/>
      <c r="F495" s="227"/>
    </row>
    <row r="496" spans="4:6">
      <c r="D496" s="227"/>
      <c r="E496" s="227"/>
      <c r="F496" s="227"/>
    </row>
    <row r="497" spans="4:6">
      <c r="D497" s="227"/>
      <c r="E497" s="227"/>
      <c r="F497" s="227"/>
    </row>
    <row r="498" spans="4:6">
      <c r="D498" s="227"/>
      <c r="E498" s="227"/>
      <c r="F498" s="227"/>
    </row>
    <row r="499" spans="4:6">
      <c r="D499" s="227"/>
      <c r="E499" s="227"/>
      <c r="F499" s="227"/>
    </row>
    <row r="500" spans="4:6">
      <c r="D500" s="227"/>
      <c r="E500" s="227"/>
      <c r="F500" s="227"/>
    </row>
    <row r="501" spans="4:6">
      <c r="D501" s="227"/>
      <c r="E501" s="227"/>
      <c r="F501" s="227"/>
    </row>
    <row r="502" spans="4:6">
      <c r="D502" s="227"/>
      <c r="E502" s="227"/>
      <c r="F502" s="227"/>
    </row>
    <row r="503" spans="4:6">
      <c r="D503" s="227"/>
      <c r="E503" s="227"/>
      <c r="F503" s="227"/>
    </row>
    <row r="504" spans="4:6">
      <c r="D504" s="227"/>
      <c r="E504" s="227"/>
      <c r="F504" s="227"/>
    </row>
    <row r="505" spans="4:6">
      <c r="D505" s="227"/>
      <c r="E505" s="227"/>
      <c r="F505" s="227"/>
    </row>
    <row r="506" spans="4:6">
      <c r="D506" s="227"/>
      <c r="E506" s="227"/>
      <c r="F506" s="227"/>
    </row>
    <row r="507" spans="4:6">
      <c r="D507" s="227"/>
      <c r="E507" s="227"/>
      <c r="F507" s="227"/>
    </row>
    <row r="508" spans="4:6">
      <c r="D508" s="227"/>
      <c r="E508" s="227"/>
      <c r="F508" s="227"/>
    </row>
    <row r="509" spans="4:6">
      <c r="D509" s="227"/>
      <c r="E509" s="227"/>
      <c r="F509" s="227"/>
    </row>
    <row r="510" spans="4:6">
      <c r="D510" s="227"/>
      <c r="E510" s="227"/>
      <c r="F510" s="227"/>
    </row>
    <row r="511" spans="4:6">
      <c r="D511" s="227"/>
      <c r="E511" s="227"/>
      <c r="F511" s="227"/>
    </row>
    <row r="512" spans="4:6">
      <c r="D512" s="227"/>
      <c r="E512" s="227"/>
      <c r="F512" s="227"/>
    </row>
    <row r="513" spans="4:6">
      <c r="D513" s="227"/>
      <c r="E513" s="227"/>
      <c r="F513" s="227"/>
    </row>
    <row r="514" spans="4:6">
      <c r="D514" s="227"/>
      <c r="E514" s="227"/>
      <c r="F514" s="227"/>
    </row>
    <row r="515" spans="4:6">
      <c r="D515" s="227"/>
      <c r="E515" s="227"/>
      <c r="F515" s="227"/>
    </row>
    <row r="516" spans="4:6">
      <c r="D516" s="227"/>
      <c r="E516" s="227"/>
      <c r="F516" s="227"/>
    </row>
    <row r="517" spans="4:6">
      <c r="D517" s="227"/>
      <c r="E517" s="227"/>
      <c r="F517" s="227"/>
    </row>
    <row r="518" spans="4:6">
      <c r="D518" s="227"/>
      <c r="E518" s="227"/>
      <c r="F518" s="227"/>
    </row>
    <row r="519" spans="4:6">
      <c r="D519" s="227"/>
      <c r="E519" s="227"/>
      <c r="F519" s="227"/>
    </row>
    <row r="520" spans="4:6">
      <c r="D520" s="227"/>
      <c r="E520" s="227"/>
      <c r="F520" s="227"/>
    </row>
    <row r="521" spans="4:6">
      <c r="D521" s="227"/>
      <c r="E521" s="227"/>
      <c r="F521" s="227"/>
    </row>
    <row r="522" spans="4:6">
      <c r="D522" s="227"/>
      <c r="E522" s="227"/>
      <c r="F522" s="227"/>
    </row>
    <row r="523" spans="4:6">
      <c r="D523" s="227"/>
      <c r="E523" s="227"/>
      <c r="F523" s="227"/>
    </row>
    <row r="524" spans="4:6">
      <c r="D524" s="227"/>
      <c r="E524" s="227"/>
      <c r="F524" s="227"/>
    </row>
    <row r="525" spans="4:6">
      <c r="D525" s="227"/>
      <c r="E525" s="227"/>
      <c r="F525" s="227"/>
    </row>
    <row r="526" spans="4:6">
      <c r="D526" s="227"/>
      <c r="E526" s="227"/>
      <c r="F526" s="227"/>
    </row>
    <row r="527" spans="4:6">
      <c r="D527" s="227"/>
      <c r="E527" s="227"/>
      <c r="F527" s="227"/>
    </row>
    <row r="528" spans="4:6">
      <c r="D528" s="227"/>
      <c r="E528" s="227"/>
      <c r="F528" s="227"/>
    </row>
    <row r="529" spans="4:6">
      <c r="D529" s="227"/>
      <c r="E529" s="227"/>
      <c r="F529" s="227"/>
    </row>
    <row r="530" spans="4:6">
      <c r="D530" s="227"/>
      <c r="E530" s="227"/>
      <c r="F530" s="227"/>
    </row>
    <row r="531" spans="4:6">
      <c r="D531" s="227"/>
      <c r="E531" s="227"/>
      <c r="F531" s="227"/>
    </row>
    <row r="532" spans="4:6">
      <c r="D532" s="227"/>
      <c r="E532" s="227"/>
      <c r="F532" s="227"/>
    </row>
    <row r="533" spans="4:6">
      <c r="D533" s="227"/>
      <c r="E533" s="227"/>
      <c r="F533" s="227"/>
    </row>
    <row r="534" spans="4:6">
      <c r="D534" s="227"/>
      <c r="E534" s="227"/>
      <c r="F534" s="227"/>
    </row>
    <row r="535" spans="4:6">
      <c r="D535" s="227"/>
      <c r="E535" s="227"/>
      <c r="F535" s="227"/>
    </row>
    <row r="536" spans="4:6">
      <c r="D536" s="227"/>
      <c r="E536" s="227"/>
      <c r="F536" s="227"/>
    </row>
    <row r="537" spans="4:6">
      <c r="D537" s="227"/>
      <c r="E537" s="227"/>
      <c r="F537" s="227"/>
    </row>
    <row r="538" spans="4:6">
      <c r="D538" s="227"/>
      <c r="E538" s="227"/>
      <c r="F538" s="227"/>
    </row>
    <row r="539" spans="4:6">
      <c r="D539" s="227"/>
      <c r="E539" s="227"/>
      <c r="F539" s="227"/>
    </row>
    <row r="540" spans="4:6">
      <c r="D540" s="227"/>
      <c r="E540" s="227"/>
      <c r="F540" s="227"/>
    </row>
    <row r="541" spans="4:6">
      <c r="D541" s="227"/>
      <c r="E541" s="227"/>
      <c r="F541" s="227"/>
    </row>
    <row r="542" spans="4:6">
      <c r="D542" s="227"/>
      <c r="E542" s="227"/>
      <c r="F542" s="227"/>
    </row>
    <row r="543" spans="4:6">
      <c r="D543" s="227"/>
      <c r="E543" s="227"/>
      <c r="F543" s="227"/>
    </row>
    <row r="544" spans="4:6">
      <c r="D544" s="227"/>
      <c r="E544" s="227"/>
      <c r="F544" s="227"/>
    </row>
    <row r="545" spans="4:6">
      <c r="D545" s="227"/>
      <c r="E545" s="227"/>
      <c r="F545" s="227"/>
    </row>
    <row r="546" spans="4:6">
      <c r="D546" s="227"/>
      <c r="E546" s="227"/>
      <c r="F546" s="227"/>
    </row>
    <row r="547" spans="4:6">
      <c r="D547" s="227"/>
      <c r="E547" s="227"/>
      <c r="F547" s="227"/>
    </row>
    <row r="548" spans="4:6">
      <c r="D548" s="227"/>
      <c r="E548" s="227"/>
      <c r="F548" s="227"/>
    </row>
    <row r="549" spans="4:6">
      <c r="D549" s="227"/>
      <c r="E549" s="227"/>
      <c r="F549" s="227"/>
    </row>
    <row r="550" spans="4:6">
      <c r="D550" s="227"/>
      <c r="E550" s="227"/>
      <c r="F550" s="227"/>
    </row>
    <row r="551" spans="4:6">
      <c r="D551" s="227"/>
      <c r="E551" s="227"/>
      <c r="F551" s="227"/>
    </row>
    <row r="552" spans="4:6">
      <c r="D552" s="227"/>
      <c r="E552" s="227"/>
      <c r="F552" s="227"/>
    </row>
    <row r="553" spans="4:6">
      <c r="D553" s="227"/>
      <c r="E553" s="227"/>
      <c r="F553" s="227"/>
    </row>
    <row r="554" spans="4:6">
      <c r="D554" s="227"/>
      <c r="E554" s="227"/>
      <c r="F554" s="227"/>
    </row>
    <row r="555" spans="4:6">
      <c r="D555" s="227"/>
      <c r="E555" s="227"/>
      <c r="F555" s="227"/>
    </row>
    <row r="556" spans="4:6">
      <c r="D556" s="227"/>
      <c r="E556" s="227"/>
      <c r="F556" s="227"/>
    </row>
    <row r="557" spans="4:6">
      <c r="D557" s="227"/>
      <c r="E557" s="227"/>
      <c r="F557" s="227"/>
    </row>
    <row r="558" spans="4:6">
      <c r="D558" s="227"/>
      <c r="E558" s="227"/>
      <c r="F558" s="227"/>
    </row>
    <row r="559" spans="4:6">
      <c r="D559" s="227"/>
      <c r="E559" s="227"/>
      <c r="F559" s="227"/>
    </row>
    <row r="560" spans="4:6">
      <c r="D560" s="227"/>
      <c r="E560" s="227"/>
      <c r="F560" s="227"/>
    </row>
    <row r="561" spans="4:6">
      <c r="D561" s="227"/>
      <c r="E561" s="227"/>
      <c r="F561" s="227"/>
    </row>
    <row r="562" spans="4:6">
      <c r="D562" s="227"/>
      <c r="E562" s="227"/>
      <c r="F562" s="227"/>
    </row>
    <row r="563" spans="4:6">
      <c r="D563" s="227"/>
      <c r="E563" s="227"/>
      <c r="F563" s="227"/>
    </row>
    <row r="564" spans="4:6">
      <c r="D564" s="227"/>
      <c r="E564" s="227"/>
      <c r="F564" s="227"/>
    </row>
    <row r="565" spans="4:6">
      <c r="D565" s="227"/>
      <c r="E565" s="227"/>
      <c r="F565" s="227"/>
    </row>
    <row r="566" spans="4:6">
      <c r="D566" s="227"/>
      <c r="E566" s="227"/>
      <c r="F566" s="227"/>
    </row>
    <row r="567" spans="4:6">
      <c r="D567" s="227"/>
      <c r="E567" s="227"/>
      <c r="F567" s="227"/>
    </row>
    <row r="568" spans="4:6">
      <c r="D568" s="227"/>
      <c r="E568" s="227"/>
      <c r="F568" s="227"/>
    </row>
    <row r="569" spans="4:6">
      <c r="D569" s="227"/>
      <c r="E569" s="227"/>
      <c r="F569" s="227"/>
    </row>
    <row r="570" spans="4:6">
      <c r="D570" s="227"/>
      <c r="E570" s="227"/>
      <c r="F570" s="227"/>
    </row>
    <row r="571" spans="4:6">
      <c r="D571" s="227"/>
      <c r="E571" s="227"/>
      <c r="F571" s="227"/>
    </row>
    <row r="572" spans="4:6">
      <c r="D572" s="227"/>
      <c r="E572" s="227"/>
      <c r="F572" s="227"/>
    </row>
    <row r="573" spans="4:6">
      <c r="D573" s="227"/>
      <c r="E573" s="227"/>
      <c r="F573" s="227"/>
    </row>
    <row r="574" spans="4:6">
      <c r="D574" s="227"/>
      <c r="E574" s="227"/>
      <c r="F574" s="227"/>
    </row>
    <row r="575" spans="4:6">
      <c r="D575" s="227"/>
      <c r="E575" s="227"/>
      <c r="F575" s="227"/>
    </row>
    <row r="576" spans="4:6">
      <c r="D576" s="227"/>
      <c r="E576" s="227"/>
      <c r="F576" s="227"/>
    </row>
    <row r="577" spans="4:6">
      <c r="D577" s="227"/>
      <c r="E577" s="227"/>
      <c r="F577" s="227"/>
    </row>
    <row r="578" spans="4:6">
      <c r="D578" s="227"/>
      <c r="E578" s="227"/>
      <c r="F578" s="227"/>
    </row>
    <row r="579" spans="4:6">
      <c r="D579" s="227"/>
      <c r="E579" s="227"/>
      <c r="F579" s="227"/>
    </row>
    <row r="580" spans="4:6">
      <c r="D580" s="227"/>
      <c r="E580" s="227"/>
      <c r="F580" s="227"/>
    </row>
    <row r="581" spans="4:6">
      <c r="D581" s="227"/>
      <c r="E581" s="227"/>
      <c r="F581" s="227"/>
    </row>
    <row r="582" spans="4:6">
      <c r="D582" s="227"/>
      <c r="E582" s="227"/>
      <c r="F582" s="227"/>
    </row>
    <row r="583" spans="4:6">
      <c r="D583" s="227"/>
      <c r="E583" s="227"/>
      <c r="F583" s="227"/>
    </row>
    <row r="584" spans="4:6">
      <c r="D584" s="227"/>
      <c r="E584" s="227"/>
      <c r="F584" s="227"/>
    </row>
    <row r="585" spans="4:6">
      <c r="D585" s="227"/>
      <c r="E585" s="227"/>
      <c r="F585" s="227"/>
    </row>
    <row r="586" spans="4:6">
      <c r="D586" s="227"/>
      <c r="E586" s="227"/>
      <c r="F586" s="227"/>
    </row>
    <row r="587" spans="4:6">
      <c r="D587" s="227"/>
      <c r="E587" s="227"/>
      <c r="F587" s="227"/>
    </row>
    <row r="588" spans="4:6">
      <c r="D588" s="227"/>
      <c r="E588" s="227"/>
      <c r="F588" s="227"/>
    </row>
    <row r="589" spans="4:6">
      <c r="D589" s="227"/>
      <c r="E589" s="227"/>
      <c r="F589" s="227"/>
    </row>
    <row r="590" spans="4:6">
      <c r="D590" s="227"/>
      <c r="E590" s="227"/>
      <c r="F590" s="227"/>
    </row>
    <row r="591" spans="4:6">
      <c r="D591" s="227"/>
      <c r="E591" s="227"/>
      <c r="F591" s="227"/>
    </row>
    <row r="592" spans="4:6">
      <c r="D592" s="227"/>
      <c r="E592" s="227"/>
      <c r="F592" s="227"/>
    </row>
    <row r="593" spans="4:6">
      <c r="D593" s="227"/>
      <c r="E593" s="227"/>
      <c r="F593" s="227"/>
    </row>
    <row r="594" spans="4:6">
      <c r="D594" s="227"/>
      <c r="E594" s="227"/>
      <c r="F594" s="227"/>
    </row>
    <row r="595" spans="4:6">
      <c r="D595" s="227"/>
      <c r="E595" s="227"/>
      <c r="F595" s="227"/>
    </row>
    <row r="596" spans="4:6">
      <c r="D596" s="227"/>
      <c r="E596" s="227"/>
      <c r="F596" s="227"/>
    </row>
    <row r="597" spans="4:6">
      <c r="D597" s="227"/>
      <c r="E597" s="227"/>
      <c r="F597" s="227"/>
    </row>
    <row r="598" spans="4:6">
      <c r="D598" s="227"/>
      <c r="E598" s="227"/>
      <c r="F598" s="227"/>
    </row>
    <row r="599" spans="4:6">
      <c r="D599" s="227"/>
      <c r="E599" s="227"/>
      <c r="F599" s="227"/>
    </row>
    <row r="600" spans="4:6">
      <c r="D600" s="227"/>
      <c r="E600" s="227"/>
      <c r="F600" s="227"/>
    </row>
    <row r="601" spans="4:6">
      <c r="D601" s="227"/>
      <c r="E601" s="227"/>
      <c r="F601" s="227"/>
    </row>
    <row r="602" spans="4:6">
      <c r="D602" s="227"/>
      <c r="E602" s="227"/>
      <c r="F602" s="227"/>
    </row>
    <row r="603" spans="4:6">
      <c r="D603" s="227"/>
      <c r="E603" s="227"/>
      <c r="F603" s="227"/>
    </row>
    <row r="604" spans="4:6">
      <c r="D604" s="227"/>
      <c r="E604" s="227"/>
      <c r="F604" s="227"/>
    </row>
    <row r="605" spans="4:6">
      <c r="D605" s="227"/>
      <c r="E605" s="227"/>
      <c r="F605" s="227"/>
    </row>
    <row r="606" spans="4:6">
      <c r="D606" s="227"/>
      <c r="E606" s="227"/>
      <c r="F606" s="227"/>
    </row>
    <row r="607" spans="4:6">
      <c r="D607" s="227"/>
      <c r="E607" s="227"/>
      <c r="F607" s="227"/>
    </row>
    <row r="608" spans="4:6">
      <c r="D608" s="227"/>
      <c r="E608" s="227"/>
      <c r="F608" s="227"/>
    </row>
    <row r="609" spans="4:6">
      <c r="D609" s="227"/>
      <c r="E609" s="227"/>
      <c r="F609" s="227"/>
    </row>
    <row r="610" spans="4:6">
      <c r="D610" s="227"/>
      <c r="E610" s="227"/>
      <c r="F610" s="227"/>
    </row>
    <row r="611" spans="4:6">
      <c r="D611" s="227"/>
      <c r="E611" s="227"/>
      <c r="F611" s="227"/>
    </row>
    <row r="612" spans="4:6">
      <c r="D612" s="227"/>
      <c r="E612" s="227"/>
      <c r="F612" s="227"/>
    </row>
    <row r="613" spans="4:6">
      <c r="D613" s="227"/>
      <c r="E613" s="227"/>
      <c r="F613" s="227"/>
    </row>
    <row r="614" spans="4:6">
      <c r="D614" s="227"/>
      <c r="E614" s="227"/>
      <c r="F614" s="227"/>
    </row>
    <row r="615" spans="4:6">
      <c r="D615" s="227"/>
      <c r="E615" s="227"/>
      <c r="F615" s="227"/>
    </row>
    <row r="616" spans="4:6">
      <c r="D616" s="227"/>
      <c r="E616" s="227"/>
      <c r="F616" s="227"/>
    </row>
    <row r="617" spans="4:6">
      <c r="D617" s="227"/>
      <c r="E617" s="227"/>
      <c r="F617" s="227"/>
    </row>
    <row r="618" spans="4:6">
      <c r="D618" s="227"/>
      <c r="E618" s="227"/>
      <c r="F618" s="227"/>
    </row>
    <row r="619" spans="4:6">
      <c r="D619" s="227"/>
      <c r="E619" s="227"/>
      <c r="F619" s="227"/>
    </row>
    <row r="620" spans="4:6">
      <c r="D620" s="227"/>
      <c r="E620" s="227"/>
      <c r="F620" s="227"/>
    </row>
    <row r="621" spans="4:6">
      <c r="D621" s="227"/>
      <c r="E621" s="227"/>
      <c r="F621" s="227"/>
    </row>
    <row r="622" spans="4:6">
      <c r="D622" s="227"/>
      <c r="E622" s="227"/>
      <c r="F622" s="227"/>
    </row>
    <row r="623" spans="4:6">
      <c r="D623" s="227"/>
      <c r="E623" s="227"/>
      <c r="F623" s="227"/>
    </row>
    <row r="624" spans="4:6">
      <c r="D624" s="227"/>
      <c r="E624" s="227"/>
      <c r="F624" s="227"/>
    </row>
    <row r="625" spans="4:6">
      <c r="D625" s="227"/>
      <c r="E625" s="227"/>
      <c r="F625" s="227"/>
    </row>
    <row r="626" spans="4:6">
      <c r="D626" s="227"/>
      <c r="E626" s="227"/>
      <c r="F626" s="227"/>
    </row>
    <row r="627" spans="4:6">
      <c r="D627" s="227"/>
      <c r="E627" s="227"/>
      <c r="F627" s="227"/>
    </row>
    <row r="628" spans="4:6">
      <c r="D628" s="227"/>
      <c r="E628" s="227"/>
      <c r="F628" s="227"/>
    </row>
    <row r="629" spans="4:6">
      <c r="D629" s="227"/>
      <c r="E629" s="227"/>
      <c r="F629" s="227"/>
    </row>
    <row r="630" spans="4:6">
      <c r="D630" s="227"/>
      <c r="E630" s="227"/>
      <c r="F630" s="227"/>
    </row>
    <row r="631" spans="4:6">
      <c r="D631" s="227"/>
      <c r="E631" s="227"/>
      <c r="F631" s="227"/>
    </row>
    <row r="632" spans="4:6">
      <c r="D632" s="227"/>
      <c r="E632" s="227"/>
      <c r="F632" s="227"/>
    </row>
    <row r="633" spans="4:6">
      <c r="D633" s="227"/>
      <c r="E633" s="227"/>
      <c r="F633" s="227"/>
    </row>
    <row r="634" spans="4:6">
      <c r="D634" s="227"/>
      <c r="E634" s="227"/>
      <c r="F634" s="227"/>
    </row>
    <row r="635" spans="4:6">
      <c r="D635" s="227"/>
      <c r="E635" s="227"/>
      <c r="F635" s="227"/>
    </row>
    <row r="636" spans="4:6">
      <c r="D636" s="227"/>
      <c r="E636" s="227"/>
      <c r="F636" s="227"/>
    </row>
    <row r="637" spans="4:6">
      <c r="D637" s="227"/>
      <c r="E637" s="227"/>
      <c r="F637" s="227"/>
    </row>
    <row r="638" spans="4:6">
      <c r="D638" s="227"/>
      <c r="E638" s="227"/>
      <c r="F638" s="227"/>
    </row>
    <row r="639" spans="4:6">
      <c r="D639" s="227"/>
      <c r="E639" s="227"/>
      <c r="F639" s="227"/>
    </row>
    <row r="640" spans="4:6">
      <c r="D640" s="227"/>
      <c r="E640" s="227"/>
      <c r="F640" s="227"/>
    </row>
    <row r="641" spans="4:6">
      <c r="D641" s="227"/>
      <c r="E641" s="227"/>
      <c r="F641" s="227"/>
    </row>
    <row r="642" spans="4:6">
      <c r="D642" s="227"/>
      <c r="E642" s="227"/>
      <c r="F642" s="227"/>
    </row>
    <row r="643" spans="4:6">
      <c r="D643" s="227"/>
      <c r="E643" s="227"/>
      <c r="F643" s="227"/>
    </row>
    <row r="644" spans="4:6">
      <c r="D644" s="227"/>
      <c r="E644" s="227"/>
      <c r="F644" s="227"/>
    </row>
    <row r="645" spans="4:6">
      <c r="D645" s="227"/>
      <c r="E645" s="227"/>
      <c r="F645" s="227"/>
    </row>
    <row r="646" spans="4:6">
      <c r="D646" s="227"/>
      <c r="E646" s="227"/>
      <c r="F646" s="227"/>
    </row>
    <row r="647" spans="4:6">
      <c r="D647" s="227"/>
      <c r="E647" s="227"/>
      <c r="F647" s="227"/>
    </row>
    <row r="648" spans="4:6">
      <c r="D648" s="227"/>
      <c r="E648" s="227"/>
      <c r="F648" s="227"/>
    </row>
    <row r="649" spans="4:6">
      <c r="D649" s="227"/>
      <c r="E649" s="227"/>
      <c r="F649" s="227"/>
    </row>
    <row r="650" spans="4:6">
      <c r="D650" s="227"/>
      <c r="E650" s="227"/>
      <c r="F650" s="227"/>
    </row>
    <row r="651" spans="4:6">
      <c r="D651" s="227"/>
      <c r="E651" s="227"/>
      <c r="F651" s="227"/>
    </row>
    <row r="652" spans="4:6">
      <c r="D652" s="227"/>
      <c r="E652" s="227"/>
      <c r="F652" s="227"/>
    </row>
    <row r="653" spans="4:6">
      <c r="D653" s="227"/>
      <c r="E653" s="227"/>
      <c r="F653" s="227"/>
    </row>
    <row r="654" spans="4:6">
      <c r="D654" s="227"/>
      <c r="E654" s="227"/>
      <c r="F654" s="227"/>
    </row>
    <row r="655" spans="4:6">
      <c r="D655" s="227"/>
      <c r="E655" s="227"/>
      <c r="F655" s="227"/>
    </row>
    <row r="656" spans="4:6">
      <c r="D656" s="227"/>
      <c r="E656" s="227"/>
      <c r="F656" s="227"/>
    </row>
    <row r="657" spans="4:6">
      <c r="D657" s="227"/>
      <c r="E657" s="227"/>
      <c r="F657" s="227"/>
    </row>
    <row r="658" spans="4:6">
      <c r="D658" s="227"/>
      <c r="E658" s="227"/>
      <c r="F658" s="227"/>
    </row>
    <row r="659" spans="4:6">
      <c r="D659" s="227"/>
      <c r="E659" s="227"/>
      <c r="F659" s="227"/>
    </row>
    <row r="660" spans="4:6">
      <c r="D660" s="227"/>
      <c r="E660" s="227"/>
      <c r="F660" s="227"/>
    </row>
    <row r="661" spans="4:6">
      <c r="D661" s="227"/>
      <c r="E661" s="227"/>
      <c r="F661" s="227"/>
    </row>
    <row r="662" spans="4:6">
      <c r="D662" s="227"/>
      <c r="E662" s="227"/>
      <c r="F662" s="227"/>
    </row>
    <row r="663" spans="4:6">
      <c r="D663" s="227"/>
      <c r="E663" s="227"/>
      <c r="F663" s="227"/>
    </row>
    <row r="664" spans="4:6">
      <c r="D664" s="227"/>
      <c r="E664" s="227"/>
      <c r="F664" s="227"/>
    </row>
    <row r="665" spans="4:6">
      <c r="D665" s="227"/>
      <c r="E665" s="227"/>
      <c r="F665" s="227"/>
    </row>
    <row r="666" spans="4:6">
      <c r="D666" s="227"/>
      <c r="E666" s="227"/>
      <c r="F666" s="227"/>
    </row>
    <row r="667" spans="4:6">
      <c r="D667" s="227"/>
      <c r="E667" s="227"/>
      <c r="F667" s="227"/>
    </row>
    <row r="668" spans="4:6">
      <c r="D668" s="227"/>
      <c r="E668" s="227"/>
      <c r="F668" s="227"/>
    </row>
    <row r="669" spans="4:6">
      <c r="D669" s="227"/>
      <c r="E669" s="227"/>
      <c r="F669" s="227"/>
    </row>
    <row r="670" spans="4:6">
      <c r="D670" s="227"/>
      <c r="E670" s="227"/>
      <c r="F670" s="227"/>
    </row>
    <row r="671" spans="4:6">
      <c r="D671" s="227"/>
      <c r="E671" s="227"/>
      <c r="F671" s="227"/>
    </row>
    <row r="672" spans="4:6">
      <c r="D672" s="227"/>
      <c r="E672" s="227"/>
      <c r="F672" s="227"/>
    </row>
    <row r="673" spans="4:6">
      <c r="D673" s="227"/>
      <c r="E673" s="227"/>
      <c r="F673" s="227"/>
    </row>
    <row r="674" spans="4:6">
      <c r="D674" s="227"/>
      <c r="E674" s="227"/>
      <c r="F674" s="227"/>
    </row>
    <row r="675" spans="4:6">
      <c r="D675" s="227"/>
      <c r="E675" s="227"/>
      <c r="F675" s="227"/>
    </row>
    <row r="676" spans="4:6">
      <c r="D676" s="227"/>
      <c r="E676" s="227"/>
      <c r="F676" s="227"/>
    </row>
    <row r="677" spans="4:6">
      <c r="D677" s="227"/>
      <c r="E677" s="227"/>
      <c r="F677" s="227"/>
    </row>
    <row r="678" spans="4:6">
      <c r="D678" s="227"/>
      <c r="E678" s="227"/>
      <c r="F678" s="227"/>
    </row>
    <row r="679" spans="4:6">
      <c r="D679" s="227"/>
      <c r="E679" s="227"/>
      <c r="F679" s="227"/>
    </row>
    <row r="680" spans="4:6">
      <c r="D680" s="227"/>
      <c r="E680" s="227"/>
      <c r="F680" s="227"/>
    </row>
    <row r="681" spans="4:6">
      <c r="D681" s="227"/>
      <c r="E681" s="227"/>
      <c r="F681" s="227"/>
    </row>
    <row r="682" spans="4:6">
      <c r="D682" s="227"/>
      <c r="E682" s="227"/>
      <c r="F682" s="227"/>
    </row>
    <row r="683" spans="4:6">
      <c r="D683" s="227"/>
      <c r="E683" s="227"/>
      <c r="F683" s="227"/>
    </row>
    <row r="684" spans="4:6">
      <c r="D684" s="227"/>
      <c r="E684" s="227"/>
      <c r="F684" s="227"/>
    </row>
    <row r="685" spans="4:6">
      <c r="D685" s="227"/>
      <c r="E685" s="227"/>
      <c r="F685" s="227"/>
    </row>
    <row r="686" spans="4:6">
      <c r="D686" s="227"/>
      <c r="E686" s="227"/>
      <c r="F686" s="227"/>
    </row>
    <row r="687" spans="4:6">
      <c r="D687" s="227"/>
      <c r="E687" s="227"/>
      <c r="F687" s="227"/>
    </row>
    <row r="688" spans="4:6">
      <c r="D688" s="227"/>
      <c r="E688" s="227"/>
      <c r="F688" s="227"/>
    </row>
    <row r="689" spans="4:6">
      <c r="D689" s="227"/>
      <c r="E689" s="227"/>
      <c r="F689" s="227"/>
    </row>
    <row r="690" spans="4:6">
      <c r="D690" s="227"/>
      <c r="E690" s="227"/>
      <c r="F690" s="227"/>
    </row>
    <row r="691" spans="4:6">
      <c r="D691" s="227"/>
      <c r="E691" s="227"/>
      <c r="F691" s="227"/>
    </row>
    <row r="692" spans="4:6">
      <c r="D692" s="227"/>
      <c r="E692" s="227"/>
      <c r="F692" s="227"/>
    </row>
    <row r="693" spans="4:6">
      <c r="D693" s="227"/>
      <c r="E693" s="227"/>
      <c r="F693" s="227"/>
    </row>
    <row r="694" spans="4:6">
      <c r="D694" s="227"/>
      <c r="E694" s="227"/>
      <c r="F694" s="227"/>
    </row>
    <row r="695" spans="4:6">
      <c r="D695" s="227"/>
      <c r="E695" s="227"/>
      <c r="F695" s="227"/>
    </row>
    <row r="696" spans="4:6">
      <c r="D696" s="227"/>
      <c r="E696" s="227"/>
      <c r="F696" s="227"/>
    </row>
    <row r="697" spans="4:6">
      <c r="D697" s="227"/>
      <c r="E697" s="227"/>
      <c r="F697" s="227"/>
    </row>
    <row r="698" spans="4:6">
      <c r="D698" s="227"/>
      <c r="E698" s="227"/>
      <c r="F698" s="227"/>
    </row>
    <row r="699" spans="4:6">
      <c r="D699" s="227"/>
      <c r="E699" s="227"/>
      <c r="F699" s="227"/>
    </row>
    <row r="700" spans="4:6">
      <c r="D700" s="227"/>
      <c r="E700" s="227"/>
      <c r="F700" s="227"/>
    </row>
    <row r="701" spans="4:6">
      <c r="D701" s="227"/>
      <c r="E701" s="227"/>
      <c r="F701" s="227"/>
    </row>
    <row r="702" spans="4:6">
      <c r="D702" s="227"/>
      <c r="E702" s="227"/>
      <c r="F702" s="227"/>
    </row>
    <row r="703" spans="4:6">
      <c r="D703" s="227"/>
      <c r="E703" s="227"/>
      <c r="F703" s="227"/>
    </row>
    <row r="704" spans="4:6">
      <c r="D704" s="227"/>
      <c r="E704" s="227"/>
      <c r="F704" s="227"/>
    </row>
    <row r="705" spans="4:6">
      <c r="D705" s="227"/>
      <c r="E705" s="227"/>
      <c r="F705" s="227"/>
    </row>
    <row r="706" spans="4:6">
      <c r="D706" s="227"/>
      <c r="E706" s="227"/>
      <c r="F706" s="227"/>
    </row>
    <row r="707" spans="4:6">
      <c r="D707" s="227"/>
      <c r="E707" s="227"/>
      <c r="F707" s="227"/>
    </row>
    <row r="708" spans="4:6">
      <c r="D708" s="227"/>
      <c r="E708" s="227"/>
      <c r="F708" s="227"/>
    </row>
    <row r="709" spans="4:6">
      <c r="D709" s="227"/>
      <c r="E709" s="227"/>
      <c r="F709" s="227"/>
    </row>
    <row r="710" spans="4:6">
      <c r="D710" s="227"/>
      <c r="E710" s="227"/>
      <c r="F710" s="227"/>
    </row>
    <row r="711" spans="4:6">
      <c r="D711" s="227"/>
      <c r="E711" s="227"/>
      <c r="F711" s="227"/>
    </row>
    <row r="712" spans="4:6">
      <c r="D712" s="227"/>
      <c r="E712" s="227"/>
      <c r="F712" s="227"/>
    </row>
    <row r="713" spans="4:6">
      <c r="D713" s="227"/>
      <c r="E713" s="227"/>
      <c r="F713" s="227"/>
    </row>
    <row r="714" spans="4:6">
      <c r="D714" s="227"/>
      <c r="E714" s="227"/>
      <c r="F714" s="227"/>
    </row>
    <row r="715" spans="4:6">
      <c r="D715" s="227"/>
      <c r="E715" s="227"/>
      <c r="F715" s="227"/>
    </row>
    <row r="716" spans="4:6">
      <c r="D716" s="227"/>
      <c r="E716" s="227"/>
      <c r="F716" s="227"/>
    </row>
    <row r="717" spans="4:6">
      <c r="D717" s="227"/>
      <c r="E717" s="227"/>
      <c r="F717" s="227"/>
    </row>
    <row r="718" spans="4:6">
      <c r="D718" s="227"/>
      <c r="E718" s="227"/>
      <c r="F718" s="227"/>
    </row>
    <row r="719" spans="4:6">
      <c r="D719" s="227"/>
      <c r="E719" s="227"/>
      <c r="F719" s="227"/>
    </row>
    <row r="720" spans="4:6">
      <c r="D720" s="227"/>
      <c r="E720" s="227"/>
      <c r="F720" s="227"/>
    </row>
    <row r="721" spans="4:6">
      <c r="D721" s="227"/>
      <c r="E721" s="227"/>
      <c r="F721" s="227"/>
    </row>
    <row r="722" spans="4:6">
      <c r="D722" s="227"/>
      <c r="E722" s="227"/>
      <c r="F722" s="227"/>
    </row>
    <row r="723" spans="4:6">
      <c r="D723" s="227"/>
      <c r="E723" s="227"/>
      <c r="F723" s="227"/>
    </row>
    <row r="724" spans="4:6">
      <c r="D724" s="227"/>
      <c r="E724" s="227"/>
      <c r="F724" s="227"/>
    </row>
    <row r="725" spans="4:6">
      <c r="D725" s="227"/>
      <c r="E725" s="227"/>
      <c r="F725" s="227"/>
    </row>
    <row r="726" spans="4:6">
      <c r="D726" s="227"/>
      <c r="E726" s="227"/>
      <c r="F726" s="227"/>
    </row>
    <row r="727" spans="4:6">
      <c r="D727" s="227"/>
      <c r="E727" s="227"/>
      <c r="F727" s="227"/>
    </row>
    <row r="728" spans="4:6">
      <c r="D728" s="227"/>
      <c r="E728" s="227"/>
      <c r="F728" s="227"/>
    </row>
    <row r="729" spans="4:6">
      <c r="D729" s="227"/>
      <c r="E729" s="227"/>
      <c r="F729" s="227"/>
    </row>
    <row r="730" spans="4:6">
      <c r="D730" s="227"/>
      <c r="E730" s="227"/>
      <c r="F730" s="227"/>
    </row>
    <row r="731" spans="4:6">
      <c r="D731" s="227"/>
      <c r="E731" s="227"/>
      <c r="F731" s="227"/>
    </row>
    <row r="732" spans="4:6">
      <c r="D732" s="227"/>
      <c r="E732" s="227"/>
      <c r="F732" s="227"/>
    </row>
    <row r="733" spans="4:6">
      <c r="D733" s="227"/>
      <c r="E733" s="227"/>
      <c r="F733" s="227"/>
    </row>
    <row r="734" spans="4:6">
      <c r="D734" s="227"/>
      <c r="E734" s="227"/>
      <c r="F734" s="227"/>
    </row>
    <row r="735" spans="4:6">
      <c r="D735" s="227"/>
      <c r="E735" s="227"/>
      <c r="F735" s="227"/>
    </row>
    <row r="736" spans="4:6">
      <c r="D736" s="227"/>
      <c r="E736" s="227"/>
      <c r="F736" s="227"/>
    </row>
    <row r="737" spans="4:6">
      <c r="D737" s="227"/>
      <c r="E737" s="227"/>
      <c r="F737" s="227"/>
    </row>
    <row r="738" spans="4:6">
      <c r="D738" s="227"/>
      <c r="E738" s="227"/>
      <c r="F738" s="227"/>
    </row>
    <row r="739" spans="4:6">
      <c r="D739" s="227"/>
      <c r="E739" s="227"/>
      <c r="F739" s="227"/>
    </row>
    <row r="740" spans="4:6">
      <c r="D740" s="227"/>
      <c r="E740" s="227"/>
      <c r="F740" s="227"/>
    </row>
    <row r="741" spans="4:6">
      <c r="D741" s="227"/>
      <c r="E741" s="227"/>
      <c r="F741" s="227"/>
    </row>
    <row r="742" spans="4:6">
      <c r="D742" s="227"/>
      <c r="E742" s="227"/>
      <c r="F742" s="227"/>
    </row>
    <row r="743" spans="4:6">
      <c r="D743" s="227"/>
      <c r="E743" s="227"/>
      <c r="F743" s="227"/>
    </row>
    <row r="744" spans="4:6">
      <c r="D744" s="227"/>
      <c r="E744" s="227"/>
      <c r="F744" s="227"/>
    </row>
    <row r="745" spans="4:6">
      <c r="D745" s="227"/>
      <c r="E745" s="227"/>
      <c r="F745" s="227"/>
    </row>
    <row r="746" spans="4:6">
      <c r="D746" s="227"/>
      <c r="E746" s="227"/>
      <c r="F746" s="227"/>
    </row>
    <row r="747" spans="4:6">
      <c r="D747" s="227"/>
      <c r="E747" s="227"/>
      <c r="F747" s="227"/>
    </row>
    <row r="748" spans="4:6">
      <c r="D748" s="227"/>
      <c r="E748" s="227"/>
      <c r="F748" s="227"/>
    </row>
    <row r="749" spans="4:6">
      <c r="D749" s="227"/>
      <c r="E749" s="227"/>
      <c r="F749" s="227"/>
    </row>
    <row r="750" spans="4:6">
      <c r="D750" s="227"/>
      <c r="E750" s="227"/>
      <c r="F750" s="227"/>
    </row>
    <row r="751" spans="4:6">
      <c r="D751" s="227"/>
      <c r="E751" s="227"/>
      <c r="F751" s="227"/>
    </row>
    <row r="752" spans="4:6">
      <c r="D752" s="227"/>
      <c r="E752" s="227"/>
      <c r="F752" s="227"/>
    </row>
    <row r="753" spans="4:6">
      <c r="D753" s="227"/>
      <c r="E753" s="227"/>
      <c r="F753" s="227"/>
    </row>
    <row r="754" spans="4:6">
      <c r="D754" s="227"/>
      <c r="E754" s="227"/>
      <c r="F754" s="227"/>
    </row>
    <row r="755" spans="4:6">
      <c r="D755" s="227"/>
      <c r="E755" s="227"/>
      <c r="F755" s="227"/>
    </row>
    <row r="756" spans="4:6">
      <c r="D756" s="227"/>
      <c r="E756" s="227"/>
      <c r="F756" s="227"/>
    </row>
    <row r="757" spans="4:6">
      <c r="D757" s="227"/>
      <c r="E757" s="227"/>
      <c r="F757" s="227"/>
    </row>
    <row r="758" spans="4:6">
      <c r="D758" s="227"/>
      <c r="E758" s="227"/>
      <c r="F758" s="227"/>
    </row>
    <row r="759" spans="4:6">
      <c r="D759" s="227"/>
      <c r="E759" s="227"/>
      <c r="F759" s="227"/>
    </row>
    <row r="760" spans="4:6">
      <c r="D760" s="227"/>
      <c r="E760" s="227"/>
      <c r="F760" s="227"/>
    </row>
    <row r="761" spans="4:6">
      <c r="D761" s="227"/>
      <c r="E761" s="227"/>
      <c r="F761" s="227"/>
    </row>
    <row r="762" spans="4:6">
      <c r="D762" s="227"/>
      <c r="E762" s="227"/>
      <c r="F762" s="227"/>
    </row>
    <row r="763" spans="4:6">
      <c r="D763" s="227"/>
      <c r="E763" s="227"/>
      <c r="F763" s="227"/>
    </row>
    <row r="764" spans="4:6">
      <c r="D764" s="227"/>
      <c r="E764" s="227"/>
      <c r="F764" s="227"/>
    </row>
    <row r="765" spans="4:6">
      <c r="D765" s="227"/>
      <c r="E765" s="227"/>
      <c r="F765" s="227"/>
    </row>
    <row r="766" spans="4:6">
      <c r="D766" s="227"/>
      <c r="E766" s="227"/>
      <c r="F766" s="227"/>
    </row>
    <row r="767" spans="4:6">
      <c r="D767" s="227"/>
      <c r="E767" s="227"/>
      <c r="F767" s="227"/>
    </row>
    <row r="768" spans="4:6">
      <c r="D768" s="227"/>
      <c r="E768" s="227"/>
      <c r="F768" s="227"/>
    </row>
    <row r="769" spans="4:6">
      <c r="D769" s="227"/>
      <c r="E769" s="227"/>
      <c r="F769" s="227"/>
    </row>
    <row r="770" spans="4:6">
      <c r="D770" s="227"/>
      <c r="E770" s="227"/>
      <c r="F770" s="227"/>
    </row>
    <row r="771" spans="4:6">
      <c r="D771" s="227"/>
      <c r="E771" s="227"/>
      <c r="F771" s="227"/>
    </row>
    <row r="772" spans="4:6">
      <c r="D772" s="227"/>
      <c r="E772" s="227"/>
      <c r="F772" s="227"/>
    </row>
    <row r="773" spans="4:6">
      <c r="D773" s="227"/>
      <c r="E773" s="227"/>
      <c r="F773" s="227"/>
    </row>
    <row r="774" spans="4:6">
      <c r="D774" s="227"/>
      <c r="E774" s="227"/>
      <c r="F774" s="227"/>
    </row>
    <row r="775" spans="4:6">
      <c r="D775" s="227"/>
      <c r="E775" s="227"/>
      <c r="F775" s="227"/>
    </row>
    <row r="776" spans="4:6">
      <c r="D776" s="227"/>
      <c r="E776" s="227"/>
      <c r="F776" s="227"/>
    </row>
    <row r="777" spans="4:6">
      <c r="D777" s="227"/>
      <c r="E777" s="227"/>
      <c r="F777" s="227"/>
    </row>
    <row r="778" spans="4:6">
      <c r="D778" s="227"/>
      <c r="E778" s="227"/>
      <c r="F778" s="227"/>
    </row>
    <row r="779" spans="4:6">
      <c r="D779" s="227"/>
      <c r="E779" s="227"/>
      <c r="F779" s="227"/>
    </row>
    <row r="780" spans="4:6">
      <c r="D780" s="227"/>
      <c r="E780" s="227"/>
      <c r="F780" s="227"/>
    </row>
    <row r="781" spans="4:6">
      <c r="D781" s="227"/>
      <c r="E781" s="227"/>
      <c r="F781" s="227"/>
    </row>
    <row r="782" spans="4:6">
      <c r="D782" s="227"/>
      <c r="E782" s="227"/>
      <c r="F782" s="227"/>
    </row>
    <row r="783" spans="4:6">
      <c r="D783" s="227"/>
      <c r="E783" s="227"/>
      <c r="F783" s="227"/>
    </row>
    <row r="784" spans="4:6">
      <c r="D784" s="227"/>
      <c r="E784" s="227"/>
      <c r="F784" s="227"/>
    </row>
    <row r="785" spans="4:6">
      <c r="D785" s="227"/>
      <c r="E785" s="227"/>
      <c r="F785" s="227"/>
    </row>
    <row r="786" spans="4:6">
      <c r="D786" s="227"/>
      <c r="E786" s="227"/>
      <c r="F786" s="227"/>
    </row>
    <row r="787" spans="4:6">
      <c r="D787" s="227"/>
      <c r="E787" s="227"/>
      <c r="F787" s="227"/>
    </row>
    <row r="788" spans="4:6">
      <c r="D788" s="227"/>
      <c r="E788" s="227"/>
      <c r="F788" s="227"/>
    </row>
    <row r="789" spans="4:6">
      <c r="D789" s="227"/>
      <c r="E789" s="227"/>
      <c r="F789" s="227"/>
    </row>
    <row r="790" spans="4:6">
      <c r="D790" s="227"/>
      <c r="E790" s="227"/>
      <c r="F790" s="227"/>
    </row>
    <row r="791" spans="4:6">
      <c r="D791" s="227"/>
      <c r="E791" s="227"/>
      <c r="F791" s="227"/>
    </row>
    <row r="792" spans="4:6">
      <c r="D792" s="227"/>
      <c r="E792" s="227"/>
      <c r="F792" s="227"/>
    </row>
    <row r="793" spans="4:6">
      <c r="D793" s="227"/>
      <c r="E793" s="227"/>
      <c r="F793" s="227"/>
    </row>
    <row r="794" spans="4:6">
      <c r="D794" s="227"/>
      <c r="E794" s="227"/>
      <c r="F794" s="227"/>
    </row>
    <row r="795" spans="4:6">
      <c r="D795" s="227"/>
      <c r="E795" s="227"/>
      <c r="F795" s="227"/>
    </row>
    <row r="796" spans="4:6">
      <c r="D796" s="227"/>
      <c r="E796" s="227"/>
      <c r="F796" s="227"/>
    </row>
    <row r="797" spans="4:6">
      <c r="D797" s="227"/>
      <c r="E797" s="227"/>
      <c r="F797" s="227"/>
    </row>
    <row r="798" spans="4:6">
      <c r="D798" s="227"/>
      <c r="E798" s="227"/>
      <c r="F798" s="227"/>
    </row>
    <row r="799" spans="4:6">
      <c r="D799" s="227"/>
      <c r="E799" s="227"/>
      <c r="F799" s="227"/>
    </row>
    <row r="800" spans="4:6">
      <c r="D800" s="227"/>
      <c r="E800" s="227"/>
      <c r="F800" s="227"/>
    </row>
    <row r="801" spans="4:6">
      <c r="D801" s="227"/>
      <c r="E801" s="227"/>
      <c r="F801" s="227"/>
    </row>
    <row r="802" spans="4:6">
      <c r="D802" s="227"/>
      <c r="E802" s="227"/>
      <c r="F802" s="227"/>
    </row>
    <row r="803" spans="4:6">
      <c r="D803" s="227"/>
      <c r="E803" s="227"/>
      <c r="F803" s="227"/>
    </row>
    <row r="804" spans="4:6">
      <c r="D804" s="227"/>
      <c r="E804" s="227"/>
      <c r="F804" s="227"/>
    </row>
    <row r="805" spans="4:6">
      <c r="D805" s="227"/>
      <c r="E805" s="227"/>
      <c r="F805" s="227"/>
    </row>
    <row r="806" spans="4:6">
      <c r="D806" s="227"/>
      <c r="E806" s="227"/>
      <c r="F806" s="227"/>
    </row>
    <row r="807" spans="4:6">
      <c r="D807" s="227"/>
      <c r="E807" s="227"/>
      <c r="F807" s="227"/>
    </row>
    <row r="808" spans="4:6">
      <c r="D808" s="227"/>
      <c r="E808" s="227"/>
      <c r="F808" s="227"/>
    </row>
    <row r="809" spans="4:6">
      <c r="D809" s="227"/>
      <c r="E809" s="227"/>
      <c r="F809" s="227"/>
    </row>
    <row r="810" spans="4:6">
      <c r="D810" s="227"/>
      <c r="E810" s="227"/>
      <c r="F810" s="227"/>
    </row>
    <row r="811" spans="4:6">
      <c r="D811" s="227"/>
      <c r="E811" s="227"/>
      <c r="F811" s="227"/>
    </row>
    <row r="812" spans="4:6">
      <c r="D812" s="227"/>
      <c r="E812" s="227"/>
      <c r="F812" s="227"/>
    </row>
    <row r="813" spans="4:6">
      <c r="D813" s="227"/>
      <c r="E813" s="227"/>
      <c r="F813" s="227"/>
    </row>
    <row r="814" spans="4:6">
      <c r="D814" s="227"/>
      <c r="E814" s="227"/>
      <c r="F814" s="227"/>
    </row>
    <row r="815" spans="4:6">
      <c r="D815" s="227"/>
      <c r="E815" s="227"/>
      <c r="F815" s="227"/>
    </row>
    <row r="816" spans="4:6">
      <c r="D816" s="227"/>
      <c r="E816" s="227"/>
      <c r="F816" s="227"/>
    </row>
    <row r="817" spans="4:6">
      <c r="D817" s="227"/>
      <c r="E817" s="227"/>
      <c r="F817" s="227"/>
    </row>
    <row r="818" spans="4:6">
      <c r="D818" s="227"/>
      <c r="E818" s="227"/>
      <c r="F818" s="227"/>
    </row>
    <row r="819" spans="4:6">
      <c r="D819" s="227"/>
      <c r="E819" s="227"/>
      <c r="F819" s="227"/>
    </row>
    <row r="820" spans="4:6">
      <c r="D820" s="227"/>
      <c r="E820" s="227"/>
      <c r="F820" s="227"/>
    </row>
    <row r="821" spans="4:6">
      <c r="D821" s="227"/>
      <c r="E821" s="227"/>
      <c r="F821" s="227"/>
    </row>
    <row r="822" spans="4:6">
      <c r="D822" s="227"/>
      <c r="E822" s="227"/>
      <c r="F822" s="227"/>
    </row>
    <row r="823" spans="4:6">
      <c r="D823" s="227"/>
      <c r="E823" s="227"/>
      <c r="F823" s="227"/>
    </row>
    <row r="824" spans="4:6">
      <c r="D824" s="227"/>
      <c r="E824" s="227"/>
      <c r="F824" s="227"/>
    </row>
    <row r="825" spans="4:6">
      <c r="D825" s="227"/>
      <c r="E825" s="227"/>
      <c r="F825" s="227"/>
    </row>
    <row r="826" spans="4:6">
      <c r="D826" s="227"/>
      <c r="E826" s="227"/>
      <c r="F826" s="227"/>
    </row>
    <row r="827" spans="4:6">
      <c r="D827" s="227"/>
      <c r="E827" s="227"/>
      <c r="F827" s="227"/>
    </row>
    <row r="828" spans="4:6">
      <c r="D828" s="227"/>
      <c r="E828" s="227"/>
      <c r="F828" s="227"/>
    </row>
    <row r="829" spans="4:6">
      <c r="D829" s="227"/>
      <c r="E829" s="227"/>
      <c r="F829" s="227"/>
    </row>
    <row r="830" spans="4:6">
      <c r="D830" s="227"/>
      <c r="E830" s="227"/>
      <c r="F830" s="227"/>
    </row>
    <row r="831" spans="4:6">
      <c r="D831" s="227"/>
      <c r="E831" s="227"/>
      <c r="F831" s="227"/>
    </row>
    <row r="832" spans="4:6">
      <c r="D832" s="227"/>
      <c r="E832" s="227"/>
      <c r="F832" s="227"/>
    </row>
    <row r="833" spans="4:6">
      <c r="D833" s="227"/>
      <c r="E833" s="227"/>
      <c r="F833" s="227"/>
    </row>
    <row r="834" spans="4:6">
      <c r="D834" s="227"/>
      <c r="E834" s="227"/>
      <c r="F834" s="227"/>
    </row>
    <row r="835" spans="4:6">
      <c r="D835" s="227"/>
      <c r="E835" s="227"/>
      <c r="F835" s="227"/>
    </row>
    <row r="836" spans="4:6">
      <c r="D836" s="227"/>
      <c r="E836" s="227"/>
      <c r="F836" s="227"/>
    </row>
    <row r="837" spans="4:6">
      <c r="D837" s="227"/>
      <c r="E837" s="227"/>
      <c r="F837" s="227"/>
    </row>
    <row r="838" spans="4:6">
      <c r="D838" s="227"/>
      <c r="E838" s="227"/>
      <c r="F838" s="227"/>
    </row>
    <row r="839" spans="4:6">
      <c r="D839" s="227"/>
      <c r="E839" s="227"/>
      <c r="F839" s="227"/>
    </row>
    <row r="840" spans="4:6">
      <c r="D840" s="227"/>
      <c r="E840" s="227"/>
      <c r="F840" s="227"/>
    </row>
    <row r="841" spans="4:6">
      <c r="D841" s="227"/>
      <c r="E841" s="227"/>
      <c r="F841" s="227"/>
    </row>
    <row r="842" spans="4:6">
      <c r="D842" s="227"/>
      <c r="E842" s="227"/>
      <c r="F842" s="227"/>
    </row>
    <row r="843" spans="4:6">
      <c r="D843" s="227"/>
      <c r="E843" s="227"/>
      <c r="F843" s="227"/>
    </row>
    <row r="844" spans="4:6">
      <c r="D844" s="227"/>
      <c r="E844" s="227"/>
      <c r="F844" s="227"/>
    </row>
    <row r="845" spans="4:6">
      <c r="D845" s="227"/>
      <c r="E845" s="227"/>
      <c r="F845" s="227"/>
    </row>
    <row r="846" spans="4:6">
      <c r="D846" s="227"/>
      <c r="E846" s="227"/>
      <c r="F846" s="227"/>
    </row>
    <row r="847" spans="4:6">
      <c r="D847" s="227"/>
      <c r="E847" s="227"/>
      <c r="F847" s="227"/>
    </row>
    <row r="848" spans="4:6">
      <c r="D848" s="227"/>
      <c r="E848" s="227"/>
      <c r="F848" s="227"/>
    </row>
    <row r="849" spans="4:6">
      <c r="D849" s="227"/>
      <c r="E849" s="227"/>
      <c r="F849" s="227"/>
    </row>
    <row r="850" spans="4:6">
      <c r="D850" s="227"/>
      <c r="E850" s="227"/>
      <c r="F850" s="227"/>
    </row>
    <row r="851" spans="4:6">
      <c r="D851" s="227"/>
      <c r="E851" s="227"/>
      <c r="F851" s="227"/>
    </row>
    <row r="852" spans="4:6">
      <c r="D852" s="227"/>
      <c r="E852" s="227"/>
      <c r="F852" s="227"/>
    </row>
    <row r="853" spans="4:6">
      <c r="D853" s="227"/>
      <c r="E853" s="227"/>
      <c r="F853" s="227"/>
    </row>
    <row r="854" spans="4:6">
      <c r="D854" s="227"/>
      <c r="E854" s="227"/>
      <c r="F854" s="227"/>
    </row>
    <row r="855" spans="4:6">
      <c r="D855" s="227"/>
      <c r="E855" s="227"/>
      <c r="F855" s="227"/>
    </row>
    <row r="856" spans="4:6">
      <c r="D856" s="227"/>
      <c r="E856" s="227"/>
      <c r="F856" s="227"/>
    </row>
    <row r="857" spans="4:6">
      <c r="D857" s="227"/>
      <c r="E857" s="227"/>
      <c r="F857" s="227"/>
    </row>
    <row r="858" spans="4:6">
      <c r="D858" s="227"/>
      <c r="E858" s="227"/>
      <c r="F858" s="227"/>
    </row>
    <row r="859" spans="4:6">
      <c r="D859" s="227"/>
      <c r="E859" s="227"/>
      <c r="F859" s="227"/>
    </row>
    <row r="860" spans="4:6">
      <c r="D860" s="227"/>
      <c r="E860" s="227"/>
      <c r="F860" s="227"/>
    </row>
    <row r="861" spans="4:6">
      <c r="D861" s="227"/>
      <c r="E861" s="227"/>
      <c r="F861" s="227"/>
    </row>
    <row r="862" spans="4:6">
      <c r="D862" s="227"/>
      <c r="E862" s="227"/>
      <c r="F862" s="227"/>
    </row>
    <row r="863" spans="4:6">
      <c r="D863" s="227"/>
      <c r="E863" s="227"/>
      <c r="F863" s="227"/>
    </row>
    <row r="864" spans="4:6">
      <c r="D864" s="227"/>
      <c r="E864" s="227"/>
      <c r="F864" s="227"/>
    </row>
    <row r="865" spans="4:6">
      <c r="D865" s="227"/>
      <c r="E865" s="227"/>
      <c r="F865" s="227"/>
    </row>
    <row r="866" spans="4:6">
      <c r="D866" s="227"/>
      <c r="E866" s="227"/>
      <c r="F866" s="227"/>
    </row>
    <row r="867" spans="4:6">
      <c r="D867" s="227"/>
      <c r="E867" s="227"/>
      <c r="F867" s="227"/>
    </row>
    <row r="868" spans="4:6">
      <c r="D868" s="227"/>
      <c r="E868" s="227"/>
      <c r="F868" s="227"/>
    </row>
    <row r="869" spans="4:6">
      <c r="D869" s="227"/>
      <c r="E869" s="227"/>
      <c r="F869" s="227"/>
    </row>
    <row r="870" spans="4:6">
      <c r="D870" s="227"/>
      <c r="E870" s="227"/>
      <c r="F870" s="227"/>
    </row>
    <row r="871" spans="4:6">
      <c r="D871" s="227"/>
      <c r="E871" s="227"/>
      <c r="F871" s="227"/>
    </row>
    <row r="872" spans="4:6">
      <c r="D872" s="227"/>
      <c r="E872" s="227"/>
      <c r="F872" s="227"/>
    </row>
    <row r="873" spans="4:6">
      <c r="D873" s="227"/>
      <c r="E873" s="227"/>
      <c r="F873" s="227"/>
    </row>
    <row r="874" spans="4:6">
      <c r="D874" s="227"/>
      <c r="E874" s="227"/>
      <c r="F874" s="227"/>
    </row>
    <row r="875" spans="4:6">
      <c r="D875" s="227"/>
      <c r="E875" s="227"/>
      <c r="F875" s="227"/>
    </row>
    <row r="876" spans="4:6">
      <c r="D876" s="227"/>
      <c r="E876" s="227"/>
      <c r="F876" s="227"/>
    </row>
    <row r="877" spans="4:6">
      <c r="D877" s="227"/>
      <c r="E877" s="227"/>
      <c r="F877" s="227"/>
    </row>
    <row r="878" spans="4:6">
      <c r="D878" s="227"/>
      <c r="E878" s="227"/>
      <c r="F878" s="227"/>
    </row>
    <row r="879" spans="4:6">
      <c r="D879" s="227"/>
      <c r="E879" s="227"/>
      <c r="F879" s="227"/>
    </row>
    <row r="880" spans="4:6">
      <c r="D880" s="227"/>
      <c r="E880" s="227"/>
      <c r="F880" s="227"/>
    </row>
    <row r="881" spans="4:6">
      <c r="D881" s="227"/>
      <c r="E881" s="227"/>
      <c r="F881" s="227"/>
    </row>
    <row r="882" spans="4:6">
      <c r="D882" s="227"/>
      <c r="E882" s="227"/>
      <c r="F882" s="227"/>
    </row>
    <row r="883" spans="4:6">
      <c r="D883" s="227"/>
      <c r="E883" s="227"/>
      <c r="F883" s="227"/>
    </row>
    <row r="884" spans="4:6">
      <c r="D884" s="227"/>
      <c r="E884" s="227"/>
      <c r="F884" s="227"/>
    </row>
    <row r="885" spans="4:6">
      <c r="D885" s="227"/>
      <c r="E885" s="227"/>
      <c r="F885" s="227"/>
    </row>
    <row r="886" spans="4:6">
      <c r="D886" s="227"/>
      <c r="E886" s="227"/>
      <c r="F886" s="227"/>
    </row>
    <row r="887" spans="4:6">
      <c r="D887" s="227"/>
      <c r="E887" s="227"/>
      <c r="F887" s="227"/>
    </row>
    <row r="888" spans="4:6">
      <c r="D888" s="227"/>
      <c r="E888" s="227"/>
      <c r="F888" s="227"/>
    </row>
    <row r="889" spans="4:6">
      <c r="D889" s="227"/>
      <c r="E889" s="227"/>
      <c r="F889" s="227"/>
    </row>
    <row r="890" spans="4:6">
      <c r="D890" s="227"/>
      <c r="E890" s="227"/>
      <c r="F890" s="227"/>
    </row>
    <row r="891" spans="4:6">
      <c r="D891" s="227"/>
      <c r="E891" s="227"/>
      <c r="F891" s="227"/>
    </row>
    <row r="892" spans="4:6">
      <c r="D892" s="227"/>
      <c r="E892" s="227"/>
      <c r="F892" s="227"/>
    </row>
    <row r="893" spans="4:6">
      <c r="D893" s="227"/>
      <c r="E893" s="227"/>
      <c r="F893" s="227"/>
    </row>
    <row r="894" spans="4:6">
      <c r="D894" s="227"/>
      <c r="E894" s="227"/>
      <c r="F894" s="227"/>
    </row>
    <row r="895" spans="4:6">
      <c r="D895" s="227"/>
      <c r="E895" s="227"/>
      <c r="F895" s="227"/>
    </row>
    <row r="896" spans="4:6">
      <c r="D896" s="227"/>
      <c r="E896" s="227"/>
      <c r="F896" s="227"/>
    </row>
    <row r="897" spans="4:6">
      <c r="D897" s="227"/>
      <c r="E897" s="227"/>
      <c r="F897" s="227"/>
    </row>
    <row r="898" spans="4:6">
      <c r="D898" s="227"/>
      <c r="E898" s="227"/>
      <c r="F898" s="227"/>
    </row>
    <row r="899" spans="4:6">
      <c r="D899" s="227"/>
      <c r="E899" s="227"/>
      <c r="F899" s="227"/>
    </row>
    <row r="900" spans="4:6">
      <c r="D900" s="227"/>
      <c r="E900" s="227"/>
      <c r="F900" s="227"/>
    </row>
    <row r="901" spans="4:6">
      <c r="D901" s="227"/>
      <c r="E901" s="227"/>
      <c r="F901" s="227"/>
    </row>
    <row r="902" spans="4:6">
      <c r="D902" s="227"/>
      <c r="E902" s="227"/>
      <c r="F902" s="227"/>
    </row>
    <row r="903" spans="4:6">
      <c r="D903" s="227"/>
      <c r="E903" s="227"/>
      <c r="F903" s="227"/>
    </row>
    <row r="904" spans="4:6">
      <c r="D904" s="227"/>
      <c r="E904" s="227"/>
      <c r="F904" s="227"/>
    </row>
    <row r="905" spans="4:6">
      <c r="D905" s="227"/>
      <c r="E905" s="227"/>
      <c r="F905" s="227"/>
    </row>
    <row r="906" spans="4:6">
      <c r="D906" s="227"/>
      <c r="E906" s="227"/>
      <c r="F906" s="227"/>
    </row>
    <row r="907" spans="4:6">
      <c r="D907" s="227"/>
      <c r="E907" s="227"/>
      <c r="F907" s="227"/>
    </row>
    <row r="908" spans="4:6">
      <c r="D908" s="227"/>
      <c r="E908" s="227"/>
      <c r="F908" s="227"/>
    </row>
    <row r="909" spans="4:6">
      <c r="D909" s="227"/>
      <c r="E909" s="227"/>
      <c r="F909" s="227"/>
    </row>
    <row r="910" spans="4:6">
      <c r="D910" s="227"/>
      <c r="E910" s="227"/>
      <c r="F910" s="227"/>
    </row>
    <row r="911" spans="4:6">
      <c r="D911" s="227"/>
      <c r="E911" s="227"/>
      <c r="F911" s="227"/>
    </row>
    <row r="912" spans="4:6">
      <c r="D912" s="227"/>
      <c r="E912" s="227"/>
      <c r="F912" s="227"/>
    </row>
    <row r="913" spans="4:6">
      <c r="D913" s="227"/>
      <c r="E913" s="227"/>
      <c r="F913" s="227"/>
    </row>
    <row r="914" spans="4:6">
      <c r="D914" s="227"/>
      <c r="E914" s="227"/>
      <c r="F914" s="227"/>
    </row>
    <row r="915" spans="4:6">
      <c r="D915" s="227"/>
      <c r="E915" s="227"/>
      <c r="F915" s="227"/>
    </row>
    <row r="916" spans="4:6">
      <c r="D916" s="227"/>
      <c r="E916" s="227"/>
      <c r="F916" s="227"/>
    </row>
    <row r="917" spans="4:6">
      <c r="D917" s="227"/>
      <c r="E917" s="227"/>
      <c r="F917" s="227"/>
    </row>
    <row r="918" spans="4:6">
      <c r="D918" s="227"/>
      <c r="E918" s="227"/>
      <c r="F918" s="227"/>
    </row>
    <row r="919" spans="4:6">
      <c r="D919" s="227"/>
      <c r="E919" s="227"/>
      <c r="F919" s="227"/>
    </row>
    <row r="920" spans="4:6">
      <c r="D920" s="227"/>
      <c r="E920" s="227"/>
      <c r="F920" s="227"/>
    </row>
    <row r="921" spans="4:6">
      <c r="D921" s="227"/>
      <c r="E921" s="227"/>
      <c r="F921" s="227"/>
    </row>
    <row r="922" spans="4:6">
      <c r="D922" s="227"/>
      <c r="E922" s="227"/>
      <c r="F922" s="227"/>
    </row>
    <row r="923" spans="4:6">
      <c r="D923" s="227"/>
      <c r="E923" s="227"/>
      <c r="F923" s="227"/>
    </row>
    <row r="924" spans="4:6">
      <c r="D924" s="227"/>
      <c r="E924" s="227"/>
      <c r="F924" s="227"/>
    </row>
    <row r="925" spans="4:6">
      <c r="D925" s="227"/>
      <c r="E925" s="227"/>
      <c r="F925" s="227"/>
    </row>
    <row r="926" spans="4:6">
      <c r="D926" s="227"/>
      <c r="E926" s="227"/>
      <c r="F926" s="227"/>
    </row>
    <row r="927" spans="4:6">
      <c r="D927" s="227"/>
      <c r="E927" s="227"/>
      <c r="F927" s="227"/>
    </row>
    <row r="928" spans="4:6">
      <c r="D928" s="227"/>
      <c r="E928" s="227"/>
      <c r="F928" s="227"/>
    </row>
    <row r="929" spans="4:6">
      <c r="D929" s="227"/>
      <c r="E929" s="227"/>
      <c r="F929" s="227"/>
    </row>
    <row r="930" spans="4:6">
      <c r="D930" s="227"/>
      <c r="E930" s="227"/>
      <c r="F930" s="227"/>
    </row>
    <row r="931" spans="4:6">
      <c r="D931" s="227"/>
      <c r="E931" s="227"/>
      <c r="F931" s="227"/>
    </row>
    <row r="932" spans="4:6">
      <c r="D932" s="227"/>
      <c r="E932" s="227"/>
      <c r="F932" s="227"/>
    </row>
    <row r="933" spans="4:6">
      <c r="D933" s="227"/>
      <c r="E933" s="227"/>
      <c r="F933" s="227"/>
    </row>
    <row r="934" spans="4:6">
      <c r="D934" s="227"/>
      <c r="E934" s="227"/>
      <c r="F934" s="227"/>
    </row>
    <row r="935" spans="4:6">
      <c r="D935" s="227"/>
      <c r="E935" s="227"/>
      <c r="F935" s="227"/>
    </row>
    <row r="936" spans="4:6">
      <c r="D936" s="227"/>
      <c r="E936" s="227"/>
      <c r="F936" s="227"/>
    </row>
    <row r="937" spans="4:6">
      <c r="D937" s="227"/>
      <c r="E937" s="227"/>
      <c r="F937" s="227"/>
    </row>
    <row r="938" spans="4:6">
      <c r="D938" s="227"/>
      <c r="E938" s="227"/>
      <c r="F938" s="227"/>
    </row>
    <row r="939" spans="4:6">
      <c r="D939" s="227"/>
      <c r="E939" s="227"/>
      <c r="F939" s="227"/>
    </row>
    <row r="940" spans="4:6">
      <c r="D940" s="227"/>
      <c r="E940" s="227"/>
      <c r="F940" s="227"/>
    </row>
    <row r="941" spans="4:6">
      <c r="D941" s="227"/>
      <c r="E941" s="227"/>
      <c r="F941" s="227"/>
    </row>
    <row r="942" spans="4:6">
      <c r="D942" s="227"/>
      <c r="E942" s="227"/>
      <c r="F942" s="227"/>
    </row>
    <row r="943" spans="4:6">
      <c r="D943" s="227"/>
      <c r="E943" s="227"/>
      <c r="F943" s="227"/>
    </row>
    <row r="944" spans="4:6">
      <c r="D944" s="227"/>
      <c r="E944" s="227"/>
      <c r="F944" s="227"/>
    </row>
    <row r="945" spans="4:6">
      <c r="D945" s="227"/>
      <c r="E945" s="227"/>
      <c r="F945" s="227"/>
    </row>
    <row r="946" spans="4:6">
      <c r="D946" s="227"/>
      <c r="E946" s="227"/>
      <c r="F946" s="227"/>
    </row>
    <row r="947" spans="4:6">
      <c r="D947" s="227"/>
      <c r="E947" s="227"/>
      <c r="F947" s="227"/>
    </row>
    <row r="948" spans="4:6">
      <c r="D948" s="227"/>
      <c r="E948" s="227"/>
      <c r="F948" s="227"/>
    </row>
    <row r="949" spans="4:6">
      <c r="D949" s="227"/>
      <c r="E949" s="227"/>
      <c r="F949" s="227"/>
    </row>
    <row r="950" spans="4:6">
      <c r="D950" s="227"/>
      <c r="E950" s="227"/>
      <c r="F950" s="227"/>
    </row>
    <row r="951" spans="4:6">
      <c r="D951" s="227"/>
      <c r="E951" s="227"/>
      <c r="F951" s="227"/>
    </row>
    <row r="952" spans="4:6">
      <c r="D952" s="227"/>
      <c r="E952" s="227"/>
      <c r="F952" s="227"/>
    </row>
    <row r="953" spans="4:6">
      <c r="D953" s="227"/>
      <c r="E953" s="227"/>
      <c r="F953" s="227"/>
    </row>
    <row r="954" spans="4:6">
      <c r="D954" s="227"/>
      <c r="E954" s="227"/>
      <c r="F954" s="227"/>
    </row>
    <row r="955" spans="4:6">
      <c r="D955" s="227"/>
      <c r="E955" s="227"/>
      <c r="F955" s="227"/>
    </row>
    <row r="956" spans="4:6">
      <c r="D956" s="227"/>
      <c r="E956" s="227"/>
      <c r="F956" s="227"/>
    </row>
    <row r="957" spans="4:6">
      <c r="D957" s="227"/>
      <c r="E957" s="227"/>
      <c r="F957" s="227"/>
    </row>
    <row r="958" spans="4:6">
      <c r="D958" s="227"/>
      <c r="E958" s="227"/>
      <c r="F958" s="227"/>
    </row>
    <row r="959" spans="4:6">
      <c r="D959" s="227"/>
      <c r="E959" s="227"/>
      <c r="F959" s="227"/>
    </row>
    <row r="960" spans="4:6">
      <c r="D960" s="227"/>
      <c r="E960" s="227"/>
      <c r="F960" s="227"/>
    </row>
    <row r="961" spans="4:6">
      <c r="D961" s="227"/>
      <c r="E961" s="227"/>
      <c r="F961" s="227"/>
    </row>
    <row r="962" spans="4:6">
      <c r="D962" s="227"/>
      <c r="E962" s="227"/>
      <c r="F962" s="227"/>
    </row>
    <row r="963" spans="4:6">
      <c r="D963" s="227"/>
      <c r="E963" s="227"/>
      <c r="F963" s="227"/>
    </row>
    <row r="964" spans="4:6">
      <c r="D964" s="227"/>
      <c r="E964" s="227"/>
      <c r="F964" s="227"/>
    </row>
    <row r="965" spans="4:6">
      <c r="D965" s="227"/>
      <c r="E965" s="227"/>
      <c r="F965" s="227"/>
    </row>
    <row r="966" spans="4:6">
      <c r="D966" s="227"/>
      <c r="E966" s="227"/>
      <c r="F966" s="227"/>
    </row>
    <row r="967" spans="4:6">
      <c r="D967" s="227"/>
      <c r="E967" s="227"/>
      <c r="F967" s="227"/>
    </row>
    <row r="968" spans="4:6">
      <c r="D968" s="227"/>
      <c r="E968" s="227"/>
      <c r="F968" s="227"/>
    </row>
    <row r="969" spans="4:6">
      <c r="D969" s="227"/>
      <c r="E969" s="227"/>
      <c r="F969" s="227"/>
    </row>
    <row r="970" spans="4:6">
      <c r="D970" s="227"/>
      <c r="E970" s="227"/>
      <c r="F970" s="227"/>
    </row>
    <row r="971" spans="4:6">
      <c r="D971" s="227"/>
      <c r="E971" s="227"/>
      <c r="F971" s="227"/>
    </row>
    <row r="972" spans="4:6">
      <c r="D972" s="227"/>
      <c r="E972" s="227"/>
      <c r="F972" s="227"/>
    </row>
    <row r="973" spans="4:6">
      <c r="D973" s="227"/>
      <c r="E973" s="227"/>
      <c r="F973" s="227"/>
    </row>
    <row r="974" spans="4:6">
      <c r="D974" s="227"/>
      <c r="E974" s="227"/>
      <c r="F974" s="227"/>
    </row>
    <row r="975" spans="4:6">
      <c r="D975" s="227"/>
      <c r="E975" s="227"/>
      <c r="F975" s="227"/>
    </row>
    <row r="976" spans="4:6">
      <c r="D976" s="227"/>
      <c r="E976" s="227"/>
      <c r="F976" s="227"/>
    </row>
    <row r="977" spans="4:6">
      <c r="D977" s="227"/>
      <c r="E977" s="227"/>
      <c r="F977" s="227"/>
    </row>
    <row r="978" spans="4:6">
      <c r="D978" s="227"/>
      <c r="E978" s="227"/>
      <c r="F978" s="227"/>
    </row>
    <row r="979" spans="4:6">
      <c r="D979" s="227"/>
      <c r="E979" s="227"/>
      <c r="F979" s="227"/>
    </row>
    <row r="980" spans="4:6">
      <c r="D980" s="227"/>
      <c r="E980" s="227"/>
      <c r="F980" s="227"/>
    </row>
    <row r="981" spans="4:6">
      <c r="D981" s="227"/>
      <c r="E981" s="227"/>
      <c r="F981" s="227"/>
    </row>
    <row r="982" spans="4:6">
      <c r="D982" s="227"/>
      <c r="E982" s="227"/>
      <c r="F982" s="227"/>
    </row>
    <row r="983" spans="4:6">
      <c r="D983" s="227"/>
      <c r="E983" s="227"/>
      <c r="F983" s="227"/>
    </row>
    <row r="984" spans="4:6">
      <c r="D984" s="227"/>
      <c r="E984" s="227"/>
      <c r="F984" s="227"/>
    </row>
    <row r="985" spans="4:6">
      <c r="D985" s="227"/>
      <c r="E985" s="227"/>
      <c r="F985" s="227"/>
    </row>
    <row r="986" spans="4:6">
      <c r="D986" s="227"/>
      <c r="E986" s="227"/>
      <c r="F986" s="227"/>
    </row>
    <row r="987" spans="4:6">
      <c r="D987" s="227"/>
      <c r="E987" s="227"/>
      <c r="F987" s="227"/>
    </row>
    <row r="988" spans="4:6">
      <c r="D988" s="227"/>
      <c r="E988" s="227"/>
      <c r="F988" s="227"/>
    </row>
    <row r="989" spans="4:6">
      <c r="D989" s="227"/>
      <c r="E989" s="227"/>
      <c r="F989" s="227"/>
    </row>
    <row r="990" spans="4:6">
      <c r="D990" s="227"/>
      <c r="E990" s="227"/>
      <c r="F990" s="227"/>
    </row>
    <row r="991" spans="4:6">
      <c r="D991" s="227"/>
      <c r="E991" s="227"/>
      <c r="F991" s="227"/>
    </row>
    <row r="992" spans="4:6">
      <c r="D992" s="227"/>
      <c r="E992" s="227"/>
      <c r="F992" s="227"/>
    </row>
    <row r="993" spans="4:6">
      <c r="D993" s="227"/>
      <c r="E993" s="227"/>
      <c r="F993" s="227"/>
    </row>
    <row r="994" spans="4:6">
      <c r="D994" s="227"/>
      <c r="E994" s="227"/>
      <c r="F994" s="227"/>
    </row>
    <row r="995" spans="4:6">
      <c r="D995" s="227"/>
      <c r="E995" s="227"/>
      <c r="F995" s="227"/>
    </row>
    <row r="996" spans="4:6">
      <c r="D996" s="227"/>
      <c r="E996" s="227"/>
      <c r="F996" s="227"/>
    </row>
    <row r="997" spans="4:6">
      <c r="D997" s="227"/>
      <c r="E997" s="227"/>
      <c r="F997" s="227"/>
    </row>
    <row r="998" spans="4:6">
      <c r="D998" s="227"/>
      <c r="E998" s="227"/>
      <c r="F998" s="227"/>
    </row>
    <row r="999" spans="4:6">
      <c r="D999" s="227"/>
      <c r="E999" s="227"/>
      <c r="F999" s="227"/>
    </row>
    <row r="1000" spans="4:6">
      <c r="D1000" s="227"/>
      <c r="E1000" s="227"/>
      <c r="F1000" s="227"/>
    </row>
    <row r="1001" spans="4:6">
      <c r="D1001" s="227"/>
      <c r="E1001" s="227"/>
      <c r="F1001" s="227"/>
    </row>
    <row r="1002" spans="4:6">
      <c r="D1002" s="227"/>
      <c r="E1002" s="227"/>
      <c r="F1002" s="227"/>
    </row>
    <row r="1003" spans="4:6">
      <c r="D1003" s="227"/>
      <c r="E1003" s="227"/>
      <c r="F1003" s="227"/>
    </row>
    <row r="1004" spans="4:6">
      <c r="D1004" s="227"/>
      <c r="E1004" s="227"/>
      <c r="F1004" s="227"/>
    </row>
    <row r="1005" spans="4:6">
      <c r="D1005" s="227"/>
      <c r="E1005" s="227"/>
      <c r="F1005" s="227"/>
    </row>
    <row r="1006" spans="4:6">
      <c r="D1006" s="227"/>
      <c r="E1006" s="227"/>
      <c r="F1006" s="227"/>
    </row>
    <row r="1007" spans="4:6">
      <c r="D1007" s="227"/>
      <c r="E1007" s="227"/>
      <c r="F1007" s="227"/>
    </row>
    <row r="1008" spans="4:6">
      <c r="D1008" s="227"/>
      <c r="E1008" s="227"/>
      <c r="F1008" s="227"/>
    </row>
    <row r="1009" spans="4:6">
      <c r="D1009" s="227"/>
      <c r="E1009" s="227"/>
      <c r="F1009" s="227"/>
    </row>
    <row r="1010" spans="4:6">
      <c r="D1010" s="227"/>
      <c r="E1010" s="227"/>
      <c r="F1010" s="227"/>
    </row>
    <row r="1011" spans="4:6">
      <c r="D1011" s="227"/>
      <c r="E1011" s="227"/>
      <c r="F1011" s="227"/>
    </row>
    <row r="1012" spans="4:6">
      <c r="D1012" s="227"/>
      <c r="E1012" s="227"/>
      <c r="F1012" s="227"/>
    </row>
    <row r="1013" spans="4:6">
      <c r="D1013" s="227"/>
      <c r="E1013" s="227"/>
      <c r="F1013" s="227"/>
    </row>
    <row r="1014" spans="4:6">
      <c r="D1014" s="227"/>
      <c r="E1014" s="227"/>
      <c r="F1014" s="227"/>
    </row>
    <row r="1015" spans="4:6">
      <c r="D1015" s="227"/>
      <c r="E1015" s="227"/>
      <c r="F1015" s="227"/>
    </row>
    <row r="1016" spans="4:6">
      <c r="D1016" s="227"/>
      <c r="E1016" s="227"/>
      <c r="F1016" s="227"/>
    </row>
    <row r="1017" spans="4:6">
      <c r="D1017" s="227"/>
      <c r="E1017" s="227"/>
      <c r="F1017" s="227"/>
    </row>
    <row r="1018" spans="4:6">
      <c r="D1018" s="227"/>
      <c r="E1018" s="227"/>
      <c r="F1018" s="227"/>
    </row>
    <row r="1019" spans="4:6">
      <c r="D1019" s="227"/>
      <c r="E1019" s="227"/>
      <c r="F1019" s="227"/>
    </row>
    <row r="1020" spans="4:6">
      <c r="D1020" s="227"/>
      <c r="E1020" s="227"/>
      <c r="F1020" s="227"/>
    </row>
    <row r="1021" spans="4:6">
      <c r="D1021" s="227"/>
      <c r="E1021" s="227"/>
      <c r="F1021" s="227"/>
    </row>
    <row r="1022" spans="4:6">
      <c r="D1022" s="227"/>
      <c r="E1022" s="227"/>
      <c r="F1022" s="227"/>
    </row>
    <row r="1023" spans="4:6">
      <c r="D1023" s="227"/>
      <c r="E1023" s="227"/>
      <c r="F1023" s="227"/>
    </row>
    <row r="1024" spans="4:6">
      <c r="D1024" s="227"/>
      <c r="E1024" s="227"/>
      <c r="F1024" s="227"/>
    </row>
    <row r="1025" spans="4:6">
      <c r="D1025" s="227"/>
      <c r="E1025" s="227"/>
      <c r="F1025" s="227"/>
    </row>
    <row r="1026" spans="4:6">
      <c r="D1026" s="227"/>
      <c r="E1026" s="227"/>
      <c r="F1026" s="227"/>
    </row>
    <row r="1027" spans="4:6">
      <c r="D1027" s="227"/>
      <c r="E1027" s="227"/>
      <c r="F1027" s="227"/>
    </row>
    <row r="1028" spans="4:6">
      <c r="D1028" s="227"/>
      <c r="E1028" s="227"/>
      <c r="F1028" s="227"/>
    </row>
    <row r="1029" spans="4:6">
      <c r="D1029" s="227"/>
      <c r="E1029" s="227"/>
      <c r="F1029" s="227"/>
    </row>
    <row r="1030" spans="4:6">
      <c r="D1030" s="227"/>
      <c r="E1030" s="227"/>
      <c r="F1030" s="227"/>
    </row>
    <row r="1031" spans="4:6">
      <c r="D1031" s="227"/>
      <c r="E1031" s="227"/>
      <c r="F1031" s="227"/>
    </row>
    <row r="1032" spans="4:6">
      <c r="D1032" s="227"/>
      <c r="E1032" s="227"/>
      <c r="F1032" s="227"/>
    </row>
    <row r="1033" spans="4:6">
      <c r="D1033" s="227"/>
      <c r="E1033" s="227"/>
      <c r="F1033" s="227"/>
    </row>
    <row r="1034" spans="4:6">
      <c r="D1034" s="227"/>
      <c r="E1034" s="227"/>
      <c r="F1034" s="227"/>
    </row>
    <row r="1035" spans="4:6">
      <c r="D1035" s="227"/>
      <c r="E1035" s="227"/>
      <c r="F1035" s="227"/>
    </row>
    <row r="1036" spans="4:6">
      <c r="D1036" s="227"/>
      <c r="E1036" s="227"/>
      <c r="F1036" s="227"/>
    </row>
    <row r="1037" spans="4:6">
      <c r="D1037" s="227"/>
      <c r="E1037" s="227"/>
      <c r="F1037" s="227"/>
    </row>
    <row r="1038" spans="4:6">
      <c r="D1038" s="227"/>
      <c r="E1038" s="227"/>
      <c r="F1038" s="227"/>
    </row>
    <row r="1039" spans="4:6">
      <c r="D1039" s="227"/>
      <c r="E1039" s="227"/>
      <c r="F1039" s="227"/>
    </row>
    <row r="1040" spans="4:6">
      <c r="D1040" s="227"/>
      <c r="E1040" s="227"/>
      <c r="F1040" s="227"/>
    </row>
    <row r="1041" spans="4:6">
      <c r="D1041" s="227"/>
      <c r="E1041" s="227"/>
      <c r="F1041" s="227"/>
    </row>
    <row r="1042" spans="4:6">
      <c r="D1042" s="227"/>
      <c r="E1042" s="227"/>
      <c r="F1042" s="227"/>
    </row>
    <row r="1043" spans="4:6">
      <c r="D1043" s="227"/>
      <c r="E1043" s="227"/>
      <c r="F1043" s="227"/>
    </row>
    <row r="1044" spans="4:6">
      <c r="D1044" s="227"/>
      <c r="E1044" s="227"/>
      <c r="F1044" s="227"/>
    </row>
    <row r="1045" spans="4:6">
      <c r="D1045" s="227"/>
      <c r="E1045" s="227"/>
      <c r="F1045" s="227"/>
    </row>
    <row r="1046" spans="4:6">
      <c r="D1046" s="227"/>
      <c r="E1046" s="227"/>
      <c r="F1046" s="227"/>
    </row>
    <row r="1047" spans="4:6">
      <c r="D1047" s="227"/>
      <c r="E1047" s="227"/>
      <c r="F1047" s="227"/>
    </row>
    <row r="1048" spans="4:6">
      <c r="D1048" s="227"/>
      <c r="E1048" s="227"/>
      <c r="F1048" s="227"/>
    </row>
    <row r="1049" spans="4:6">
      <c r="D1049" s="227"/>
      <c r="E1049" s="227"/>
      <c r="F1049" s="227"/>
    </row>
    <row r="1050" spans="4:6">
      <c r="D1050" s="227"/>
      <c r="E1050" s="227"/>
      <c r="F1050" s="227"/>
    </row>
    <row r="1051" spans="4:6">
      <c r="D1051" s="227"/>
      <c r="E1051" s="227"/>
      <c r="F1051" s="227"/>
    </row>
    <row r="1052" spans="4:6">
      <c r="D1052" s="227"/>
      <c r="E1052" s="227"/>
      <c r="F1052" s="227"/>
    </row>
    <row r="1053" spans="4:6">
      <c r="D1053" s="227"/>
      <c r="E1053" s="227"/>
      <c r="F1053" s="227"/>
    </row>
    <row r="1054" spans="4:6">
      <c r="D1054" s="227"/>
      <c r="E1054" s="227"/>
      <c r="F1054" s="227"/>
    </row>
    <row r="1055" spans="4:6">
      <c r="D1055" s="227"/>
      <c r="E1055" s="227"/>
      <c r="F1055" s="227"/>
    </row>
    <row r="1056" spans="4:6">
      <c r="D1056" s="227"/>
      <c r="E1056" s="227"/>
      <c r="F1056" s="227"/>
    </row>
    <row r="1057" spans="4:6">
      <c r="D1057" s="227"/>
      <c r="E1057" s="227"/>
      <c r="F1057" s="227"/>
    </row>
    <row r="1058" spans="4:6">
      <c r="D1058" s="227"/>
      <c r="E1058" s="227"/>
      <c r="F1058" s="227"/>
    </row>
    <row r="1059" spans="4:6">
      <c r="D1059" s="227"/>
      <c r="E1059" s="227"/>
      <c r="F1059" s="227"/>
    </row>
    <row r="1060" spans="4:6">
      <c r="D1060" s="227"/>
      <c r="E1060" s="227"/>
      <c r="F1060" s="227"/>
    </row>
    <row r="1061" spans="4:6">
      <c r="D1061" s="227"/>
      <c r="E1061" s="227"/>
      <c r="F1061" s="227"/>
    </row>
    <row r="1062" spans="4:6">
      <c r="D1062" s="227"/>
      <c r="E1062" s="227"/>
      <c r="F1062" s="227"/>
    </row>
    <row r="1063" spans="4:6">
      <c r="D1063" s="227"/>
      <c r="E1063" s="227"/>
      <c r="F1063" s="227"/>
    </row>
    <row r="1064" spans="4:6">
      <c r="D1064" s="227"/>
      <c r="E1064" s="227"/>
      <c r="F1064" s="227"/>
    </row>
    <row r="1065" spans="4:6">
      <c r="D1065" s="227"/>
      <c r="E1065" s="227"/>
      <c r="F1065" s="227"/>
    </row>
    <row r="1066" spans="4:6">
      <c r="D1066" s="227"/>
      <c r="E1066" s="227"/>
      <c r="F1066" s="227"/>
    </row>
    <row r="1067" spans="4:6">
      <c r="D1067" s="227"/>
      <c r="E1067" s="227"/>
      <c r="F1067" s="227"/>
    </row>
    <row r="1068" spans="4:6">
      <c r="D1068" s="227"/>
      <c r="E1068" s="227"/>
      <c r="F1068" s="227"/>
    </row>
    <row r="1069" spans="4:6">
      <c r="D1069" s="227"/>
      <c r="E1069" s="227"/>
      <c r="F1069" s="227"/>
    </row>
    <row r="1070" spans="4:6">
      <c r="D1070" s="227"/>
      <c r="E1070" s="227"/>
      <c r="F1070" s="227"/>
    </row>
    <row r="1071" spans="4:6">
      <c r="D1071" s="227"/>
      <c r="E1071" s="227"/>
      <c r="F1071" s="227"/>
    </row>
    <row r="1072" spans="4:6">
      <c r="D1072" s="227"/>
      <c r="E1072" s="227"/>
      <c r="F1072" s="227"/>
    </row>
    <row r="1073" spans="4:6">
      <c r="D1073" s="227"/>
      <c r="E1073" s="227"/>
      <c r="F1073" s="227"/>
    </row>
    <row r="1074" spans="4:6">
      <c r="D1074" s="227"/>
      <c r="E1074" s="227"/>
      <c r="F1074" s="227"/>
    </row>
    <row r="1075" spans="4:6">
      <c r="D1075" s="227"/>
      <c r="E1075" s="227"/>
      <c r="F1075" s="227"/>
    </row>
    <row r="1076" spans="4:6">
      <c r="D1076" s="227"/>
      <c r="E1076" s="227"/>
      <c r="F1076" s="227"/>
    </row>
    <row r="1077" spans="4:6">
      <c r="D1077" s="227"/>
      <c r="E1077" s="227"/>
      <c r="F1077" s="227"/>
    </row>
    <row r="1078" spans="4:6">
      <c r="D1078" s="227"/>
      <c r="E1078" s="227"/>
      <c r="F1078" s="227"/>
    </row>
    <row r="1079" spans="4:6">
      <c r="D1079" s="227"/>
      <c r="E1079" s="227"/>
      <c r="F1079" s="227"/>
    </row>
    <row r="1080" spans="4:6">
      <c r="D1080" s="227"/>
      <c r="E1080" s="227"/>
      <c r="F1080" s="227"/>
    </row>
    <row r="1081" spans="4:6">
      <c r="D1081" s="227"/>
      <c r="E1081" s="227"/>
      <c r="F1081" s="227"/>
    </row>
    <row r="1082" spans="4:6">
      <c r="D1082" s="227"/>
      <c r="E1082" s="227"/>
      <c r="F1082" s="227"/>
    </row>
    <row r="1083" spans="4:6">
      <c r="D1083" s="227"/>
      <c r="E1083" s="227"/>
      <c r="F1083" s="227"/>
    </row>
    <row r="1084" spans="4:6">
      <c r="D1084" s="227"/>
      <c r="E1084" s="227"/>
      <c r="F1084" s="227"/>
    </row>
    <row r="1085" spans="4:6">
      <c r="D1085" s="227"/>
      <c r="E1085" s="227"/>
      <c r="F1085" s="227"/>
    </row>
    <row r="1086" spans="4:6">
      <c r="D1086" s="227"/>
      <c r="E1086" s="227"/>
      <c r="F1086" s="227"/>
    </row>
    <row r="1087" spans="4:6">
      <c r="D1087" s="227"/>
      <c r="E1087" s="227"/>
      <c r="F1087" s="227"/>
    </row>
    <row r="1088" spans="4:6">
      <c r="D1088" s="227"/>
      <c r="E1088" s="227"/>
      <c r="F1088" s="227"/>
    </row>
    <row r="1089" spans="4:6">
      <c r="D1089" s="227"/>
      <c r="E1089" s="227"/>
      <c r="F1089" s="227"/>
    </row>
    <row r="1090" spans="4:6">
      <c r="D1090" s="227"/>
      <c r="E1090" s="227"/>
      <c r="F1090" s="227"/>
    </row>
    <row r="1091" spans="4:6">
      <c r="D1091" s="227"/>
      <c r="E1091" s="227"/>
      <c r="F1091" s="227"/>
    </row>
    <row r="1092" spans="4:6">
      <c r="D1092" s="227"/>
      <c r="E1092" s="227"/>
      <c r="F1092" s="227"/>
    </row>
    <row r="1093" spans="4:6">
      <c r="D1093" s="227"/>
      <c r="E1093" s="227"/>
      <c r="F1093" s="227"/>
    </row>
    <row r="1094" spans="4:6">
      <c r="D1094" s="227"/>
      <c r="E1094" s="227"/>
      <c r="F1094" s="227"/>
    </row>
    <row r="1095" spans="4:6">
      <c r="D1095" s="227"/>
      <c r="E1095" s="227"/>
      <c r="F1095" s="227"/>
    </row>
    <row r="1096" spans="4:6">
      <c r="D1096" s="227"/>
      <c r="E1096" s="227"/>
      <c r="F1096" s="227"/>
    </row>
    <row r="1097" spans="4:6">
      <c r="D1097" s="227"/>
      <c r="E1097" s="227"/>
      <c r="F1097" s="227"/>
    </row>
    <row r="1098" spans="4:6">
      <c r="D1098" s="227"/>
      <c r="E1098" s="227"/>
      <c r="F1098" s="227"/>
    </row>
    <row r="1099" spans="4:6">
      <c r="D1099" s="227"/>
      <c r="E1099" s="227"/>
      <c r="F1099" s="227"/>
    </row>
    <row r="1100" spans="4:6">
      <c r="D1100" s="227"/>
      <c r="E1100" s="227"/>
      <c r="F1100" s="227"/>
    </row>
    <row r="1101" spans="4:6">
      <c r="D1101" s="227"/>
      <c r="E1101" s="227"/>
      <c r="F1101" s="227"/>
    </row>
    <row r="1102" spans="4:6">
      <c r="D1102" s="227"/>
      <c r="E1102" s="227"/>
      <c r="F1102" s="227"/>
    </row>
    <row r="1103" spans="4:6">
      <c r="D1103" s="227"/>
      <c r="E1103" s="227"/>
      <c r="F1103" s="227"/>
    </row>
    <row r="1104" spans="4:6">
      <c r="D1104" s="227"/>
      <c r="E1104" s="227"/>
      <c r="F1104" s="227"/>
    </row>
    <row r="1105" spans="4:6">
      <c r="D1105" s="227"/>
      <c r="E1105" s="227"/>
      <c r="F1105" s="227"/>
    </row>
    <row r="1106" spans="4:6">
      <c r="D1106" s="227"/>
      <c r="E1106" s="227"/>
      <c r="F1106" s="227"/>
    </row>
    <row r="1107" spans="4:6">
      <c r="D1107" s="227"/>
      <c r="E1107" s="227"/>
      <c r="F1107" s="227"/>
    </row>
    <row r="1108" spans="4:6">
      <c r="D1108" s="227"/>
      <c r="E1108" s="227"/>
      <c r="F1108" s="227"/>
    </row>
    <row r="1109" spans="4:6">
      <c r="D1109" s="227"/>
      <c r="E1109" s="227"/>
      <c r="F1109" s="227"/>
    </row>
    <row r="1110" spans="4:6">
      <c r="D1110" s="227"/>
      <c r="E1110" s="227"/>
      <c r="F1110" s="227"/>
    </row>
    <row r="1111" spans="4:6">
      <c r="D1111" s="227"/>
      <c r="E1111" s="227"/>
      <c r="F1111" s="227"/>
    </row>
    <row r="1112" spans="4:6">
      <c r="D1112" s="227"/>
      <c r="E1112" s="227"/>
      <c r="F1112" s="227"/>
    </row>
    <row r="1113" spans="4:6">
      <c r="D1113" s="227"/>
      <c r="E1113" s="227"/>
      <c r="F1113" s="227"/>
    </row>
    <row r="1114" spans="4:6">
      <c r="D1114" s="227"/>
      <c r="E1114" s="227"/>
      <c r="F1114" s="227"/>
    </row>
    <row r="1115" spans="4:6">
      <c r="D1115" s="227"/>
      <c r="E1115" s="227"/>
      <c r="F1115" s="227"/>
    </row>
    <row r="1116" spans="4:6">
      <c r="D1116" s="227"/>
      <c r="E1116" s="227"/>
      <c r="F1116" s="227"/>
    </row>
    <row r="1117" spans="4:6">
      <c r="D1117" s="227"/>
      <c r="E1117" s="227"/>
      <c r="F1117" s="227"/>
    </row>
    <row r="1118" spans="4:6">
      <c r="D1118" s="227"/>
      <c r="E1118" s="227"/>
      <c r="F1118" s="227"/>
    </row>
    <row r="1119" spans="4:6">
      <c r="D1119" s="227"/>
      <c r="E1119" s="227"/>
      <c r="F1119" s="227"/>
    </row>
    <row r="1120" spans="4:6">
      <c r="D1120" s="227"/>
      <c r="E1120" s="227"/>
      <c r="F1120" s="227"/>
    </row>
    <row r="1121" spans="4:6">
      <c r="D1121" s="227"/>
      <c r="E1121" s="227"/>
      <c r="F1121" s="227"/>
    </row>
    <row r="1122" spans="4:6">
      <c r="D1122" s="227"/>
      <c r="E1122" s="227"/>
      <c r="F1122" s="227"/>
    </row>
    <row r="1123" spans="4:6">
      <c r="D1123" s="227"/>
      <c r="E1123" s="227"/>
      <c r="F1123" s="227"/>
    </row>
    <row r="1124" spans="4:6">
      <c r="D1124" s="227"/>
      <c r="E1124" s="227"/>
      <c r="F1124" s="227"/>
    </row>
    <row r="1125" spans="4:6">
      <c r="D1125" s="227"/>
      <c r="E1125" s="227"/>
      <c r="F1125" s="227"/>
    </row>
    <row r="1126" spans="4:6">
      <c r="D1126" s="227"/>
      <c r="E1126" s="227"/>
      <c r="F1126" s="227"/>
    </row>
    <row r="1127" spans="4:6">
      <c r="D1127" s="227"/>
      <c r="E1127" s="227"/>
      <c r="F1127" s="227"/>
    </row>
    <row r="1128" spans="4:6">
      <c r="D1128" s="227"/>
      <c r="E1128" s="227"/>
      <c r="F1128" s="227"/>
    </row>
    <row r="1129" spans="4:6">
      <c r="D1129" s="227"/>
      <c r="E1129" s="227"/>
      <c r="F1129" s="227"/>
    </row>
    <row r="1130" spans="4:6">
      <c r="D1130" s="227"/>
      <c r="E1130" s="227"/>
      <c r="F1130" s="227"/>
    </row>
    <row r="1131" spans="4:6">
      <c r="D1131" s="227"/>
      <c r="E1131" s="227"/>
      <c r="F1131" s="227"/>
    </row>
    <row r="1132" spans="4:6">
      <c r="D1132" s="227"/>
      <c r="E1132" s="227"/>
      <c r="F1132" s="227"/>
    </row>
    <row r="1133" spans="4:6">
      <c r="D1133" s="227"/>
      <c r="E1133" s="227"/>
      <c r="F1133" s="227"/>
    </row>
    <row r="1134" spans="4:6">
      <c r="D1134" s="227"/>
      <c r="E1134" s="227"/>
      <c r="F1134" s="227"/>
    </row>
    <row r="1135" spans="4:6">
      <c r="D1135" s="227"/>
      <c r="E1135" s="227"/>
      <c r="F1135" s="227"/>
    </row>
    <row r="1136" spans="4:6">
      <c r="D1136" s="227"/>
      <c r="E1136" s="227"/>
      <c r="F1136" s="227"/>
    </row>
    <row r="1137" spans="4:6">
      <c r="D1137" s="227"/>
      <c r="E1137" s="227"/>
      <c r="F1137" s="227"/>
    </row>
    <row r="1138" spans="4:6">
      <c r="D1138" s="227"/>
      <c r="E1138" s="227"/>
      <c r="F1138" s="227"/>
    </row>
    <row r="1139" spans="4:6">
      <c r="D1139" s="227"/>
      <c r="E1139" s="227"/>
      <c r="F1139" s="227"/>
    </row>
    <row r="1140" spans="4:6">
      <c r="D1140" s="227"/>
      <c r="E1140" s="227"/>
      <c r="F1140" s="227"/>
    </row>
    <row r="1141" spans="4:6">
      <c r="D1141" s="227"/>
      <c r="E1141" s="227"/>
      <c r="F1141" s="227"/>
    </row>
    <row r="1142" spans="4:6">
      <c r="D1142" s="227"/>
      <c r="E1142" s="227"/>
      <c r="F1142" s="227"/>
    </row>
    <row r="1143" spans="4:6">
      <c r="D1143" s="227"/>
      <c r="E1143" s="227"/>
      <c r="F1143" s="227"/>
    </row>
    <row r="1144" spans="4:6">
      <c r="D1144" s="227"/>
      <c r="E1144" s="227"/>
      <c r="F1144" s="227"/>
    </row>
    <row r="1145" spans="4:6">
      <c r="D1145" s="227"/>
      <c r="E1145" s="227"/>
      <c r="F1145" s="227"/>
    </row>
    <row r="1146" spans="4:6">
      <c r="D1146" s="227"/>
      <c r="E1146" s="227"/>
      <c r="F1146" s="227"/>
    </row>
    <row r="1147" spans="4:6">
      <c r="D1147" s="227"/>
      <c r="E1147" s="227"/>
      <c r="F1147" s="227"/>
    </row>
    <row r="1148" spans="4:6">
      <c r="D1148" s="227"/>
      <c r="E1148" s="227"/>
      <c r="F1148" s="227"/>
    </row>
    <row r="1149" spans="4:6">
      <c r="D1149" s="227"/>
      <c r="E1149" s="227"/>
      <c r="F1149" s="227"/>
    </row>
    <row r="1150" spans="4:6">
      <c r="D1150" s="227"/>
      <c r="E1150" s="227"/>
      <c r="F1150" s="227"/>
    </row>
    <row r="1151" spans="4:6">
      <c r="D1151" s="227"/>
      <c r="E1151" s="227"/>
      <c r="F1151" s="227"/>
    </row>
    <row r="1152" spans="4:6">
      <c r="D1152" s="227"/>
      <c r="E1152" s="227"/>
      <c r="F1152" s="227"/>
    </row>
    <row r="1153" spans="4:6">
      <c r="D1153" s="227"/>
      <c r="E1153" s="227"/>
      <c r="F1153" s="227"/>
    </row>
    <row r="1154" spans="4:6">
      <c r="D1154" s="227"/>
      <c r="E1154" s="227"/>
      <c r="F1154" s="227"/>
    </row>
    <row r="1155" spans="4:6">
      <c r="D1155" s="227"/>
      <c r="E1155" s="227"/>
      <c r="F1155" s="227"/>
    </row>
    <row r="1156" spans="4:6">
      <c r="D1156" s="227"/>
      <c r="E1156" s="227"/>
      <c r="F1156" s="227"/>
    </row>
    <row r="1157" spans="4:6">
      <c r="D1157" s="227"/>
      <c r="E1157" s="227"/>
      <c r="F1157" s="227"/>
    </row>
    <row r="1158" spans="4:6">
      <c r="D1158" s="227"/>
      <c r="E1158" s="227"/>
      <c r="F1158" s="227"/>
    </row>
    <row r="1159" spans="4:6">
      <c r="D1159" s="227"/>
      <c r="E1159" s="227"/>
      <c r="F1159" s="227"/>
    </row>
    <row r="1160" spans="4:6">
      <c r="D1160" s="227"/>
      <c r="E1160" s="227"/>
      <c r="F1160" s="227"/>
    </row>
    <row r="1161" spans="4:6">
      <c r="D1161" s="227"/>
      <c r="E1161" s="227"/>
      <c r="F1161" s="227"/>
    </row>
    <row r="1162" spans="4:6">
      <c r="D1162" s="227"/>
      <c r="E1162" s="227"/>
      <c r="F1162" s="227"/>
    </row>
    <row r="1163" spans="4:6">
      <c r="D1163" s="227"/>
      <c r="E1163" s="227"/>
      <c r="F1163" s="227"/>
    </row>
    <row r="1164" spans="4:6">
      <c r="D1164" s="227"/>
      <c r="E1164" s="227"/>
      <c r="F1164" s="227"/>
    </row>
    <row r="1165" spans="4:6">
      <c r="D1165" s="227"/>
      <c r="E1165" s="227"/>
      <c r="F1165" s="227"/>
    </row>
    <row r="1166" spans="4:6">
      <c r="D1166" s="227"/>
      <c r="E1166" s="227"/>
      <c r="F1166" s="227"/>
    </row>
    <row r="1167" spans="4:6">
      <c r="D1167" s="227"/>
      <c r="E1167" s="227"/>
      <c r="F1167" s="227"/>
    </row>
    <row r="1168" spans="4:6">
      <c r="D1168" s="227"/>
      <c r="E1168" s="227"/>
      <c r="F1168" s="227"/>
    </row>
    <row r="1169" spans="4:6">
      <c r="D1169" s="227"/>
      <c r="E1169" s="227"/>
      <c r="F1169" s="227"/>
    </row>
    <row r="1170" spans="4:6">
      <c r="D1170" s="227"/>
      <c r="E1170" s="227"/>
      <c r="F1170" s="227"/>
    </row>
    <row r="1171" spans="4:6">
      <c r="D1171" s="227"/>
      <c r="E1171" s="227"/>
      <c r="F1171" s="227"/>
    </row>
    <row r="1172" spans="4:6">
      <c r="D1172" s="227"/>
      <c r="E1172" s="227"/>
      <c r="F1172" s="227"/>
    </row>
    <row r="1173" spans="4:6">
      <c r="D1173" s="227"/>
      <c r="E1173" s="227"/>
      <c r="F1173" s="227"/>
    </row>
    <row r="1174" spans="4:6">
      <c r="D1174" s="227"/>
      <c r="E1174" s="227"/>
      <c r="F1174" s="227"/>
    </row>
    <row r="1175" spans="4:6">
      <c r="D1175" s="227"/>
      <c r="E1175" s="227"/>
      <c r="F1175" s="227"/>
    </row>
    <row r="1176" spans="4:6">
      <c r="D1176" s="227"/>
      <c r="E1176" s="227"/>
      <c r="F1176" s="227"/>
    </row>
    <row r="1177" spans="4:6">
      <c r="D1177" s="227"/>
      <c r="E1177" s="227"/>
      <c r="F1177" s="227"/>
    </row>
    <row r="1178" spans="4:6">
      <c r="D1178" s="227"/>
      <c r="E1178" s="227"/>
      <c r="F1178" s="227"/>
    </row>
    <row r="1179" spans="4:6">
      <c r="D1179" s="227"/>
      <c r="E1179" s="227"/>
      <c r="F1179" s="227"/>
    </row>
    <row r="1180" spans="4:6">
      <c r="D1180" s="227"/>
      <c r="E1180" s="227"/>
      <c r="F1180" s="227"/>
    </row>
    <row r="1181" spans="4:6">
      <c r="D1181" s="227"/>
      <c r="E1181" s="227"/>
      <c r="F1181" s="227"/>
    </row>
    <row r="1182" spans="4:6">
      <c r="D1182" s="227"/>
      <c r="E1182" s="227"/>
      <c r="F1182" s="227"/>
    </row>
    <row r="1183" spans="4:6">
      <c r="D1183" s="227"/>
      <c r="E1183" s="227"/>
      <c r="F1183" s="227"/>
    </row>
    <row r="1184" spans="4:6">
      <c r="D1184" s="227"/>
      <c r="E1184" s="227"/>
      <c r="F1184" s="227"/>
    </row>
    <row r="1185" spans="4:6">
      <c r="D1185" s="227"/>
      <c r="E1185" s="227"/>
      <c r="F1185" s="227"/>
    </row>
    <row r="1186" spans="4:6">
      <c r="D1186" s="227"/>
      <c r="E1186" s="227"/>
      <c r="F1186" s="227"/>
    </row>
    <row r="1187" spans="4:6">
      <c r="D1187" s="227"/>
      <c r="E1187" s="227"/>
      <c r="F1187" s="227"/>
    </row>
    <row r="1188" spans="4:6">
      <c r="D1188" s="227"/>
      <c r="E1188" s="227"/>
      <c r="F1188" s="227"/>
    </row>
    <row r="1189" spans="4:6">
      <c r="D1189" s="227"/>
      <c r="E1189" s="227"/>
      <c r="F1189" s="227"/>
    </row>
    <row r="1190" spans="4:6">
      <c r="D1190" s="227"/>
      <c r="E1190" s="227"/>
      <c r="F1190" s="227"/>
    </row>
    <row r="1191" spans="4:6">
      <c r="D1191" s="227"/>
      <c r="E1191" s="227"/>
      <c r="F1191" s="227"/>
    </row>
    <row r="1192" spans="4:6">
      <c r="D1192" s="227"/>
      <c r="E1192" s="227"/>
      <c r="F1192" s="227"/>
    </row>
    <row r="1193" spans="4:6">
      <c r="D1193" s="227"/>
      <c r="E1193" s="227"/>
      <c r="F1193" s="227"/>
    </row>
    <row r="1194" spans="4:6">
      <c r="D1194" s="227"/>
      <c r="E1194" s="227"/>
      <c r="F1194" s="227"/>
    </row>
    <row r="1195" spans="4:6">
      <c r="D1195" s="227"/>
      <c r="E1195" s="227"/>
      <c r="F1195" s="227"/>
    </row>
    <row r="1196" spans="4:6">
      <c r="D1196" s="227"/>
      <c r="E1196" s="227"/>
      <c r="F1196" s="227"/>
    </row>
    <row r="1197" spans="4:6">
      <c r="D1197" s="227"/>
      <c r="E1197" s="227"/>
      <c r="F1197" s="227"/>
    </row>
    <row r="1198" spans="4:6">
      <c r="D1198" s="227"/>
      <c r="E1198" s="227"/>
      <c r="F1198" s="227"/>
    </row>
    <row r="1199" spans="4:6">
      <c r="D1199" s="227"/>
      <c r="E1199" s="227"/>
      <c r="F1199" s="227"/>
    </row>
    <row r="1200" spans="4:6">
      <c r="D1200" s="227"/>
      <c r="E1200" s="227"/>
      <c r="F1200" s="227"/>
    </row>
    <row r="1201" spans="4:6">
      <c r="D1201" s="227"/>
      <c r="E1201" s="227"/>
      <c r="F1201" s="227"/>
    </row>
    <row r="1202" spans="4:6">
      <c r="D1202" s="227"/>
      <c r="E1202" s="227"/>
      <c r="F1202" s="227"/>
    </row>
    <row r="1203" spans="4:6">
      <c r="D1203" s="227"/>
      <c r="E1203" s="227"/>
      <c r="F1203" s="227"/>
    </row>
    <row r="1204" spans="4:6">
      <c r="D1204" s="227"/>
      <c r="E1204" s="227"/>
      <c r="F1204" s="227"/>
    </row>
    <row r="1205" spans="4:6">
      <c r="D1205" s="227"/>
      <c r="E1205" s="227"/>
      <c r="F1205" s="227"/>
    </row>
    <row r="1206" spans="4:6">
      <c r="D1206" s="227"/>
      <c r="E1206" s="227"/>
      <c r="F1206" s="227"/>
    </row>
    <row r="1207" spans="4:6">
      <c r="D1207" s="227"/>
      <c r="E1207" s="227"/>
      <c r="F1207" s="227"/>
    </row>
    <row r="1208" spans="4:6">
      <c r="D1208" s="227"/>
      <c r="E1208" s="227"/>
      <c r="F1208" s="227"/>
    </row>
    <row r="1209" spans="4:6">
      <c r="D1209" s="227"/>
      <c r="E1209" s="227"/>
      <c r="F1209" s="227"/>
    </row>
    <row r="1210" spans="4:6">
      <c r="D1210" s="227"/>
      <c r="E1210" s="227"/>
      <c r="F1210" s="227"/>
    </row>
    <row r="1211" spans="4:6">
      <c r="D1211" s="227"/>
      <c r="E1211" s="227"/>
      <c r="F1211" s="227"/>
    </row>
    <row r="1212" spans="4:6">
      <c r="D1212" s="227"/>
      <c r="E1212" s="227"/>
      <c r="F1212" s="227"/>
    </row>
    <row r="1213" spans="4:6">
      <c r="D1213" s="227"/>
      <c r="E1213" s="227"/>
      <c r="F1213" s="227"/>
    </row>
    <row r="1214" spans="4:6">
      <c r="D1214" s="227"/>
      <c r="E1214" s="227"/>
      <c r="F1214" s="227"/>
    </row>
    <row r="1215" spans="4:6">
      <c r="D1215" s="227"/>
      <c r="E1215" s="227"/>
      <c r="F1215" s="227"/>
    </row>
    <row r="1216" spans="4:6">
      <c r="D1216" s="227"/>
      <c r="E1216" s="227"/>
      <c r="F1216" s="227"/>
    </row>
    <row r="1217" spans="4:6">
      <c r="D1217" s="227"/>
      <c r="E1217" s="227"/>
      <c r="F1217" s="227"/>
    </row>
    <row r="1218" spans="4:6">
      <c r="D1218" s="227"/>
      <c r="E1218" s="227"/>
      <c r="F1218" s="227"/>
    </row>
    <row r="1219" spans="4:6">
      <c r="D1219" s="227"/>
      <c r="E1219" s="227"/>
      <c r="F1219" s="227"/>
    </row>
    <row r="1220" spans="4:6">
      <c r="D1220" s="227"/>
      <c r="E1220" s="227"/>
      <c r="F1220" s="227"/>
    </row>
    <row r="1221" spans="4:6">
      <c r="D1221" s="227"/>
      <c r="E1221" s="227"/>
      <c r="F1221" s="227"/>
    </row>
    <row r="1222" spans="4:6">
      <c r="D1222" s="227"/>
      <c r="E1222" s="227"/>
      <c r="F1222" s="227"/>
    </row>
    <row r="1223" spans="4:6">
      <c r="D1223" s="227"/>
      <c r="E1223" s="227"/>
      <c r="F1223" s="227"/>
    </row>
    <row r="1224" spans="4:6">
      <c r="D1224" s="227"/>
      <c r="E1224" s="227"/>
      <c r="F1224" s="227"/>
    </row>
    <row r="1225" spans="4:6">
      <c r="D1225" s="227"/>
      <c r="E1225" s="227"/>
      <c r="F1225" s="227"/>
    </row>
    <row r="1226" spans="4:6">
      <c r="D1226" s="227"/>
      <c r="E1226" s="227"/>
      <c r="F1226" s="227"/>
    </row>
    <row r="1227" spans="4:6">
      <c r="D1227" s="227"/>
      <c r="E1227" s="227"/>
      <c r="F1227" s="227"/>
    </row>
    <row r="1228" spans="4:6">
      <c r="D1228" s="227"/>
      <c r="E1228" s="227"/>
      <c r="F1228" s="227"/>
    </row>
    <row r="1229" spans="4:6">
      <c r="D1229" s="227"/>
      <c r="E1229" s="227"/>
      <c r="F1229" s="227"/>
    </row>
    <row r="1230" spans="4:6">
      <c r="D1230" s="227"/>
      <c r="E1230" s="227"/>
      <c r="F1230" s="227"/>
    </row>
    <row r="1231" spans="4:6">
      <c r="D1231" s="227"/>
      <c r="E1231" s="227"/>
      <c r="F1231" s="227"/>
    </row>
    <row r="1232" spans="4:6">
      <c r="D1232" s="227"/>
      <c r="E1232" s="227"/>
      <c r="F1232" s="227"/>
    </row>
    <row r="1233" spans="4:6">
      <c r="D1233" s="227"/>
      <c r="E1233" s="227"/>
      <c r="F1233" s="227"/>
    </row>
    <row r="1234" spans="4:6">
      <c r="D1234" s="227"/>
      <c r="E1234" s="227"/>
      <c r="F1234" s="227"/>
    </row>
    <row r="1235" spans="4:6">
      <c r="D1235" s="227"/>
      <c r="E1235" s="227"/>
      <c r="F1235" s="227"/>
    </row>
    <row r="1236" spans="4:6">
      <c r="D1236" s="227"/>
      <c r="E1236" s="227"/>
      <c r="F1236" s="227"/>
    </row>
    <row r="1237" spans="4:6">
      <c r="D1237" s="227"/>
      <c r="E1237" s="227"/>
      <c r="F1237" s="227"/>
    </row>
    <row r="1238" spans="4:6">
      <c r="D1238" s="227"/>
      <c r="E1238" s="227"/>
      <c r="F1238" s="227"/>
    </row>
    <row r="1239" spans="4:6">
      <c r="D1239" s="227"/>
      <c r="E1239" s="227"/>
      <c r="F1239" s="227"/>
    </row>
    <row r="1240" spans="4:6">
      <c r="D1240" s="227"/>
      <c r="E1240" s="227"/>
      <c r="F1240" s="227"/>
    </row>
    <row r="1241" spans="4:6">
      <c r="D1241" s="227"/>
      <c r="E1241" s="227"/>
      <c r="F1241" s="227"/>
    </row>
    <row r="1242" spans="4:6">
      <c r="D1242" s="227"/>
      <c r="E1242" s="227"/>
      <c r="F1242" s="227"/>
    </row>
    <row r="1243" spans="4:6">
      <c r="D1243" s="227"/>
      <c r="E1243" s="227"/>
      <c r="F1243" s="227"/>
    </row>
    <row r="1244" spans="4:6">
      <c r="D1244" s="227"/>
      <c r="E1244" s="227"/>
      <c r="F1244" s="227"/>
    </row>
    <row r="1245" spans="4:6">
      <c r="D1245" s="227"/>
      <c r="E1245" s="227"/>
      <c r="F1245" s="227"/>
    </row>
    <row r="1246" spans="4:6">
      <c r="D1246" s="227"/>
      <c r="E1246" s="227"/>
      <c r="F1246" s="227"/>
    </row>
    <row r="1247" spans="4:6">
      <c r="D1247" s="227"/>
      <c r="E1247" s="227"/>
      <c r="F1247" s="227"/>
    </row>
    <row r="1248" spans="4:6">
      <c r="D1248" s="227"/>
      <c r="E1248" s="227"/>
      <c r="F1248" s="227"/>
    </row>
    <row r="1249" spans="4:6">
      <c r="D1249" s="227"/>
      <c r="E1249" s="227"/>
      <c r="F1249" s="227"/>
    </row>
    <row r="1250" spans="4:6">
      <c r="D1250" s="227"/>
      <c r="E1250" s="227"/>
      <c r="F1250" s="227"/>
    </row>
    <row r="1251" spans="4:6">
      <c r="D1251" s="227"/>
      <c r="E1251" s="227"/>
      <c r="F1251" s="227"/>
    </row>
    <row r="1252" spans="4:6">
      <c r="D1252" s="227"/>
      <c r="E1252" s="227"/>
      <c r="F1252" s="227"/>
    </row>
    <row r="1253" spans="4:6">
      <c r="D1253" s="227"/>
      <c r="E1253" s="227"/>
      <c r="F1253" s="227"/>
    </row>
    <row r="1254" spans="4:6">
      <c r="D1254" s="227"/>
      <c r="E1254" s="227"/>
      <c r="F1254" s="227"/>
    </row>
    <row r="1255" spans="4:6">
      <c r="D1255" s="227"/>
      <c r="E1255" s="227"/>
      <c r="F1255" s="227"/>
    </row>
    <row r="1256" spans="4:6">
      <c r="D1256" s="227"/>
      <c r="E1256" s="227"/>
      <c r="F1256" s="227"/>
    </row>
    <row r="1257" spans="4:6">
      <c r="D1257" s="227"/>
      <c r="E1257" s="227"/>
      <c r="F1257" s="227"/>
    </row>
    <row r="1258" spans="4:6">
      <c r="D1258" s="227"/>
      <c r="E1258" s="227"/>
      <c r="F1258" s="227"/>
    </row>
    <row r="1259" spans="4:6">
      <c r="D1259" s="227"/>
      <c r="E1259" s="227"/>
      <c r="F1259" s="227"/>
    </row>
    <row r="1260" spans="4:6">
      <c r="D1260" s="227"/>
      <c r="E1260" s="227"/>
      <c r="F1260" s="227"/>
    </row>
    <row r="1261" spans="4:6">
      <c r="D1261" s="227"/>
      <c r="E1261" s="227"/>
      <c r="F1261" s="227"/>
    </row>
    <row r="1262" spans="4:6">
      <c r="D1262" s="227"/>
      <c r="E1262" s="227"/>
      <c r="F1262" s="227"/>
    </row>
    <row r="1263" spans="4:6">
      <c r="D1263" s="227"/>
      <c r="E1263" s="227"/>
      <c r="F1263" s="227"/>
    </row>
    <row r="1264" spans="4:6">
      <c r="D1264" s="227"/>
      <c r="E1264" s="227"/>
      <c r="F1264" s="227"/>
    </row>
    <row r="1265" spans="4:6">
      <c r="D1265" s="227"/>
      <c r="E1265" s="227"/>
      <c r="F1265" s="227"/>
    </row>
    <row r="1266" spans="4:6">
      <c r="D1266" s="227"/>
      <c r="E1266" s="227"/>
      <c r="F1266" s="227"/>
    </row>
    <row r="1267" spans="4:6">
      <c r="D1267" s="227"/>
      <c r="E1267" s="227"/>
      <c r="F1267" s="227"/>
    </row>
    <row r="1268" spans="4:6">
      <c r="D1268" s="227"/>
      <c r="E1268" s="227"/>
      <c r="F1268" s="227"/>
    </row>
    <row r="1269" spans="4:6">
      <c r="D1269" s="227"/>
      <c r="E1269" s="227"/>
      <c r="F1269" s="227"/>
    </row>
    <row r="1270" spans="4:6">
      <c r="D1270" s="227"/>
      <c r="E1270" s="227"/>
      <c r="F1270" s="227"/>
    </row>
    <row r="1271" spans="4:6">
      <c r="D1271" s="227"/>
      <c r="E1271" s="227"/>
      <c r="F1271" s="227"/>
    </row>
    <row r="1272" spans="4:6">
      <c r="D1272" s="227"/>
      <c r="E1272" s="227"/>
      <c r="F1272" s="227"/>
    </row>
    <row r="1273" spans="4:6">
      <c r="D1273" s="227"/>
      <c r="E1273" s="227"/>
      <c r="F1273" s="227"/>
    </row>
    <row r="1274" spans="4:6">
      <c r="D1274" s="227"/>
      <c r="E1274" s="227"/>
      <c r="F1274" s="227"/>
    </row>
    <row r="1275" spans="4:6">
      <c r="D1275" s="227"/>
      <c r="E1275" s="227"/>
      <c r="F1275" s="227"/>
    </row>
    <row r="1276" spans="4:6">
      <c r="D1276" s="227"/>
      <c r="E1276" s="227"/>
      <c r="F1276" s="227"/>
    </row>
    <row r="1277" spans="4:6">
      <c r="D1277" s="227"/>
      <c r="E1277" s="227"/>
      <c r="F1277" s="227"/>
    </row>
    <row r="1278" spans="4:6">
      <c r="D1278" s="227"/>
      <c r="E1278" s="227"/>
      <c r="F1278" s="227"/>
    </row>
    <row r="1279" spans="4:6">
      <c r="D1279" s="227"/>
      <c r="E1279" s="227"/>
      <c r="F1279" s="227"/>
    </row>
    <row r="1280" spans="4:6">
      <c r="D1280" s="227"/>
      <c r="E1280" s="227"/>
      <c r="F1280" s="227"/>
    </row>
    <row r="1281" spans="4:6">
      <c r="D1281" s="227"/>
      <c r="E1281" s="227"/>
      <c r="F1281" s="227"/>
    </row>
    <row r="1282" spans="4:6">
      <c r="D1282" s="227"/>
      <c r="E1282" s="227"/>
      <c r="F1282" s="227"/>
    </row>
    <row r="1283" spans="4:6">
      <c r="D1283" s="227"/>
      <c r="E1283" s="227"/>
      <c r="F1283" s="227"/>
    </row>
    <row r="1284" spans="4:6">
      <c r="D1284" s="227"/>
      <c r="E1284" s="227"/>
      <c r="F1284" s="227"/>
    </row>
    <row r="1285" spans="4:6">
      <c r="D1285" s="227"/>
      <c r="E1285" s="227"/>
      <c r="F1285" s="227"/>
    </row>
    <row r="1286" spans="4:6">
      <c r="D1286" s="227"/>
      <c r="E1286" s="227"/>
      <c r="F1286" s="227"/>
    </row>
    <row r="1287" spans="4:6">
      <c r="D1287" s="227"/>
      <c r="E1287" s="227"/>
      <c r="F1287" s="227"/>
    </row>
    <row r="1288" spans="4:6">
      <c r="D1288" s="227"/>
      <c r="E1288" s="227"/>
      <c r="F1288" s="227"/>
    </row>
    <row r="1289" spans="4:6">
      <c r="D1289" s="227"/>
      <c r="E1289" s="227"/>
      <c r="F1289" s="227"/>
    </row>
    <row r="1290" spans="4:6">
      <c r="D1290" s="227"/>
      <c r="E1290" s="227"/>
      <c r="F1290" s="227"/>
    </row>
    <row r="1291" spans="4:6">
      <c r="D1291" s="227"/>
      <c r="E1291" s="227"/>
      <c r="F1291" s="227"/>
    </row>
    <row r="1292" spans="4:6">
      <c r="D1292" s="227"/>
      <c r="E1292" s="227"/>
      <c r="F1292" s="227"/>
    </row>
    <row r="1293" spans="4:6">
      <c r="D1293" s="227"/>
      <c r="E1293" s="227"/>
      <c r="F1293" s="227"/>
    </row>
    <row r="1294" spans="4:6">
      <c r="D1294" s="227"/>
      <c r="E1294" s="227"/>
      <c r="F1294" s="227"/>
    </row>
    <row r="1295" spans="4:6">
      <c r="D1295" s="227"/>
      <c r="E1295" s="227"/>
      <c r="F1295" s="227"/>
    </row>
    <row r="1296" spans="4:6">
      <c r="D1296" s="227"/>
      <c r="E1296" s="227"/>
      <c r="F1296" s="227"/>
    </row>
    <row r="1297" spans="4:6">
      <c r="D1297" s="227"/>
      <c r="E1297" s="227"/>
      <c r="F1297" s="227"/>
    </row>
    <row r="1298" spans="4:6">
      <c r="D1298" s="227"/>
      <c r="E1298" s="227"/>
      <c r="F1298" s="227"/>
    </row>
    <row r="1299" spans="4:6">
      <c r="D1299" s="227"/>
      <c r="E1299" s="227"/>
      <c r="F1299" s="227"/>
    </row>
    <row r="1300" spans="4:6">
      <c r="D1300" s="227"/>
      <c r="E1300" s="227"/>
      <c r="F1300" s="227"/>
    </row>
    <row r="1301" spans="4:6">
      <c r="D1301" s="227"/>
      <c r="E1301" s="227"/>
      <c r="F1301" s="227"/>
    </row>
    <row r="1302" spans="4:6">
      <c r="D1302" s="227"/>
      <c r="E1302" s="227"/>
      <c r="F1302" s="227"/>
    </row>
    <row r="1303" spans="4:6">
      <c r="D1303" s="227"/>
      <c r="E1303" s="227"/>
      <c r="F1303" s="227"/>
    </row>
    <row r="1304" spans="4:6">
      <c r="D1304" s="227"/>
      <c r="E1304" s="227"/>
      <c r="F1304" s="227"/>
    </row>
    <row r="1305" spans="4:6">
      <c r="D1305" s="227"/>
      <c r="E1305" s="227"/>
      <c r="F1305" s="227"/>
    </row>
    <row r="1306" spans="4:6">
      <c r="D1306" s="227"/>
      <c r="E1306" s="227"/>
      <c r="F1306" s="227"/>
    </row>
    <row r="1307" spans="4:6">
      <c r="D1307" s="227"/>
      <c r="E1307" s="227"/>
      <c r="F1307" s="227"/>
    </row>
    <row r="1308" spans="4:6">
      <c r="D1308" s="227"/>
      <c r="E1308" s="227"/>
      <c r="F1308" s="227"/>
    </row>
    <row r="1309" spans="4:6">
      <c r="D1309" s="227"/>
      <c r="E1309" s="227"/>
      <c r="F1309" s="227"/>
    </row>
    <row r="1310" spans="4:6">
      <c r="D1310" s="227"/>
      <c r="E1310" s="227"/>
      <c r="F1310" s="227"/>
    </row>
    <row r="1311" spans="4:6">
      <c r="D1311" s="227"/>
      <c r="E1311" s="227"/>
      <c r="F1311" s="227"/>
    </row>
    <row r="1312" spans="4:6">
      <c r="D1312" s="227"/>
      <c r="E1312" s="227"/>
      <c r="F1312" s="227"/>
    </row>
    <row r="1313" spans="4:6">
      <c r="D1313" s="227"/>
      <c r="E1313" s="227"/>
      <c r="F1313" s="227"/>
    </row>
    <row r="1314" spans="4:6">
      <c r="D1314" s="227"/>
      <c r="E1314" s="227"/>
      <c r="F1314" s="227"/>
    </row>
    <row r="1315" spans="4:6">
      <c r="D1315" s="227"/>
      <c r="E1315" s="227"/>
      <c r="F1315" s="227"/>
    </row>
    <row r="1316" spans="4:6">
      <c r="D1316" s="227"/>
      <c r="E1316" s="227"/>
      <c r="F1316" s="227"/>
    </row>
    <row r="1317" spans="4:6">
      <c r="D1317" s="227"/>
      <c r="E1317" s="227"/>
      <c r="F1317" s="227"/>
    </row>
    <row r="1318" spans="4:6">
      <c r="D1318" s="227"/>
      <c r="E1318" s="227"/>
      <c r="F1318" s="227"/>
    </row>
    <row r="1319" spans="4:6">
      <c r="D1319" s="227"/>
      <c r="E1319" s="227"/>
      <c r="F1319" s="227"/>
    </row>
    <row r="1320" spans="4:6">
      <c r="D1320" s="227"/>
      <c r="E1320" s="227"/>
      <c r="F1320" s="227"/>
    </row>
    <row r="1321" spans="4:6">
      <c r="D1321" s="227"/>
      <c r="E1321" s="227"/>
      <c r="F1321" s="227"/>
    </row>
    <row r="1322" spans="4:6">
      <c r="D1322" s="227"/>
      <c r="E1322" s="227"/>
      <c r="F1322" s="227"/>
    </row>
    <row r="1323" spans="4:6">
      <c r="D1323" s="227"/>
      <c r="E1323" s="227"/>
      <c r="F1323" s="227"/>
    </row>
    <row r="1324" spans="4:6">
      <c r="D1324" s="227"/>
      <c r="E1324" s="227"/>
      <c r="F1324" s="227"/>
    </row>
    <row r="1325" spans="4:6">
      <c r="D1325" s="227"/>
      <c r="E1325" s="227"/>
      <c r="F1325" s="227"/>
    </row>
    <row r="1326" spans="4:6">
      <c r="D1326" s="227"/>
      <c r="E1326" s="227"/>
      <c r="F1326" s="227"/>
    </row>
    <row r="1327" spans="4:6">
      <c r="D1327" s="227"/>
      <c r="E1327" s="227"/>
      <c r="F1327" s="227"/>
    </row>
    <row r="1328" spans="4:6">
      <c r="D1328" s="227"/>
      <c r="E1328" s="227"/>
      <c r="F1328" s="227"/>
    </row>
    <row r="1329" spans="4:6">
      <c r="D1329" s="227"/>
      <c r="E1329" s="227"/>
      <c r="F1329" s="227"/>
    </row>
    <row r="1330" spans="4:6">
      <c r="D1330" s="227"/>
      <c r="E1330" s="227"/>
      <c r="F1330" s="227"/>
    </row>
    <row r="1331" spans="4:6">
      <c r="D1331" s="227"/>
      <c r="E1331" s="227"/>
      <c r="F1331" s="227"/>
    </row>
    <row r="1332" spans="4:6">
      <c r="D1332" s="227"/>
      <c r="E1332" s="227"/>
      <c r="F1332" s="227"/>
    </row>
    <row r="1333" spans="4:6">
      <c r="D1333" s="227"/>
      <c r="E1333" s="227"/>
      <c r="F1333" s="227"/>
    </row>
    <row r="1334" spans="4:6">
      <c r="D1334" s="227"/>
      <c r="E1334" s="227"/>
      <c r="F1334" s="227"/>
    </row>
    <row r="1335" spans="4:6">
      <c r="D1335" s="227"/>
      <c r="E1335" s="227"/>
      <c r="F1335" s="227"/>
    </row>
    <row r="1336" spans="4:6">
      <c r="D1336" s="227"/>
      <c r="E1336" s="227"/>
      <c r="F1336" s="227"/>
    </row>
    <row r="1337" spans="4:6">
      <c r="D1337" s="227"/>
      <c r="E1337" s="227"/>
      <c r="F1337" s="227"/>
    </row>
    <row r="1338" spans="4:6">
      <c r="D1338" s="227"/>
      <c r="E1338" s="227"/>
      <c r="F1338" s="227"/>
    </row>
    <row r="1339" spans="4:6">
      <c r="D1339" s="227"/>
      <c r="E1339" s="227"/>
      <c r="F1339" s="227"/>
    </row>
    <row r="1340" spans="4:6">
      <c r="D1340" s="227"/>
      <c r="E1340" s="227"/>
      <c r="F1340" s="227"/>
    </row>
    <row r="1341" spans="4:6">
      <c r="D1341" s="227"/>
      <c r="E1341" s="227"/>
      <c r="F1341" s="227"/>
    </row>
    <row r="1342" spans="4:6">
      <c r="D1342" s="227"/>
      <c r="E1342" s="227"/>
      <c r="F1342" s="227"/>
    </row>
    <row r="1343" spans="4:6">
      <c r="D1343" s="227"/>
      <c r="E1343" s="227"/>
      <c r="F1343" s="227"/>
    </row>
    <row r="1344" spans="4:6">
      <c r="D1344" s="227"/>
      <c r="E1344" s="227"/>
      <c r="F1344" s="227"/>
    </row>
    <row r="1345" spans="4:6">
      <c r="D1345" s="227"/>
      <c r="E1345" s="227"/>
      <c r="F1345" s="227"/>
    </row>
    <row r="1346" spans="4:6">
      <c r="D1346" s="227"/>
      <c r="E1346" s="227"/>
      <c r="F1346" s="227"/>
    </row>
    <row r="1347" spans="4:6">
      <c r="D1347" s="227"/>
      <c r="E1347" s="227"/>
      <c r="F1347" s="227"/>
    </row>
    <row r="1348" spans="4:6">
      <c r="D1348" s="227"/>
      <c r="E1348" s="227"/>
      <c r="F1348" s="227"/>
    </row>
    <row r="1349" spans="4:6">
      <c r="D1349" s="227"/>
      <c r="E1349" s="227"/>
      <c r="F1349" s="227"/>
    </row>
    <row r="1350" spans="4:6">
      <c r="D1350" s="227"/>
      <c r="E1350" s="227"/>
      <c r="F1350" s="227"/>
    </row>
    <row r="1351" spans="4:6">
      <c r="D1351" s="227"/>
      <c r="E1351" s="227"/>
      <c r="F1351" s="227"/>
    </row>
    <row r="1352" spans="4:6">
      <c r="D1352" s="227"/>
      <c r="E1352" s="227"/>
      <c r="F1352" s="227"/>
    </row>
    <row r="1353" spans="4:6">
      <c r="D1353" s="227"/>
      <c r="E1353" s="227"/>
      <c r="F1353" s="227"/>
    </row>
    <row r="1354" spans="4:6">
      <c r="D1354" s="227"/>
      <c r="E1354" s="227"/>
      <c r="F1354" s="227"/>
    </row>
    <row r="1355" spans="4:6">
      <c r="D1355" s="227"/>
      <c r="E1355" s="227"/>
      <c r="F1355" s="227"/>
    </row>
    <row r="1356" spans="4:6">
      <c r="D1356" s="227"/>
      <c r="E1356" s="227"/>
      <c r="F1356" s="227"/>
    </row>
    <row r="1357" spans="4:6">
      <c r="D1357" s="227"/>
      <c r="E1357" s="227"/>
      <c r="F1357" s="227"/>
    </row>
    <row r="1358" spans="4:6">
      <c r="D1358" s="227"/>
      <c r="E1358" s="227"/>
      <c r="F1358" s="227"/>
    </row>
    <row r="1359" spans="4:6">
      <c r="D1359" s="227"/>
      <c r="E1359" s="227"/>
      <c r="F1359" s="227"/>
    </row>
    <row r="1360" spans="4:6">
      <c r="D1360" s="227"/>
      <c r="E1360" s="227"/>
      <c r="F1360" s="227"/>
    </row>
    <row r="1361" spans="4:6">
      <c r="D1361" s="227"/>
      <c r="E1361" s="227"/>
      <c r="F1361" s="227"/>
    </row>
    <row r="1362" spans="4:6">
      <c r="D1362" s="227"/>
      <c r="E1362" s="227"/>
      <c r="F1362" s="227"/>
    </row>
    <row r="1363" spans="4:6">
      <c r="D1363" s="227"/>
      <c r="E1363" s="227"/>
      <c r="F1363" s="227"/>
    </row>
    <row r="1364" spans="4:6">
      <c r="D1364" s="227"/>
      <c r="E1364" s="227"/>
      <c r="F1364" s="227"/>
    </row>
    <row r="1365" spans="4:6">
      <c r="D1365" s="227"/>
      <c r="E1365" s="227"/>
      <c r="F1365" s="227"/>
    </row>
    <row r="1366" spans="4:6">
      <c r="D1366" s="227"/>
      <c r="E1366" s="227"/>
      <c r="F1366" s="227"/>
    </row>
    <row r="1367" spans="4:6">
      <c r="D1367" s="227"/>
      <c r="E1367" s="227"/>
      <c r="F1367" s="227"/>
    </row>
    <row r="1368" spans="4:6">
      <c r="D1368" s="227"/>
      <c r="E1368" s="227"/>
      <c r="F1368" s="227"/>
    </row>
    <row r="1369" spans="4:6">
      <c r="D1369" s="227"/>
      <c r="E1369" s="227"/>
      <c r="F1369" s="227"/>
    </row>
    <row r="1370" spans="4:6">
      <c r="D1370" s="227"/>
      <c r="E1370" s="227"/>
      <c r="F1370" s="227"/>
    </row>
    <row r="1371" spans="4:6">
      <c r="D1371" s="227"/>
      <c r="E1371" s="227"/>
      <c r="F1371" s="227"/>
    </row>
    <row r="1372" spans="4:6">
      <c r="D1372" s="227"/>
      <c r="E1372" s="227"/>
      <c r="F1372" s="227"/>
    </row>
    <row r="1373" spans="4:6">
      <c r="D1373" s="227"/>
      <c r="E1373" s="227"/>
      <c r="F1373" s="227"/>
    </row>
    <row r="1374" spans="4:6">
      <c r="D1374" s="227"/>
      <c r="E1374" s="227"/>
      <c r="F1374" s="227"/>
    </row>
    <row r="1375" spans="4:6">
      <c r="D1375" s="227"/>
      <c r="E1375" s="227"/>
      <c r="F1375" s="227"/>
    </row>
    <row r="1376" spans="4:6">
      <c r="D1376" s="227"/>
      <c r="E1376" s="227"/>
      <c r="F1376" s="227"/>
    </row>
    <row r="1377" spans="4:6">
      <c r="D1377" s="227"/>
      <c r="E1377" s="227"/>
      <c r="F1377" s="227"/>
    </row>
    <row r="1378" spans="4:6">
      <c r="D1378" s="227"/>
      <c r="E1378" s="227"/>
      <c r="F1378" s="227"/>
    </row>
    <row r="1379" spans="4:6">
      <c r="D1379" s="227"/>
      <c r="E1379" s="227"/>
      <c r="F1379" s="227"/>
    </row>
    <row r="1380" spans="4:6">
      <c r="D1380" s="227"/>
      <c r="E1380" s="227"/>
      <c r="F1380" s="227"/>
    </row>
    <row r="1381" spans="4:6">
      <c r="D1381" s="227"/>
      <c r="E1381" s="227"/>
      <c r="F1381" s="227"/>
    </row>
    <row r="1382" spans="4:6">
      <c r="D1382" s="227"/>
      <c r="E1382" s="227"/>
      <c r="F1382" s="227"/>
    </row>
    <row r="1383" spans="4:6">
      <c r="D1383" s="227"/>
      <c r="E1383" s="227"/>
      <c r="F1383" s="227"/>
    </row>
    <row r="1384" spans="4:6">
      <c r="D1384" s="227"/>
      <c r="E1384" s="227"/>
      <c r="F1384" s="227"/>
    </row>
    <row r="1385" spans="4:6">
      <c r="D1385" s="227"/>
      <c r="E1385" s="227"/>
      <c r="F1385" s="227"/>
    </row>
    <row r="1386" spans="4:6">
      <c r="D1386" s="227"/>
      <c r="E1386" s="227"/>
      <c r="F1386" s="227"/>
    </row>
    <row r="1387" spans="4:6">
      <c r="D1387" s="227"/>
      <c r="E1387" s="227"/>
      <c r="F1387" s="227"/>
    </row>
    <row r="1388" spans="4:6">
      <c r="D1388" s="227"/>
      <c r="E1388" s="227"/>
      <c r="F1388" s="227"/>
    </row>
    <row r="1389" spans="4:6">
      <c r="D1389" s="227"/>
      <c r="E1389" s="227"/>
      <c r="F1389" s="227"/>
    </row>
    <row r="1390" spans="4:6">
      <c r="D1390" s="227"/>
      <c r="E1390" s="227"/>
      <c r="F1390" s="227"/>
    </row>
    <row r="1391" spans="4:6">
      <c r="D1391" s="227"/>
      <c r="E1391" s="227"/>
      <c r="F1391" s="227"/>
    </row>
    <row r="1392" spans="4:6">
      <c r="D1392" s="227"/>
      <c r="E1392" s="227"/>
      <c r="F1392" s="227"/>
    </row>
    <row r="1393" spans="4:6">
      <c r="D1393" s="227"/>
      <c r="E1393" s="227"/>
      <c r="F1393" s="227"/>
    </row>
    <row r="1394" spans="4:6">
      <c r="D1394" s="227"/>
      <c r="E1394" s="227"/>
      <c r="F1394" s="227"/>
    </row>
    <row r="1395" spans="4:6">
      <c r="D1395" s="227"/>
      <c r="E1395" s="227"/>
      <c r="F1395" s="227"/>
    </row>
    <row r="1396" spans="4:6">
      <c r="D1396" s="227"/>
      <c r="E1396" s="227"/>
      <c r="F1396" s="227"/>
    </row>
    <row r="1397" spans="4:6">
      <c r="D1397" s="227"/>
      <c r="E1397" s="227"/>
      <c r="F1397" s="227"/>
    </row>
    <row r="1398" spans="4:6">
      <c r="D1398" s="227"/>
      <c r="E1398" s="227"/>
      <c r="F1398" s="227"/>
    </row>
    <row r="1399" spans="4:6">
      <c r="D1399" s="227"/>
      <c r="E1399" s="227"/>
      <c r="F1399" s="227"/>
    </row>
    <row r="1400" spans="4:6">
      <c r="D1400" s="227"/>
      <c r="E1400" s="227"/>
      <c r="F1400" s="227"/>
    </row>
    <row r="1401" spans="4:6">
      <c r="D1401" s="227"/>
      <c r="E1401" s="227"/>
      <c r="F1401" s="227"/>
    </row>
    <row r="1402" spans="4:6">
      <c r="D1402" s="227"/>
      <c r="E1402" s="227"/>
      <c r="F1402" s="227"/>
    </row>
    <row r="1403" spans="4:6">
      <c r="D1403" s="227"/>
      <c r="E1403" s="227"/>
      <c r="F1403" s="227"/>
    </row>
    <row r="1404" spans="4:6">
      <c r="D1404" s="227"/>
      <c r="E1404" s="227"/>
      <c r="F1404" s="227"/>
    </row>
    <row r="1405" spans="4:6">
      <c r="D1405" s="227"/>
      <c r="E1405" s="227"/>
      <c r="F1405" s="227"/>
    </row>
    <row r="1406" spans="4:6">
      <c r="D1406" s="227"/>
      <c r="E1406" s="227"/>
      <c r="F1406" s="227"/>
    </row>
    <row r="1407" spans="4:6">
      <c r="D1407" s="227"/>
      <c r="E1407" s="227"/>
      <c r="F1407" s="227"/>
    </row>
    <row r="1408" spans="4:6">
      <c r="D1408" s="227"/>
      <c r="E1408" s="227"/>
      <c r="F1408" s="227"/>
    </row>
    <row r="1409" spans="4:6">
      <c r="D1409" s="227"/>
      <c r="E1409" s="227"/>
      <c r="F1409" s="227"/>
    </row>
    <row r="1410" spans="4:6">
      <c r="D1410" s="227"/>
      <c r="E1410" s="227"/>
      <c r="F1410" s="227"/>
    </row>
    <row r="1411" spans="4:6">
      <c r="D1411" s="227"/>
      <c r="E1411" s="227"/>
      <c r="F1411" s="227"/>
    </row>
    <row r="1412" spans="4:6">
      <c r="D1412" s="227"/>
      <c r="E1412" s="227"/>
      <c r="F1412" s="227"/>
    </row>
    <row r="1413" spans="4:6">
      <c r="D1413" s="227"/>
      <c r="E1413" s="227"/>
      <c r="F1413" s="227"/>
    </row>
    <row r="1414" spans="4:6">
      <c r="D1414" s="227"/>
      <c r="E1414" s="227"/>
      <c r="F1414" s="227"/>
    </row>
    <row r="1415" spans="4:6">
      <c r="D1415" s="227"/>
      <c r="E1415" s="227"/>
      <c r="F1415" s="227"/>
    </row>
    <row r="1416" spans="4:6">
      <c r="D1416" s="227"/>
      <c r="E1416" s="227"/>
      <c r="F1416" s="227"/>
    </row>
    <row r="1417" spans="4:6">
      <c r="D1417" s="227"/>
      <c r="E1417" s="227"/>
      <c r="F1417" s="227"/>
    </row>
    <row r="1418" spans="4:6">
      <c r="D1418" s="227"/>
      <c r="E1418" s="227"/>
      <c r="F1418" s="227"/>
    </row>
    <row r="1419" spans="4:6">
      <c r="D1419" s="227"/>
      <c r="E1419" s="227"/>
      <c r="F1419" s="227"/>
    </row>
    <row r="1420" spans="4:6">
      <c r="D1420" s="227"/>
      <c r="E1420" s="227"/>
      <c r="F1420" s="227"/>
    </row>
    <row r="1421" spans="4:6">
      <c r="D1421" s="227"/>
      <c r="E1421" s="227"/>
      <c r="F1421" s="227"/>
    </row>
    <row r="1422" spans="4:6">
      <c r="D1422" s="227"/>
      <c r="E1422" s="227"/>
      <c r="F1422" s="227"/>
    </row>
    <row r="1423" spans="4:6">
      <c r="D1423" s="227"/>
      <c r="E1423" s="227"/>
      <c r="F1423" s="227"/>
    </row>
    <row r="1424" spans="4:6">
      <c r="D1424" s="227"/>
      <c r="E1424" s="227"/>
      <c r="F1424" s="227"/>
    </row>
    <row r="1425" spans="4:6">
      <c r="D1425" s="227"/>
      <c r="E1425" s="227"/>
      <c r="F1425" s="227"/>
    </row>
    <row r="1426" spans="4:6">
      <c r="D1426" s="227"/>
      <c r="E1426" s="227"/>
      <c r="F1426" s="227"/>
    </row>
    <row r="1427" spans="4:6">
      <c r="D1427" s="227"/>
      <c r="E1427" s="227"/>
      <c r="F1427" s="227"/>
    </row>
    <row r="1428" spans="4:6">
      <c r="D1428" s="227"/>
      <c r="E1428" s="227"/>
      <c r="F1428" s="227"/>
    </row>
    <row r="1429" spans="4:6">
      <c r="D1429" s="227"/>
      <c r="E1429" s="227"/>
      <c r="F1429" s="227"/>
    </row>
    <row r="1430" spans="4:6">
      <c r="D1430" s="227"/>
      <c r="E1430" s="227"/>
      <c r="F1430" s="227"/>
    </row>
    <row r="1431" spans="4:6">
      <c r="D1431" s="227"/>
      <c r="E1431" s="227"/>
      <c r="F1431" s="227"/>
    </row>
    <row r="1432" spans="4:6">
      <c r="D1432" s="227"/>
      <c r="E1432" s="227"/>
      <c r="F1432" s="227"/>
    </row>
    <row r="1433" spans="4:6">
      <c r="D1433" s="227"/>
      <c r="E1433" s="227"/>
      <c r="F1433" s="227"/>
    </row>
    <row r="1434" spans="4:6">
      <c r="D1434" s="227"/>
      <c r="E1434" s="227"/>
      <c r="F1434" s="227"/>
    </row>
    <row r="1435" spans="4:6">
      <c r="D1435" s="227"/>
      <c r="E1435" s="227"/>
      <c r="F1435" s="227"/>
    </row>
    <row r="1436" spans="4:6">
      <c r="D1436" s="227"/>
      <c r="E1436" s="227"/>
      <c r="F1436" s="227"/>
    </row>
    <row r="1437" spans="4:6">
      <c r="D1437" s="227"/>
      <c r="E1437" s="227"/>
      <c r="F1437" s="227"/>
    </row>
    <row r="1438" spans="4:6">
      <c r="D1438" s="227"/>
      <c r="E1438" s="227"/>
      <c r="F1438" s="227"/>
    </row>
    <row r="1439" spans="4:6">
      <c r="D1439" s="227"/>
      <c r="E1439" s="227"/>
      <c r="F1439" s="227"/>
    </row>
    <row r="1440" spans="4:6">
      <c r="D1440" s="227"/>
      <c r="E1440" s="227"/>
      <c r="F1440" s="227"/>
    </row>
    <row r="1441" spans="4:6">
      <c r="D1441" s="227"/>
      <c r="E1441" s="227"/>
      <c r="F1441" s="227"/>
    </row>
    <row r="1442" spans="4:6">
      <c r="D1442" s="227"/>
      <c r="E1442" s="227"/>
      <c r="F1442" s="227"/>
    </row>
    <row r="1443" spans="4:6">
      <c r="D1443" s="227"/>
      <c r="E1443" s="227"/>
      <c r="F1443" s="227"/>
    </row>
    <row r="1444" spans="4:6">
      <c r="D1444" s="227"/>
      <c r="E1444" s="227"/>
      <c r="F1444" s="227"/>
    </row>
    <row r="1445" spans="4:6">
      <c r="D1445" s="227"/>
      <c r="E1445" s="227"/>
      <c r="F1445" s="227"/>
    </row>
    <row r="1446" spans="4:6">
      <c r="D1446" s="227"/>
      <c r="E1446" s="227"/>
      <c r="F1446" s="227"/>
    </row>
    <row r="1447" spans="4:6">
      <c r="D1447" s="227"/>
      <c r="E1447" s="227"/>
      <c r="F1447" s="227"/>
    </row>
    <row r="1448" spans="4:6">
      <c r="D1448" s="227"/>
      <c r="E1448" s="227"/>
      <c r="F1448" s="227"/>
    </row>
    <row r="1449" spans="4:6">
      <c r="D1449" s="227"/>
      <c r="E1449" s="227"/>
      <c r="F1449" s="227"/>
    </row>
    <row r="1450" spans="4:6">
      <c r="D1450" s="227"/>
      <c r="E1450" s="227"/>
      <c r="F1450" s="227"/>
    </row>
    <row r="1451" spans="4:6">
      <c r="D1451" s="227"/>
      <c r="E1451" s="227"/>
      <c r="F1451" s="227"/>
    </row>
    <row r="1452" spans="4:6">
      <c r="D1452" s="227"/>
      <c r="E1452" s="227"/>
      <c r="F1452" s="227"/>
    </row>
    <row r="1453" spans="4:6">
      <c r="D1453" s="227"/>
      <c r="E1453" s="227"/>
      <c r="F1453" s="227"/>
    </row>
    <row r="1454" spans="4:6">
      <c r="D1454" s="227"/>
      <c r="E1454" s="227"/>
      <c r="F1454" s="227"/>
    </row>
    <row r="1455" spans="4:6">
      <c r="D1455" s="227"/>
      <c r="E1455" s="227"/>
      <c r="F1455" s="227"/>
    </row>
    <row r="1456" spans="4:6">
      <c r="D1456" s="227"/>
      <c r="E1456" s="227"/>
      <c r="F1456" s="227"/>
    </row>
    <row r="1457" spans="4:6">
      <c r="D1457" s="227"/>
      <c r="E1457" s="227"/>
      <c r="F1457" s="227"/>
    </row>
    <row r="1458" spans="4:6">
      <c r="D1458" s="227"/>
      <c r="E1458" s="227"/>
      <c r="F1458" s="227"/>
    </row>
    <row r="1459" spans="4:6">
      <c r="D1459" s="227"/>
      <c r="E1459" s="227"/>
      <c r="F1459" s="227"/>
    </row>
    <row r="1460" spans="4:6">
      <c r="D1460" s="227"/>
      <c r="E1460" s="227"/>
      <c r="F1460" s="227"/>
    </row>
    <row r="1461" spans="4:6">
      <c r="D1461" s="227"/>
      <c r="E1461" s="227"/>
      <c r="F1461" s="227"/>
    </row>
    <row r="1462" spans="4:6">
      <c r="D1462" s="227"/>
      <c r="E1462" s="227"/>
      <c r="F1462" s="227"/>
    </row>
    <row r="1463" spans="4:6">
      <c r="D1463" s="227"/>
      <c r="E1463" s="227"/>
      <c r="F1463" s="227"/>
    </row>
    <row r="1464" spans="4:6">
      <c r="D1464" s="227"/>
      <c r="E1464" s="227"/>
      <c r="F1464" s="227"/>
    </row>
    <row r="1465" spans="4:6">
      <c r="D1465" s="227"/>
      <c r="E1465" s="227"/>
      <c r="F1465" s="227"/>
    </row>
    <row r="1466" spans="4:6">
      <c r="D1466" s="227"/>
      <c r="E1466" s="227"/>
      <c r="F1466" s="227"/>
    </row>
    <row r="1467" spans="4:6">
      <c r="D1467" s="227"/>
      <c r="E1467" s="227"/>
      <c r="F1467" s="227"/>
    </row>
    <row r="1468" spans="4:6">
      <c r="D1468" s="227"/>
      <c r="E1468" s="227"/>
      <c r="F1468" s="227"/>
    </row>
    <row r="1469" spans="4:6">
      <c r="D1469" s="227"/>
      <c r="E1469" s="227"/>
      <c r="F1469" s="227"/>
    </row>
    <row r="1470" spans="4:6">
      <c r="D1470" s="227"/>
      <c r="E1470" s="227"/>
      <c r="F1470" s="227"/>
    </row>
    <row r="1471" spans="4:6">
      <c r="D1471" s="227"/>
      <c r="E1471" s="227"/>
      <c r="F1471" s="227"/>
    </row>
    <row r="1472" spans="4:6">
      <c r="D1472" s="227"/>
      <c r="E1472" s="227"/>
      <c r="F1472" s="227"/>
    </row>
    <row r="1473" spans="4:6">
      <c r="D1473" s="227"/>
      <c r="E1473" s="227"/>
      <c r="F1473" s="227"/>
    </row>
    <row r="1474" spans="4:6">
      <c r="D1474" s="227"/>
      <c r="E1474" s="227"/>
      <c r="F1474" s="227"/>
    </row>
    <row r="1475" spans="4:6">
      <c r="D1475" s="227"/>
      <c r="E1475" s="227"/>
      <c r="F1475" s="227"/>
    </row>
    <row r="1476" spans="4:6">
      <c r="D1476" s="227"/>
      <c r="E1476" s="227"/>
      <c r="F1476" s="227"/>
    </row>
    <row r="1477" spans="4:6">
      <c r="D1477" s="227"/>
      <c r="E1477" s="227"/>
      <c r="F1477" s="227"/>
    </row>
    <row r="1478" spans="4:6">
      <c r="D1478" s="227"/>
      <c r="E1478" s="227"/>
      <c r="F1478" s="227"/>
    </row>
    <row r="1479" spans="4:6">
      <c r="D1479" s="227"/>
      <c r="E1479" s="227"/>
      <c r="F1479" s="227"/>
    </row>
    <row r="1480" spans="4:6">
      <c r="D1480" s="227"/>
      <c r="E1480" s="227"/>
      <c r="F1480" s="227"/>
    </row>
    <row r="1481" spans="4:6">
      <c r="D1481" s="227"/>
      <c r="E1481" s="227"/>
      <c r="F1481" s="227"/>
    </row>
    <row r="1482" spans="4:6">
      <c r="D1482" s="227"/>
      <c r="E1482" s="227"/>
      <c r="F1482" s="227"/>
    </row>
    <row r="1483" spans="4:6">
      <c r="D1483" s="227"/>
      <c r="E1483" s="227"/>
      <c r="F1483" s="227"/>
    </row>
    <row r="1484" spans="4:6">
      <c r="D1484" s="227"/>
      <c r="E1484" s="227"/>
      <c r="F1484" s="227"/>
    </row>
    <row r="1485" spans="4:6">
      <c r="D1485" s="227"/>
      <c r="E1485" s="227"/>
      <c r="F1485" s="227"/>
    </row>
    <row r="1486" spans="4:6">
      <c r="D1486" s="227"/>
      <c r="E1486" s="227"/>
      <c r="F1486" s="227"/>
    </row>
    <row r="1487" spans="4:6">
      <c r="D1487" s="227"/>
      <c r="E1487" s="227"/>
      <c r="F1487" s="227"/>
    </row>
    <row r="1488" spans="4:6">
      <c r="D1488" s="227"/>
      <c r="E1488" s="227"/>
      <c r="F1488" s="227"/>
    </row>
    <row r="1489" spans="4:6">
      <c r="D1489" s="227"/>
      <c r="E1489" s="227"/>
      <c r="F1489" s="227"/>
    </row>
    <row r="1490" spans="4:6">
      <c r="D1490" s="227"/>
      <c r="E1490" s="227"/>
      <c r="F1490" s="227"/>
    </row>
    <row r="1491" spans="4:6">
      <c r="D1491" s="227"/>
      <c r="E1491" s="227"/>
      <c r="F1491" s="227"/>
    </row>
    <row r="1492" spans="4:6">
      <c r="D1492" s="227"/>
      <c r="E1492" s="227"/>
      <c r="F1492" s="227"/>
    </row>
    <row r="1493" spans="4:6">
      <c r="D1493" s="227"/>
      <c r="E1493" s="227"/>
      <c r="F1493" s="227"/>
    </row>
    <row r="1494" spans="4:6">
      <c r="D1494" s="227"/>
      <c r="E1494" s="227"/>
      <c r="F1494" s="227"/>
    </row>
    <row r="1495" spans="4:6">
      <c r="D1495" s="227"/>
      <c r="E1495" s="227"/>
      <c r="F1495" s="227"/>
    </row>
    <row r="1496" spans="4:6">
      <c r="D1496" s="227"/>
      <c r="E1496" s="227"/>
      <c r="F1496" s="227"/>
    </row>
    <row r="1497" spans="4:6">
      <c r="D1497" s="227"/>
      <c r="E1497" s="227"/>
      <c r="F1497" s="227"/>
    </row>
    <row r="1498" spans="4:6">
      <c r="D1498" s="227"/>
      <c r="E1498" s="227"/>
      <c r="F1498" s="227"/>
    </row>
    <row r="1499" spans="4:6">
      <c r="D1499" s="227"/>
      <c r="E1499" s="227"/>
      <c r="F1499" s="227"/>
    </row>
    <row r="1500" spans="4:6">
      <c r="D1500" s="227"/>
      <c r="E1500" s="227"/>
      <c r="F1500" s="227"/>
    </row>
    <row r="1501" spans="4:6">
      <c r="D1501" s="227"/>
      <c r="E1501" s="227"/>
      <c r="F1501" s="227"/>
    </row>
    <row r="1502" spans="4:6">
      <c r="D1502" s="227"/>
      <c r="E1502" s="227"/>
      <c r="F1502" s="227"/>
    </row>
    <row r="1503" spans="4:6">
      <c r="D1503" s="227"/>
      <c r="E1503" s="227"/>
      <c r="F1503" s="227"/>
    </row>
    <row r="1504" spans="4:6">
      <c r="D1504" s="227"/>
      <c r="E1504" s="227"/>
      <c r="F1504" s="227"/>
    </row>
    <row r="1505" spans="4:6">
      <c r="D1505" s="227"/>
      <c r="E1505" s="227"/>
      <c r="F1505" s="227"/>
    </row>
    <row r="1506" spans="4:6">
      <c r="D1506" s="227"/>
      <c r="E1506" s="227"/>
      <c r="F1506" s="227"/>
    </row>
    <row r="1507" spans="4:6">
      <c r="D1507" s="227"/>
      <c r="E1507" s="227"/>
      <c r="F1507" s="227"/>
    </row>
    <row r="1508" spans="4:6">
      <c r="D1508" s="227"/>
      <c r="E1508" s="227"/>
      <c r="F1508" s="227"/>
    </row>
    <row r="1509" spans="4:6">
      <c r="D1509" s="227"/>
      <c r="E1509" s="227"/>
      <c r="F1509" s="227"/>
    </row>
    <row r="1510" spans="4:6">
      <c r="D1510" s="227"/>
      <c r="E1510" s="227"/>
      <c r="F1510" s="227"/>
    </row>
    <row r="1511" spans="4:6">
      <c r="D1511" s="227"/>
      <c r="E1511" s="227"/>
      <c r="F1511" s="227"/>
    </row>
    <row r="1512" spans="4:6">
      <c r="D1512" s="227"/>
      <c r="E1512" s="227"/>
      <c r="F1512" s="227"/>
    </row>
    <row r="1513" spans="4:6">
      <c r="D1513" s="227"/>
      <c r="E1513" s="227"/>
      <c r="F1513" s="227"/>
    </row>
    <row r="1514" spans="4:6">
      <c r="D1514" s="227"/>
      <c r="E1514" s="227"/>
      <c r="F1514" s="227"/>
    </row>
    <row r="1515" spans="4:6">
      <c r="D1515" s="227"/>
      <c r="E1515" s="227"/>
      <c r="F1515" s="227"/>
    </row>
    <row r="1516" spans="4:6">
      <c r="D1516" s="227"/>
      <c r="E1516" s="227"/>
      <c r="F1516" s="227"/>
    </row>
    <row r="1517" spans="4:6">
      <c r="D1517" s="227"/>
      <c r="E1517" s="227"/>
      <c r="F1517" s="227"/>
    </row>
    <row r="1518" spans="4:6">
      <c r="D1518" s="227"/>
      <c r="E1518" s="227"/>
      <c r="F1518" s="227"/>
    </row>
    <row r="1519" spans="4:6">
      <c r="D1519" s="227"/>
      <c r="E1519" s="227"/>
      <c r="F1519" s="227"/>
    </row>
    <row r="1520" spans="4:6">
      <c r="D1520" s="227"/>
      <c r="E1520" s="227"/>
      <c r="F1520" s="227"/>
    </row>
    <row r="1521" spans="4:6">
      <c r="D1521" s="227"/>
      <c r="E1521" s="227"/>
      <c r="F1521" s="227"/>
    </row>
    <row r="1522" spans="4:6">
      <c r="D1522" s="227"/>
      <c r="E1522" s="227"/>
      <c r="F1522" s="227"/>
    </row>
    <row r="1523" spans="4:6">
      <c r="D1523" s="227"/>
      <c r="E1523" s="227"/>
      <c r="F1523" s="227"/>
    </row>
    <row r="1524" spans="4:6">
      <c r="D1524" s="227"/>
      <c r="E1524" s="227"/>
      <c r="F1524" s="227"/>
    </row>
    <row r="1525" spans="4:6">
      <c r="D1525" s="227"/>
      <c r="E1525" s="227"/>
      <c r="F1525" s="227"/>
    </row>
    <row r="1526" spans="4:6">
      <c r="D1526" s="227"/>
      <c r="E1526" s="227"/>
      <c r="F1526" s="227"/>
    </row>
    <row r="1527" spans="4:6">
      <c r="D1527" s="227"/>
      <c r="E1527" s="227"/>
      <c r="F1527" s="227"/>
    </row>
    <row r="1528" spans="4:6">
      <c r="D1528" s="227"/>
      <c r="E1528" s="227"/>
      <c r="F1528" s="227"/>
    </row>
    <row r="1529" spans="4:6">
      <c r="D1529" s="227"/>
      <c r="E1529" s="227"/>
      <c r="F1529" s="227"/>
    </row>
    <row r="1530" spans="4:6">
      <c r="D1530" s="227"/>
      <c r="E1530" s="227"/>
      <c r="F1530" s="227"/>
    </row>
    <row r="1531" spans="4:6">
      <c r="D1531" s="227"/>
      <c r="E1531" s="227"/>
      <c r="F1531" s="227"/>
    </row>
    <row r="1532" spans="4:6">
      <c r="D1532" s="227"/>
      <c r="E1532" s="227"/>
      <c r="F1532" s="227"/>
    </row>
    <row r="1533" spans="4:6">
      <c r="D1533" s="227"/>
      <c r="E1533" s="227"/>
      <c r="F1533" s="227"/>
    </row>
    <row r="1534" spans="4:6">
      <c r="D1534" s="227"/>
      <c r="E1534" s="227"/>
      <c r="F1534" s="227"/>
    </row>
    <row r="1535" spans="4:6">
      <c r="D1535" s="227"/>
      <c r="E1535" s="227"/>
      <c r="F1535" s="227"/>
    </row>
    <row r="1536" spans="4:6">
      <c r="D1536" s="227"/>
      <c r="E1536" s="227"/>
      <c r="F1536" s="227"/>
    </row>
    <row r="1537" spans="4:6">
      <c r="D1537" s="227"/>
      <c r="E1537" s="227"/>
      <c r="F1537" s="227"/>
    </row>
    <row r="1538" spans="4:6">
      <c r="D1538" s="227"/>
      <c r="E1538" s="227"/>
      <c r="F1538" s="227"/>
    </row>
    <row r="1539" spans="4:6">
      <c r="D1539" s="227"/>
      <c r="E1539" s="227"/>
      <c r="F1539" s="227"/>
    </row>
    <row r="1540" spans="4:6">
      <c r="D1540" s="227"/>
      <c r="E1540" s="227"/>
      <c r="F1540" s="227"/>
    </row>
    <row r="1541" spans="4:6">
      <c r="D1541" s="227"/>
      <c r="E1541" s="227"/>
      <c r="F1541" s="227"/>
    </row>
    <row r="1542" spans="4:6">
      <c r="D1542" s="227"/>
      <c r="E1542" s="227"/>
      <c r="F1542" s="227"/>
    </row>
    <row r="1543" spans="4:6">
      <c r="D1543" s="227"/>
      <c r="E1543" s="227"/>
      <c r="F1543" s="227"/>
    </row>
    <row r="1544" spans="4:6">
      <c r="D1544" s="227"/>
      <c r="E1544" s="227"/>
      <c r="F1544" s="227"/>
    </row>
    <row r="1545" spans="4:6">
      <c r="D1545" s="227"/>
      <c r="E1545" s="227"/>
      <c r="F1545" s="227"/>
    </row>
    <row r="1546" spans="4:6">
      <c r="D1546" s="227"/>
      <c r="E1546" s="227"/>
      <c r="F1546" s="227"/>
    </row>
    <row r="1547" spans="4:6">
      <c r="D1547" s="227"/>
      <c r="E1547" s="227"/>
      <c r="F1547" s="227"/>
    </row>
    <row r="1548" spans="4:6">
      <c r="D1548" s="227"/>
      <c r="E1548" s="227"/>
      <c r="F1548" s="227"/>
    </row>
    <row r="1549" spans="4:6">
      <c r="D1549" s="227"/>
      <c r="E1549" s="227"/>
      <c r="F1549" s="227"/>
    </row>
    <row r="1550" spans="4:6">
      <c r="D1550" s="227"/>
      <c r="E1550" s="227"/>
      <c r="F1550" s="227"/>
    </row>
    <row r="1551" spans="4:6">
      <c r="D1551" s="227"/>
      <c r="E1551" s="227"/>
      <c r="F1551" s="227"/>
    </row>
    <row r="1552" spans="4:6">
      <c r="D1552" s="227"/>
      <c r="E1552" s="227"/>
      <c r="F1552" s="227"/>
    </row>
    <row r="1553" spans="4:6">
      <c r="D1553" s="227"/>
      <c r="E1553" s="227"/>
      <c r="F1553" s="227"/>
    </row>
    <row r="1554" spans="4:6">
      <c r="D1554" s="227"/>
      <c r="E1554" s="227"/>
      <c r="F1554" s="227"/>
    </row>
    <row r="1555" spans="4:6">
      <c r="D1555" s="227"/>
      <c r="E1555" s="227"/>
      <c r="F1555" s="227"/>
    </row>
    <row r="1556" spans="4:6">
      <c r="D1556" s="227"/>
      <c r="E1556" s="227"/>
      <c r="F1556" s="227"/>
    </row>
    <row r="1557" spans="4:6">
      <c r="D1557" s="227"/>
      <c r="E1557" s="227"/>
      <c r="F1557" s="227"/>
    </row>
    <row r="1558" spans="4:6">
      <c r="D1558" s="227"/>
      <c r="E1558" s="227"/>
      <c r="F1558" s="227"/>
    </row>
    <row r="1559" spans="4:6">
      <c r="D1559" s="227"/>
      <c r="E1559" s="227"/>
      <c r="F1559" s="227"/>
    </row>
    <row r="1560" spans="4:6">
      <c r="D1560" s="227"/>
      <c r="E1560" s="227"/>
      <c r="F1560" s="227"/>
    </row>
    <row r="1561" spans="4:6">
      <c r="D1561" s="227"/>
      <c r="E1561" s="227"/>
      <c r="F1561" s="227"/>
    </row>
    <row r="1562" spans="4:6">
      <c r="D1562" s="227"/>
      <c r="E1562" s="227"/>
      <c r="F1562" s="227"/>
    </row>
    <row r="1563" spans="4:6">
      <c r="D1563" s="227"/>
      <c r="E1563" s="227"/>
      <c r="F1563" s="227"/>
    </row>
    <row r="1564" spans="4:6">
      <c r="D1564" s="227"/>
      <c r="E1564" s="227"/>
      <c r="F1564" s="227"/>
    </row>
    <row r="1565" spans="4:6">
      <c r="D1565" s="227"/>
      <c r="E1565" s="227"/>
      <c r="F1565" s="227"/>
    </row>
    <row r="1566" spans="4:6">
      <c r="D1566" s="227"/>
      <c r="E1566" s="227"/>
      <c r="F1566" s="227"/>
    </row>
    <row r="1567" spans="4:6">
      <c r="D1567" s="227"/>
      <c r="E1567" s="227"/>
      <c r="F1567" s="227"/>
    </row>
    <row r="1568" spans="4:6">
      <c r="D1568" s="227"/>
      <c r="E1568" s="227"/>
      <c r="F1568" s="227"/>
    </row>
    <row r="1569" spans="4:6">
      <c r="D1569" s="227"/>
      <c r="E1569" s="227"/>
      <c r="F1569" s="227"/>
    </row>
    <row r="1570" spans="4:6">
      <c r="D1570" s="227"/>
      <c r="E1570" s="227"/>
      <c r="F1570" s="227"/>
    </row>
    <row r="1571" spans="4:6">
      <c r="D1571" s="227"/>
      <c r="E1571" s="227"/>
      <c r="F1571" s="227"/>
    </row>
    <row r="1572" spans="4:6">
      <c r="D1572" s="227"/>
      <c r="E1572" s="227"/>
      <c r="F1572" s="227"/>
    </row>
    <row r="1573" spans="4:6">
      <c r="D1573" s="227"/>
      <c r="E1573" s="227"/>
      <c r="F1573" s="227"/>
    </row>
    <row r="1574" spans="4:6">
      <c r="D1574" s="227"/>
      <c r="E1574" s="227"/>
      <c r="F1574" s="227"/>
    </row>
    <row r="1575" spans="4:6">
      <c r="D1575" s="227"/>
      <c r="E1575" s="227"/>
      <c r="F1575" s="227"/>
    </row>
    <row r="1576" spans="4:6">
      <c r="D1576" s="227"/>
      <c r="E1576" s="227"/>
      <c r="F1576" s="227"/>
    </row>
    <row r="1577" spans="4:6">
      <c r="D1577" s="227"/>
      <c r="E1577" s="227"/>
      <c r="F1577" s="227"/>
    </row>
    <row r="1578" spans="4:6">
      <c r="D1578" s="227"/>
      <c r="E1578" s="227"/>
      <c r="F1578" s="227"/>
    </row>
    <row r="1579" spans="4:6">
      <c r="D1579" s="227"/>
      <c r="E1579" s="227"/>
      <c r="F1579" s="227"/>
    </row>
    <row r="1580" spans="4:6">
      <c r="D1580" s="227"/>
      <c r="E1580" s="227"/>
      <c r="F1580" s="227"/>
    </row>
    <row r="1581" spans="4:6">
      <c r="D1581" s="227"/>
      <c r="E1581" s="227"/>
      <c r="F1581" s="227"/>
    </row>
    <row r="1582" spans="4:6">
      <c r="D1582" s="227"/>
      <c r="E1582" s="227"/>
      <c r="F1582" s="227"/>
    </row>
    <row r="1583" spans="4:6">
      <c r="D1583" s="227"/>
      <c r="E1583" s="227"/>
      <c r="F1583" s="227"/>
    </row>
    <row r="1584" spans="4:6">
      <c r="D1584" s="227"/>
      <c r="E1584" s="227"/>
      <c r="F1584" s="227"/>
    </row>
    <row r="1585" spans="4:6">
      <c r="D1585" s="227"/>
      <c r="E1585" s="227"/>
      <c r="F1585" s="227"/>
    </row>
    <row r="1586" spans="4:6">
      <c r="D1586" s="227"/>
      <c r="E1586" s="227"/>
      <c r="F1586" s="227"/>
    </row>
    <row r="1587" spans="4:6">
      <c r="D1587" s="227"/>
      <c r="E1587" s="227"/>
      <c r="F1587" s="227"/>
    </row>
    <row r="1588" spans="4:6">
      <c r="D1588" s="227"/>
      <c r="E1588" s="227"/>
      <c r="F1588" s="227"/>
    </row>
    <row r="1589" spans="4:6">
      <c r="D1589" s="227"/>
      <c r="E1589" s="227"/>
      <c r="F1589" s="227"/>
    </row>
    <row r="1590" spans="4:6">
      <c r="D1590" s="227"/>
      <c r="E1590" s="227"/>
      <c r="F1590" s="227"/>
    </row>
    <row r="1591" spans="4:6">
      <c r="D1591" s="227"/>
      <c r="E1591" s="227"/>
      <c r="F1591" s="227"/>
    </row>
    <row r="1592" spans="4:6">
      <c r="D1592" s="227"/>
      <c r="E1592" s="227"/>
      <c r="F1592" s="227"/>
    </row>
    <row r="1593" spans="4:6">
      <c r="D1593" s="227"/>
      <c r="E1593" s="227"/>
      <c r="F1593" s="227"/>
    </row>
    <row r="1594" spans="4:6">
      <c r="D1594" s="227"/>
      <c r="E1594" s="227"/>
      <c r="F1594" s="227"/>
    </row>
    <row r="1595" spans="4:6">
      <c r="D1595" s="227"/>
      <c r="E1595" s="227"/>
      <c r="F1595" s="227"/>
    </row>
    <row r="1596" spans="4:6">
      <c r="D1596" s="227"/>
      <c r="E1596" s="227"/>
      <c r="F1596" s="227"/>
    </row>
    <row r="1597" spans="4:6">
      <c r="D1597" s="227"/>
      <c r="E1597" s="227"/>
      <c r="F1597" s="227"/>
    </row>
    <row r="1598" spans="4:6">
      <c r="D1598" s="227"/>
      <c r="E1598" s="227"/>
      <c r="F1598" s="227"/>
    </row>
    <row r="1599" spans="4:6">
      <c r="D1599" s="227"/>
      <c r="E1599" s="227"/>
      <c r="F1599" s="227"/>
    </row>
    <row r="1600" spans="4:6">
      <c r="D1600" s="227"/>
      <c r="E1600" s="227"/>
      <c r="F1600" s="227"/>
    </row>
    <row r="1601" spans="4:6">
      <c r="D1601" s="227"/>
      <c r="E1601" s="227"/>
      <c r="F1601" s="227"/>
    </row>
    <row r="1602" spans="4:6">
      <c r="D1602" s="227"/>
      <c r="E1602" s="227"/>
      <c r="F1602" s="227"/>
    </row>
    <row r="1603" spans="4:6">
      <c r="D1603" s="227"/>
      <c r="E1603" s="227"/>
      <c r="F1603" s="227"/>
    </row>
    <row r="1604" spans="4:6">
      <c r="D1604" s="227"/>
      <c r="E1604" s="227"/>
      <c r="F1604" s="227"/>
    </row>
    <row r="1605" spans="4:6">
      <c r="D1605" s="227"/>
      <c r="E1605" s="227"/>
      <c r="F1605" s="227"/>
    </row>
    <row r="1606" spans="4:6">
      <c r="D1606" s="227"/>
      <c r="E1606" s="227"/>
      <c r="F1606" s="227"/>
    </row>
    <row r="1607" spans="4:6">
      <c r="D1607" s="227"/>
      <c r="E1607" s="227"/>
      <c r="F1607" s="227"/>
    </row>
    <row r="1608" spans="4:6">
      <c r="D1608" s="227"/>
      <c r="E1608" s="227"/>
      <c r="F1608" s="227"/>
    </row>
    <row r="1609" spans="4:6">
      <c r="D1609" s="227"/>
      <c r="E1609" s="227"/>
      <c r="F1609" s="227"/>
    </row>
    <row r="1610" spans="4:6">
      <c r="D1610" s="227"/>
      <c r="E1610" s="227"/>
      <c r="F1610" s="227"/>
    </row>
    <row r="1611" spans="4:6">
      <c r="D1611" s="227"/>
      <c r="E1611" s="227"/>
      <c r="F1611" s="227"/>
    </row>
    <row r="1612" spans="4:6">
      <c r="D1612" s="227"/>
      <c r="E1612" s="227"/>
      <c r="F1612" s="227"/>
    </row>
    <row r="1613" spans="4:6">
      <c r="D1613" s="227"/>
      <c r="E1613" s="227"/>
      <c r="F1613" s="227"/>
    </row>
    <row r="1614" spans="4:6">
      <c r="D1614" s="227"/>
      <c r="E1614" s="227"/>
      <c r="F1614" s="227"/>
    </row>
    <row r="1615" spans="4:6">
      <c r="D1615" s="227"/>
      <c r="E1615" s="227"/>
      <c r="F1615" s="227"/>
    </row>
    <row r="1616" spans="4:6">
      <c r="D1616" s="227"/>
      <c r="E1616" s="227"/>
      <c r="F1616" s="227"/>
    </row>
    <row r="1617" spans="4:6">
      <c r="D1617" s="227"/>
      <c r="E1617" s="227"/>
      <c r="F1617" s="227"/>
    </row>
    <row r="1618" spans="4:6">
      <c r="D1618" s="227"/>
      <c r="E1618" s="227"/>
      <c r="F1618" s="227"/>
    </row>
    <row r="1619" spans="4:6">
      <c r="D1619" s="227"/>
      <c r="E1619" s="227"/>
      <c r="F1619" s="227"/>
    </row>
    <row r="1620" spans="4:6">
      <c r="D1620" s="227"/>
      <c r="E1620" s="227"/>
      <c r="F1620" s="227"/>
    </row>
    <row r="1621" spans="4:6">
      <c r="D1621" s="227"/>
      <c r="E1621" s="227"/>
      <c r="F1621" s="227"/>
    </row>
    <row r="1622" spans="4:6">
      <c r="D1622" s="227"/>
      <c r="E1622" s="227"/>
      <c r="F1622" s="227"/>
    </row>
    <row r="1623" spans="4:6">
      <c r="D1623" s="227"/>
      <c r="E1623" s="227"/>
      <c r="F1623" s="227"/>
    </row>
    <row r="1624" spans="4:6">
      <c r="D1624" s="227"/>
      <c r="E1624" s="227"/>
      <c r="F1624" s="227"/>
    </row>
    <row r="1625" spans="4:6">
      <c r="D1625" s="227"/>
      <c r="E1625" s="227"/>
      <c r="F1625" s="227"/>
    </row>
    <row r="1626" spans="4:6">
      <c r="D1626" s="227"/>
      <c r="E1626" s="227"/>
      <c r="F1626" s="227"/>
    </row>
    <row r="1627" spans="4:6">
      <c r="D1627" s="227"/>
      <c r="E1627" s="227"/>
      <c r="F1627" s="227"/>
    </row>
    <row r="1628" spans="4:6">
      <c r="D1628" s="227"/>
      <c r="E1628" s="227"/>
      <c r="F1628" s="227"/>
    </row>
    <row r="1629" spans="4:6">
      <c r="D1629" s="227"/>
      <c r="E1629" s="227"/>
      <c r="F1629" s="227"/>
    </row>
    <row r="1630" spans="4:6">
      <c r="D1630" s="227"/>
      <c r="E1630" s="227"/>
      <c r="F1630" s="227"/>
    </row>
    <row r="1631" spans="4:6">
      <c r="D1631" s="227"/>
      <c r="E1631" s="227"/>
      <c r="F1631" s="227"/>
    </row>
    <row r="1632" spans="4:6">
      <c r="D1632" s="227"/>
      <c r="E1632" s="227"/>
      <c r="F1632" s="227"/>
    </row>
    <row r="1633" spans="4:6">
      <c r="D1633" s="227"/>
      <c r="E1633" s="227"/>
      <c r="F1633" s="227"/>
    </row>
    <row r="1634" spans="4:6">
      <c r="D1634" s="227"/>
      <c r="E1634" s="227"/>
      <c r="F1634" s="227"/>
    </row>
    <row r="1635" spans="4:6">
      <c r="D1635" s="227"/>
      <c r="E1635" s="227"/>
      <c r="F1635" s="227"/>
    </row>
    <row r="1636" spans="4:6">
      <c r="D1636" s="227"/>
      <c r="E1636" s="227"/>
      <c r="F1636" s="227"/>
    </row>
    <row r="1637" spans="4:6">
      <c r="D1637" s="227"/>
      <c r="E1637" s="227"/>
      <c r="F1637" s="227"/>
    </row>
    <row r="1638" spans="4:6">
      <c r="D1638" s="227"/>
      <c r="E1638" s="227"/>
      <c r="F1638" s="227"/>
    </row>
    <row r="1639" spans="4:6">
      <c r="D1639" s="227"/>
      <c r="E1639" s="227"/>
      <c r="F1639" s="227"/>
    </row>
    <row r="1640" spans="4:6">
      <c r="D1640" s="227"/>
      <c r="E1640" s="227"/>
      <c r="F1640" s="227"/>
    </row>
    <row r="1641" spans="4:6">
      <c r="D1641" s="227"/>
      <c r="E1641" s="227"/>
      <c r="F1641" s="227"/>
    </row>
    <row r="1642" spans="4:6">
      <c r="D1642" s="227"/>
      <c r="E1642" s="227"/>
      <c r="F1642" s="227"/>
    </row>
    <row r="1643" spans="4:6">
      <c r="D1643" s="227"/>
      <c r="E1643" s="227"/>
      <c r="F1643" s="227"/>
    </row>
    <row r="1644" spans="4:6">
      <c r="D1644" s="227"/>
      <c r="E1644" s="227"/>
      <c r="F1644" s="227"/>
    </row>
    <row r="1645" spans="4:6">
      <c r="D1645" s="227"/>
      <c r="E1645" s="227"/>
      <c r="F1645" s="227"/>
    </row>
    <row r="1646" spans="4:6">
      <c r="D1646" s="227"/>
      <c r="E1646" s="227"/>
      <c r="F1646" s="227"/>
    </row>
    <row r="1647" spans="4:6">
      <c r="D1647" s="227"/>
      <c r="E1647" s="227"/>
      <c r="F1647" s="227"/>
    </row>
    <row r="1648" spans="4:6">
      <c r="D1648" s="227"/>
      <c r="E1648" s="227"/>
      <c r="F1648" s="227"/>
    </row>
    <row r="1649" spans="4:6">
      <c r="D1649" s="227"/>
      <c r="E1649" s="227"/>
      <c r="F1649" s="227"/>
    </row>
    <row r="1650" spans="4:6">
      <c r="D1650" s="227"/>
      <c r="E1650" s="227"/>
      <c r="F1650" s="227"/>
    </row>
    <row r="1651" spans="4:6">
      <c r="D1651" s="227"/>
      <c r="E1651" s="227"/>
      <c r="F1651" s="227"/>
    </row>
    <row r="1652" spans="4:6">
      <c r="D1652" s="227"/>
      <c r="E1652" s="227"/>
      <c r="F1652" s="227"/>
    </row>
    <row r="1653" spans="4:6">
      <c r="D1653" s="227"/>
      <c r="E1653" s="227"/>
      <c r="F1653" s="227"/>
    </row>
    <row r="1654" spans="4:6">
      <c r="D1654" s="227"/>
      <c r="E1654" s="227"/>
      <c r="F1654" s="227"/>
    </row>
    <row r="1655" spans="4:6">
      <c r="D1655" s="227"/>
      <c r="E1655" s="227"/>
      <c r="F1655" s="227"/>
    </row>
    <row r="1656" spans="4:6">
      <c r="D1656" s="227"/>
      <c r="E1656" s="227"/>
      <c r="F1656" s="227"/>
    </row>
    <row r="1657" spans="4:6">
      <c r="D1657" s="227"/>
      <c r="E1657" s="227"/>
      <c r="F1657" s="227"/>
    </row>
    <row r="1658" spans="4:6">
      <c r="D1658" s="227"/>
      <c r="E1658" s="227"/>
      <c r="F1658" s="227"/>
    </row>
    <row r="1659" spans="4:6">
      <c r="D1659" s="227"/>
      <c r="E1659" s="227"/>
      <c r="F1659" s="227"/>
    </row>
    <row r="1660" spans="4:6">
      <c r="D1660" s="227"/>
      <c r="E1660" s="227"/>
      <c r="F1660" s="227"/>
    </row>
    <row r="1661" spans="4:6">
      <c r="D1661" s="227"/>
      <c r="E1661" s="227"/>
      <c r="F1661" s="227"/>
    </row>
    <row r="1662" spans="4:6">
      <c r="D1662" s="227"/>
      <c r="E1662" s="227"/>
      <c r="F1662" s="227"/>
    </row>
    <row r="1663" spans="4:6">
      <c r="D1663" s="227"/>
      <c r="E1663" s="227"/>
      <c r="F1663" s="227"/>
    </row>
    <row r="1664" spans="4:6">
      <c r="D1664" s="227"/>
      <c r="E1664" s="227"/>
      <c r="F1664" s="227"/>
    </row>
    <row r="1665" spans="4:6">
      <c r="D1665" s="227"/>
      <c r="E1665" s="227"/>
      <c r="F1665" s="227"/>
    </row>
    <row r="1666" spans="4:6">
      <c r="D1666" s="227"/>
      <c r="E1666" s="227"/>
      <c r="F1666" s="227"/>
    </row>
    <row r="1667" spans="4:6">
      <c r="D1667" s="227"/>
      <c r="E1667" s="227"/>
      <c r="F1667" s="227"/>
    </row>
    <row r="1668" spans="4:6">
      <c r="D1668" s="227"/>
      <c r="E1668" s="227"/>
      <c r="F1668" s="227"/>
    </row>
    <row r="1669" spans="4:6">
      <c r="D1669" s="227"/>
      <c r="E1669" s="227"/>
      <c r="F1669" s="227"/>
    </row>
    <row r="1670" spans="4:6">
      <c r="D1670" s="227"/>
      <c r="E1670" s="227"/>
      <c r="F1670" s="227"/>
    </row>
    <row r="1671" spans="4:6">
      <c r="D1671" s="227"/>
      <c r="E1671" s="227"/>
      <c r="F1671" s="227"/>
    </row>
    <row r="1672" spans="4:6">
      <c r="D1672" s="227"/>
      <c r="E1672" s="227"/>
      <c r="F1672" s="227"/>
    </row>
    <row r="1673" spans="4:6">
      <c r="D1673" s="227"/>
      <c r="E1673" s="227"/>
      <c r="F1673" s="227"/>
    </row>
    <row r="1674" spans="4:6">
      <c r="D1674" s="227"/>
      <c r="E1674" s="227"/>
      <c r="F1674" s="227"/>
    </row>
    <row r="1675" spans="4:6">
      <c r="D1675" s="227"/>
      <c r="E1675" s="227"/>
      <c r="F1675" s="227"/>
    </row>
    <row r="1676" spans="4:6">
      <c r="D1676" s="227"/>
      <c r="E1676" s="227"/>
      <c r="F1676" s="227"/>
    </row>
    <row r="1677" spans="4:6">
      <c r="D1677" s="227"/>
      <c r="E1677" s="227"/>
      <c r="F1677" s="227"/>
    </row>
    <row r="1678" spans="4:6">
      <c r="D1678" s="227"/>
      <c r="E1678" s="227"/>
      <c r="F1678" s="227"/>
    </row>
    <row r="1679" spans="4:6">
      <c r="D1679" s="227"/>
      <c r="E1679" s="227"/>
      <c r="F1679" s="227"/>
    </row>
    <row r="1680" spans="4:6">
      <c r="D1680" s="227"/>
      <c r="E1680" s="227"/>
      <c r="F1680" s="227"/>
    </row>
    <row r="1681" spans="4:6">
      <c r="D1681" s="227"/>
      <c r="E1681" s="227"/>
      <c r="F1681" s="227"/>
    </row>
    <row r="1682" spans="4:6">
      <c r="D1682" s="227"/>
      <c r="E1682" s="227"/>
      <c r="F1682" s="227"/>
    </row>
    <row r="1683" spans="4:6">
      <c r="D1683" s="227"/>
      <c r="E1683" s="227"/>
      <c r="F1683" s="227"/>
    </row>
    <row r="1684" spans="4:6">
      <c r="D1684" s="227"/>
      <c r="E1684" s="227"/>
      <c r="F1684" s="227"/>
    </row>
    <row r="1685" spans="4:6">
      <c r="D1685" s="227"/>
      <c r="E1685" s="227"/>
      <c r="F1685" s="227"/>
    </row>
    <row r="1686" spans="4:6">
      <c r="D1686" s="227"/>
      <c r="E1686" s="227"/>
      <c r="F1686" s="227"/>
    </row>
    <row r="1687" spans="4:6">
      <c r="D1687" s="227"/>
      <c r="E1687" s="227"/>
      <c r="F1687" s="227"/>
    </row>
    <row r="1688" spans="4:6">
      <c r="D1688" s="227"/>
      <c r="E1688" s="227"/>
      <c r="F1688" s="227"/>
    </row>
    <row r="1689" spans="4:6">
      <c r="D1689" s="227"/>
      <c r="E1689" s="227"/>
      <c r="F1689" s="227"/>
    </row>
    <row r="1690" spans="4:6">
      <c r="D1690" s="227"/>
      <c r="E1690" s="227"/>
      <c r="F1690" s="227"/>
    </row>
    <row r="1691" spans="4:6">
      <c r="D1691" s="227"/>
      <c r="E1691" s="227"/>
      <c r="F1691" s="227"/>
    </row>
    <row r="1692" spans="4:6">
      <c r="D1692" s="227"/>
      <c r="E1692" s="227"/>
      <c r="F1692" s="227"/>
    </row>
    <row r="1693" spans="4:6">
      <c r="D1693" s="227"/>
      <c r="E1693" s="227"/>
      <c r="F1693" s="227"/>
    </row>
    <row r="1694" spans="4:6">
      <c r="D1694" s="227"/>
      <c r="E1694" s="227"/>
      <c r="F1694" s="227"/>
    </row>
    <row r="1695" spans="4:6">
      <c r="D1695" s="227"/>
      <c r="E1695" s="227"/>
      <c r="F1695" s="227"/>
    </row>
    <row r="1696" spans="4:6">
      <c r="D1696" s="227"/>
      <c r="E1696" s="227"/>
      <c r="F1696" s="227"/>
    </row>
    <row r="1697" spans="4:6">
      <c r="D1697" s="227"/>
      <c r="E1697" s="227"/>
      <c r="F1697" s="227"/>
    </row>
    <row r="1698" spans="4:6">
      <c r="D1698" s="227"/>
      <c r="E1698" s="227"/>
      <c r="F1698" s="227"/>
    </row>
    <row r="1699" spans="4:6">
      <c r="D1699" s="227"/>
      <c r="E1699" s="227"/>
      <c r="F1699" s="227"/>
    </row>
    <row r="1700" spans="4:6">
      <c r="D1700" s="227"/>
      <c r="E1700" s="227"/>
      <c r="F1700" s="227"/>
    </row>
    <row r="1701" spans="4:6">
      <c r="D1701" s="227"/>
      <c r="E1701" s="227"/>
      <c r="F1701" s="227"/>
    </row>
    <row r="1702" spans="4:6">
      <c r="D1702" s="227"/>
      <c r="E1702" s="227"/>
      <c r="F1702" s="227"/>
    </row>
    <row r="1703" spans="4:6">
      <c r="D1703" s="227"/>
      <c r="E1703" s="227"/>
      <c r="F1703" s="227"/>
    </row>
    <row r="1704" spans="4:6">
      <c r="D1704" s="227"/>
      <c r="E1704" s="227"/>
      <c r="F1704" s="227"/>
    </row>
    <row r="1705" spans="4:6">
      <c r="D1705" s="227"/>
      <c r="E1705" s="227"/>
      <c r="F1705" s="227"/>
    </row>
    <row r="1706" spans="4:6">
      <c r="D1706" s="227"/>
      <c r="E1706" s="227"/>
      <c r="F1706" s="227"/>
    </row>
    <row r="1707" spans="4:6">
      <c r="D1707" s="227"/>
      <c r="E1707" s="227"/>
      <c r="F1707" s="227"/>
    </row>
    <row r="1708" spans="4:6">
      <c r="D1708" s="227"/>
      <c r="E1708" s="227"/>
      <c r="F1708" s="227"/>
    </row>
    <row r="1709" spans="4:6">
      <c r="D1709" s="227"/>
      <c r="E1709" s="227"/>
      <c r="F1709" s="227"/>
    </row>
    <row r="1710" spans="4:6">
      <c r="D1710" s="227"/>
      <c r="E1710" s="227"/>
      <c r="F1710" s="227"/>
    </row>
    <row r="1711" spans="4:6">
      <c r="D1711" s="227"/>
      <c r="E1711" s="227"/>
      <c r="F1711" s="227"/>
    </row>
    <row r="1712" spans="4:6">
      <c r="D1712" s="227"/>
      <c r="E1712" s="227"/>
      <c r="F1712" s="227"/>
    </row>
    <row r="1713" spans="4:6">
      <c r="D1713" s="227"/>
      <c r="E1713" s="227"/>
      <c r="F1713" s="227"/>
    </row>
    <row r="1714" spans="4:6">
      <c r="D1714" s="227"/>
      <c r="E1714" s="227"/>
      <c r="F1714" s="227"/>
    </row>
    <row r="1715" spans="4:6">
      <c r="D1715" s="227"/>
      <c r="E1715" s="227"/>
      <c r="F1715" s="227"/>
    </row>
    <row r="1716" spans="4:6">
      <c r="D1716" s="227"/>
      <c r="E1716" s="227"/>
      <c r="F1716" s="227"/>
    </row>
    <row r="1717" spans="4:6">
      <c r="D1717" s="227"/>
      <c r="E1717" s="227"/>
      <c r="F1717" s="227"/>
    </row>
    <row r="1718" spans="4:6">
      <c r="D1718" s="227"/>
      <c r="E1718" s="227"/>
      <c r="F1718" s="227"/>
    </row>
    <row r="1719" spans="4:6">
      <c r="D1719" s="227"/>
      <c r="E1719" s="227"/>
      <c r="F1719" s="227"/>
    </row>
    <row r="1720" spans="4:6">
      <c r="D1720" s="227"/>
      <c r="E1720" s="227"/>
      <c r="F1720" s="227"/>
    </row>
    <row r="1721" spans="4:6">
      <c r="D1721" s="227"/>
      <c r="E1721" s="227"/>
      <c r="F1721" s="227"/>
    </row>
    <row r="1722" spans="4:6">
      <c r="D1722" s="227"/>
      <c r="E1722" s="227"/>
      <c r="F1722" s="227"/>
    </row>
    <row r="1723" spans="4:6">
      <c r="D1723" s="227"/>
      <c r="E1723" s="227"/>
      <c r="F1723" s="227"/>
    </row>
    <row r="1724" spans="4:6">
      <c r="D1724" s="227"/>
      <c r="E1724" s="227"/>
      <c r="F1724" s="227"/>
    </row>
    <row r="1725" spans="4:6">
      <c r="D1725" s="227"/>
      <c r="E1725" s="227"/>
      <c r="F1725" s="227"/>
    </row>
    <row r="1726" spans="4:6">
      <c r="D1726" s="227"/>
      <c r="E1726" s="227"/>
      <c r="F1726" s="227"/>
    </row>
    <row r="1727" spans="4:6">
      <c r="D1727" s="227"/>
      <c r="E1727" s="227"/>
      <c r="F1727" s="227"/>
    </row>
    <row r="1728" spans="4:6">
      <c r="D1728" s="227"/>
      <c r="E1728" s="227"/>
      <c r="F1728" s="227"/>
    </row>
    <row r="1729" spans="4:6">
      <c r="D1729" s="227"/>
      <c r="E1729" s="227"/>
      <c r="F1729" s="227"/>
    </row>
    <row r="1730" spans="4:6">
      <c r="D1730" s="227"/>
      <c r="E1730" s="227"/>
      <c r="F1730" s="227"/>
    </row>
    <row r="1731" spans="4:6">
      <c r="D1731" s="227"/>
      <c r="E1731" s="227"/>
      <c r="F1731" s="227"/>
    </row>
    <row r="1732" spans="4:6">
      <c r="D1732" s="227"/>
      <c r="E1732" s="227"/>
      <c r="F1732" s="227"/>
    </row>
    <row r="1733" spans="4:6">
      <c r="D1733" s="227"/>
      <c r="E1733" s="227"/>
      <c r="F1733" s="227"/>
    </row>
    <row r="1734" spans="4:6">
      <c r="D1734" s="227"/>
      <c r="E1734" s="227"/>
      <c r="F1734" s="227"/>
    </row>
    <row r="1735" spans="4:6">
      <c r="D1735" s="227"/>
      <c r="E1735" s="227"/>
      <c r="F1735" s="227"/>
    </row>
    <row r="1736" spans="4:6">
      <c r="D1736" s="227"/>
      <c r="E1736" s="227"/>
      <c r="F1736" s="227"/>
    </row>
    <row r="1737" spans="4:6">
      <c r="D1737" s="227"/>
      <c r="E1737" s="227"/>
      <c r="F1737" s="227"/>
    </row>
    <row r="1738" spans="4:6">
      <c r="D1738" s="227"/>
      <c r="E1738" s="227"/>
      <c r="F1738" s="227"/>
    </row>
    <row r="1739" spans="4:6">
      <c r="D1739" s="227"/>
      <c r="E1739" s="227"/>
      <c r="F1739" s="227"/>
    </row>
    <row r="1740" spans="4:6">
      <c r="D1740" s="227"/>
      <c r="E1740" s="227"/>
      <c r="F1740" s="227"/>
    </row>
    <row r="1741" spans="4:6">
      <c r="D1741" s="227"/>
      <c r="E1741" s="227"/>
      <c r="F1741" s="227"/>
    </row>
    <row r="1742" spans="4:6">
      <c r="D1742" s="227"/>
      <c r="E1742" s="227"/>
      <c r="F1742" s="227"/>
    </row>
    <row r="1743" spans="4:6">
      <c r="D1743" s="227"/>
      <c r="E1743" s="227"/>
      <c r="F1743" s="227"/>
    </row>
    <row r="1744" spans="4:6">
      <c r="D1744" s="227"/>
      <c r="E1744" s="227"/>
      <c r="F1744" s="227"/>
    </row>
    <row r="1745" spans="4:6">
      <c r="D1745" s="227"/>
      <c r="E1745" s="227"/>
      <c r="F1745" s="227"/>
    </row>
    <row r="1746" spans="4:6">
      <c r="D1746" s="227"/>
      <c r="E1746" s="227"/>
      <c r="F1746" s="227"/>
    </row>
    <row r="1747" spans="4:6">
      <c r="D1747" s="227"/>
      <c r="E1747" s="227"/>
      <c r="F1747" s="227"/>
    </row>
    <row r="1748" spans="4:6">
      <c r="D1748" s="227"/>
      <c r="E1748" s="227"/>
      <c r="F1748" s="227"/>
    </row>
    <row r="1749" spans="4:6">
      <c r="D1749" s="227"/>
      <c r="E1749" s="227"/>
      <c r="F1749" s="227"/>
    </row>
    <row r="1750" spans="4:6">
      <c r="D1750" s="227"/>
      <c r="E1750" s="227"/>
      <c r="F1750" s="227"/>
    </row>
    <row r="1751" spans="4:6">
      <c r="D1751" s="227"/>
      <c r="E1751" s="227"/>
      <c r="F1751" s="227"/>
    </row>
    <row r="1752" spans="4:6">
      <c r="D1752" s="227"/>
      <c r="E1752" s="227"/>
      <c r="F1752" s="227"/>
    </row>
    <row r="1753" spans="4:6">
      <c r="D1753" s="227"/>
      <c r="E1753" s="227"/>
      <c r="F1753" s="227"/>
    </row>
    <row r="1754" spans="4:6">
      <c r="D1754" s="227"/>
      <c r="E1754" s="227"/>
      <c r="F1754" s="227"/>
    </row>
    <row r="1755" spans="4:6">
      <c r="D1755" s="227"/>
      <c r="E1755" s="227"/>
      <c r="F1755" s="227"/>
    </row>
    <row r="1756" spans="4:6">
      <c r="D1756" s="227"/>
      <c r="E1756" s="227"/>
      <c r="F1756" s="227"/>
    </row>
    <row r="1757" spans="4:6">
      <c r="D1757" s="227"/>
      <c r="E1757" s="227"/>
      <c r="F1757" s="227"/>
    </row>
    <row r="1758" spans="4:6">
      <c r="D1758" s="227"/>
      <c r="E1758" s="227"/>
      <c r="F1758" s="227"/>
    </row>
    <row r="1759" spans="4:6">
      <c r="D1759" s="227"/>
      <c r="E1759" s="227"/>
      <c r="F1759" s="227"/>
    </row>
    <row r="1760" spans="4:6">
      <c r="D1760" s="227"/>
      <c r="E1760" s="227"/>
      <c r="F1760" s="227"/>
    </row>
    <row r="1761" spans="4:6">
      <c r="D1761" s="227"/>
      <c r="E1761" s="227"/>
      <c r="F1761" s="227"/>
    </row>
    <row r="1762" spans="4:6">
      <c r="D1762" s="227"/>
      <c r="E1762" s="227"/>
      <c r="F1762" s="227"/>
    </row>
    <row r="1763" spans="4:6">
      <c r="D1763" s="227"/>
      <c r="E1763" s="227"/>
      <c r="F1763" s="227"/>
    </row>
    <row r="1764" spans="4:6">
      <c r="D1764" s="227"/>
      <c r="E1764" s="227"/>
      <c r="F1764" s="227"/>
    </row>
    <row r="1765" spans="4:6">
      <c r="D1765" s="227"/>
      <c r="E1765" s="227"/>
      <c r="F1765" s="227"/>
    </row>
    <row r="1766" spans="4:6">
      <c r="D1766" s="227"/>
      <c r="E1766" s="227"/>
      <c r="F1766" s="227"/>
    </row>
    <row r="1767" spans="4:6">
      <c r="D1767" s="227"/>
      <c r="E1767" s="227"/>
      <c r="F1767" s="227"/>
    </row>
    <row r="1768" spans="4:6">
      <c r="D1768" s="227"/>
      <c r="E1768" s="227"/>
      <c r="F1768" s="227"/>
    </row>
    <row r="1769" spans="4:6">
      <c r="D1769" s="227"/>
      <c r="E1769" s="227"/>
      <c r="F1769" s="227"/>
    </row>
    <row r="1770" spans="4:6">
      <c r="D1770" s="227"/>
      <c r="E1770" s="227"/>
      <c r="F1770" s="227"/>
    </row>
    <row r="1771" spans="4:6">
      <c r="D1771" s="227"/>
      <c r="E1771" s="227"/>
      <c r="F1771" s="227"/>
    </row>
    <row r="1772" spans="4:6">
      <c r="D1772" s="227"/>
      <c r="E1772" s="227"/>
      <c r="F1772" s="227"/>
    </row>
    <row r="1773" spans="4:6">
      <c r="D1773" s="227"/>
      <c r="E1773" s="227"/>
      <c r="F1773" s="227"/>
    </row>
    <row r="1774" spans="4:6">
      <c r="D1774" s="227"/>
      <c r="E1774" s="227"/>
      <c r="F1774" s="227"/>
    </row>
    <row r="1775" spans="4:6">
      <c r="D1775" s="227"/>
      <c r="E1775" s="227"/>
      <c r="F1775" s="227"/>
    </row>
    <row r="1776" spans="4:6">
      <c r="D1776" s="227"/>
      <c r="E1776" s="227"/>
      <c r="F1776" s="227"/>
    </row>
    <row r="1777" spans="4:6">
      <c r="D1777" s="227"/>
      <c r="E1777" s="227"/>
      <c r="F1777" s="227"/>
    </row>
    <row r="1778" spans="4:6">
      <c r="D1778" s="227"/>
      <c r="E1778" s="227"/>
      <c r="F1778" s="227"/>
    </row>
    <row r="1779" spans="4:6">
      <c r="D1779" s="227"/>
      <c r="E1779" s="227"/>
      <c r="F1779" s="227"/>
    </row>
    <row r="1780" spans="4:6">
      <c r="D1780" s="227"/>
      <c r="E1780" s="227"/>
      <c r="F1780" s="227"/>
    </row>
    <row r="1781" spans="4:6">
      <c r="D1781" s="227"/>
      <c r="E1781" s="227"/>
      <c r="F1781" s="227"/>
    </row>
    <row r="1782" spans="4:6">
      <c r="D1782" s="227"/>
      <c r="E1782" s="227"/>
      <c r="F1782" s="227"/>
    </row>
    <row r="1783" spans="4:6">
      <c r="D1783" s="227"/>
      <c r="E1783" s="227"/>
      <c r="F1783" s="227"/>
    </row>
    <row r="1784" spans="4:6">
      <c r="D1784" s="227"/>
      <c r="E1784" s="227"/>
      <c r="F1784" s="227"/>
    </row>
    <row r="1785" spans="4:6">
      <c r="D1785" s="227"/>
      <c r="E1785" s="227"/>
      <c r="F1785" s="227"/>
    </row>
    <row r="1786" spans="4:6">
      <c r="D1786" s="227"/>
      <c r="E1786" s="227"/>
      <c r="F1786" s="227"/>
    </row>
    <row r="1787" spans="4:6">
      <c r="D1787" s="227"/>
      <c r="E1787" s="227"/>
      <c r="F1787" s="227"/>
    </row>
    <row r="1788" spans="4:6">
      <c r="D1788" s="227"/>
      <c r="E1788" s="227"/>
      <c r="F1788" s="227"/>
    </row>
    <row r="1789" spans="4:6">
      <c r="D1789" s="227"/>
      <c r="E1789" s="227"/>
      <c r="F1789" s="227"/>
    </row>
    <row r="1790" spans="4:6">
      <c r="D1790" s="227"/>
      <c r="E1790" s="227"/>
      <c r="F1790" s="227"/>
    </row>
    <row r="1791" spans="4:6">
      <c r="D1791" s="227"/>
      <c r="E1791" s="227"/>
      <c r="F1791" s="227"/>
    </row>
    <row r="1792" spans="4:6">
      <c r="D1792" s="227"/>
      <c r="E1792" s="227"/>
      <c r="F1792" s="227"/>
    </row>
    <row r="1793" spans="4:6">
      <c r="D1793" s="227"/>
      <c r="E1793" s="227"/>
      <c r="F1793" s="227"/>
    </row>
    <row r="1794" spans="4:6">
      <c r="D1794" s="227"/>
      <c r="E1794" s="227"/>
      <c r="F1794" s="227"/>
    </row>
    <row r="1795" spans="4:6">
      <c r="D1795" s="227"/>
      <c r="E1795" s="227"/>
      <c r="F1795" s="227"/>
    </row>
    <row r="1796" spans="4:6">
      <c r="D1796" s="227"/>
      <c r="E1796" s="227"/>
      <c r="F1796" s="227"/>
    </row>
    <row r="1797" spans="4:6">
      <c r="D1797" s="227"/>
      <c r="E1797" s="227"/>
      <c r="F1797" s="227"/>
    </row>
    <row r="1798" spans="4:6">
      <c r="D1798" s="227"/>
      <c r="E1798" s="227"/>
      <c r="F1798" s="227"/>
    </row>
    <row r="1799" spans="4:6">
      <c r="D1799" s="227"/>
      <c r="E1799" s="227"/>
      <c r="F1799" s="227"/>
    </row>
    <row r="1800" spans="4:6">
      <c r="D1800" s="227"/>
      <c r="E1800" s="227"/>
      <c r="F1800" s="227"/>
    </row>
    <row r="1801" spans="4:6">
      <c r="D1801" s="227"/>
      <c r="E1801" s="227"/>
      <c r="F1801" s="227"/>
    </row>
    <row r="1802" spans="4:6">
      <c r="D1802" s="227"/>
      <c r="E1802" s="227"/>
      <c r="F1802" s="227"/>
    </row>
    <row r="1803" spans="4:6">
      <c r="D1803" s="227"/>
      <c r="E1803" s="227"/>
      <c r="F1803" s="227"/>
    </row>
    <row r="1804" spans="4:6">
      <c r="D1804" s="227"/>
      <c r="E1804" s="227"/>
      <c r="F1804" s="227"/>
    </row>
    <row r="1805" spans="4:6">
      <c r="D1805" s="227"/>
      <c r="E1805" s="227"/>
      <c r="F1805" s="227"/>
    </row>
    <row r="1806" spans="4:6">
      <c r="D1806" s="227"/>
      <c r="E1806" s="227"/>
      <c r="F1806" s="227"/>
    </row>
    <row r="1807" spans="4:6">
      <c r="D1807" s="227"/>
      <c r="E1807" s="227"/>
      <c r="F1807" s="227"/>
    </row>
    <row r="1808" spans="4:6">
      <c r="D1808" s="227"/>
      <c r="E1808" s="227"/>
      <c r="F1808" s="227"/>
    </row>
    <row r="1809" spans="4:6">
      <c r="D1809" s="227"/>
      <c r="E1809" s="227"/>
      <c r="F1809" s="227"/>
    </row>
    <row r="1810" spans="4:6">
      <c r="D1810" s="227"/>
      <c r="E1810" s="227"/>
      <c r="F1810" s="227"/>
    </row>
    <row r="1811" spans="4:6">
      <c r="D1811" s="227"/>
      <c r="E1811" s="227"/>
      <c r="F1811" s="227"/>
    </row>
    <row r="1812" spans="4:6">
      <c r="D1812" s="227"/>
      <c r="E1812" s="227"/>
      <c r="F1812" s="227"/>
    </row>
    <row r="1813" spans="4:6">
      <c r="D1813" s="227"/>
      <c r="E1813" s="227"/>
      <c r="F1813" s="227"/>
    </row>
    <row r="1814" spans="4:6">
      <c r="D1814" s="227"/>
      <c r="E1814" s="227"/>
      <c r="F1814" s="227"/>
    </row>
    <row r="1815" spans="4:6">
      <c r="D1815" s="227"/>
      <c r="E1815" s="227"/>
      <c r="F1815" s="227"/>
    </row>
    <row r="1816" spans="4:6">
      <c r="D1816" s="227"/>
      <c r="E1816" s="227"/>
      <c r="F1816" s="227"/>
    </row>
    <row r="1817" spans="4:6">
      <c r="D1817" s="227"/>
      <c r="E1817" s="227"/>
      <c r="F1817" s="227"/>
    </row>
    <row r="1818" spans="4:6">
      <c r="D1818" s="227"/>
      <c r="E1818" s="227"/>
      <c r="F1818" s="227"/>
    </row>
    <row r="1819" spans="4:6">
      <c r="D1819" s="227"/>
      <c r="E1819" s="227"/>
      <c r="F1819" s="227"/>
    </row>
    <row r="1820" spans="4:6">
      <c r="D1820" s="227"/>
      <c r="E1820" s="227"/>
      <c r="F1820" s="227"/>
    </row>
    <row r="1821" spans="4:6">
      <c r="D1821" s="227"/>
      <c r="E1821" s="227"/>
      <c r="F1821" s="227"/>
    </row>
    <row r="1822" spans="4:6">
      <c r="D1822" s="227"/>
      <c r="E1822" s="227"/>
      <c r="F1822" s="227"/>
    </row>
    <row r="1823" spans="4:6">
      <c r="D1823" s="227"/>
      <c r="E1823" s="227"/>
      <c r="F1823" s="227"/>
    </row>
    <row r="1824" spans="4:6">
      <c r="D1824" s="227"/>
      <c r="E1824" s="227"/>
      <c r="F1824" s="227"/>
    </row>
    <row r="1825" spans="4:6">
      <c r="D1825" s="227"/>
      <c r="E1825" s="227"/>
      <c r="F1825" s="227"/>
    </row>
    <row r="1826" spans="4:6">
      <c r="D1826" s="227"/>
      <c r="E1826" s="227"/>
      <c r="F1826" s="227"/>
    </row>
    <row r="1827" spans="4:6">
      <c r="D1827" s="227"/>
      <c r="E1827" s="227"/>
      <c r="F1827" s="227"/>
    </row>
    <row r="1828" spans="4:6">
      <c r="D1828" s="227"/>
      <c r="E1828" s="227"/>
      <c r="F1828" s="227"/>
    </row>
    <row r="1829" spans="4:6">
      <c r="D1829" s="227"/>
      <c r="E1829" s="227"/>
      <c r="F1829" s="227"/>
    </row>
    <row r="1830" spans="4:6">
      <c r="D1830" s="227"/>
      <c r="E1830" s="227"/>
      <c r="F1830" s="227"/>
    </row>
    <row r="1831" spans="4:6">
      <c r="D1831" s="227"/>
      <c r="E1831" s="227"/>
      <c r="F1831" s="227"/>
    </row>
    <row r="1832" spans="4:6">
      <c r="D1832" s="227"/>
      <c r="E1832" s="227"/>
      <c r="F1832" s="227"/>
    </row>
    <row r="1833" spans="4:6">
      <c r="D1833" s="227"/>
      <c r="E1833" s="227"/>
      <c r="F1833" s="227"/>
    </row>
    <row r="1834" spans="4:6">
      <c r="D1834" s="227"/>
      <c r="E1834" s="227"/>
      <c r="F1834" s="227"/>
    </row>
    <row r="1835" spans="4:6">
      <c r="D1835" s="227"/>
      <c r="E1835" s="227"/>
      <c r="F1835" s="227"/>
    </row>
    <row r="1836" spans="4:6">
      <c r="D1836" s="227"/>
      <c r="E1836" s="227"/>
      <c r="F1836" s="227"/>
    </row>
    <row r="1837" spans="4:6">
      <c r="D1837" s="227"/>
      <c r="E1837" s="227"/>
      <c r="F1837" s="227"/>
    </row>
    <row r="1838" spans="4:6">
      <c r="D1838" s="227"/>
      <c r="E1838" s="227"/>
      <c r="F1838" s="227"/>
    </row>
    <row r="1839" spans="4:6">
      <c r="D1839" s="227"/>
      <c r="E1839" s="227"/>
      <c r="F1839" s="227"/>
    </row>
    <row r="1840" spans="4:6">
      <c r="D1840" s="227"/>
      <c r="E1840" s="227"/>
      <c r="F1840" s="227"/>
    </row>
    <row r="1841" spans="4:6">
      <c r="D1841" s="227"/>
      <c r="E1841" s="227"/>
      <c r="F1841" s="227"/>
    </row>
    <row r="1842" spans="4:6">
      <c r="D1842" s="227"/>
      <c r="E1842" s="227"/>
      <c r="F1842" s="227"/>
    </row>
    <row r="1843" spans="4:6">
      <c r="D1843" s="227"/>
      <c r="E1843" s="227"/>
      <c r="F1843" s="227"/>
    </row>
    <row r="1844" spans="4:6">
      <c r="D1844" s="227"/>
      <c r="E1844" s="227"/>
      <c r="F1844" s="227"/>
    </row>
    <row r="1845" spans="4:6">
      <c r="D1845" s="227"/>
      <c r="E1845" s="227"/>
      <c r="F1845" s="227"/>
    </row>
    <row r="1846" spans="4:6">
      <c r="D1846" s="227"/>
      <c r="E1846" s="227"/>
      <c r="F1846" s="227"/>
    </row>
    <row r="1847" spans="4:6">
      <c r="D1847" s="227"/>
      <c r="E1847" s="227"/>
      <c r="F1847" s="227"/>
    </row>
    <row r="1848" spans="4:6">
      <c r="D1848" s="227"/>
      <c r="E1848" s="227"/>
      <c r="F1848" s="227"/>
    </row>
    <row r="1849" spans="4:6">
      <c r="D1849" s="227"/>
      <c r="E1849" s="227"/>
      <c r="F1849" s="227"/>
    </row>
    <row r="1850" spans="4:6">
      <c r="D1850" s="227"/>
      <c r="E1850" s="227"/>
      <c r="F1850" s="227"/>
    </row>
    <row r="1851" spans="4:6">
      <c r="D1851" s="227"/>
      <c r="E1851" s="227"/>
      <c r="F1851" s="227"/>
    </row>
    <row r="1852" spans="4:6">
      <c r="D1852" s="227"/>
      <c r="E1852" s="227"/>
      <c r="F1852" s="227"/>
    </row>
    <row r="1853" spans="4:6">
      <c r="D1853" s="227"/>
      <c r="E1853" s="227"/>
      <c r="F1853" s="227"/>
    </row>
    <row r="1854" spans="4:6">
      <c r="D1854" s="227"/>
      <c r="E1854" s="227"/>
      <c r="F1854" s="227"/>
    </row>
    <row r="1855" spans="4:6">
      <c r="D1855" s="227"/>
      <c r="E1855" s="227"/>
      <c r="F1855" s="227"/>
    </row>
    <row r="1856" spans="4:6">
      <c r="D1856" s="227"/>
      <c r="E1856" s="227"/>
      <c r="F1856" s="227"/>
    </row>
    <row r="1857" spans="4:6">
      <c r="D1857" s="227"/>
      <c r="E1857" s="227"/>
      <c r="F1857" s="227"/>
    </row>
    <row r="1858" spans="4:6">
      <c r="D1858" s="227"/>
      <c r="E1858" s="227"/>
      <c r="F1858" s="227"/>
    </row>
    <row r="1859" spans="4:6">
      <c r="D1859" s="227"/>
      <c r="E1859" s="227"/>
      <c r="F1859" s="227"/>
    </row>
    <row r="1860" spans="4:6">
      <c r="D1860" s="227"/>
      <c r="E1860" s="227"/>
      <c r="F1860" s="227"/>
    </row>
    <row r="1861" spans="4:6">
      <c r="D1861" s="227"/>
      <c r="E1861" s="227"/>
      <c r="F1861" s="227"/>
    </row>
    <row r="1862" spans="4:6">
      <c r="D1862" s="227"/>
      <c r="E1862" s="227"/>
      <c r="F1862" s="227"/>
    </row>
    <row r="1863" spans="4:6">
      <c r="D1863" s="227"/>
      <c r="E1863" s="227"/>
      <c r="F1863" s="227"/>
    </row>
    <row r="1864" spans="4:6">
      <c r="D1864" s="227"/>
      <c r="E1864" s="227"/>
      <c r="F1864" s="227"/>
    </row>
    <row r="1865" spans="4:6">
      <c r="D1865" s="227"/>
      <c r="E1865" s="227"/>
      <c r="F1865" s="227"/>
    </row>
    <row r="1866" spans="4:6">
      <c r="D1866" s="227"/>
      <c r="E1866" s="227"/>
      <c r="F1866" s="227"/>
    </row>
    <row r="1867" spans="4:6">
      <c r="D1867" s="227"/>
      <c r="E1867" s="227"/>
      <c r="F1867" s="227"/>
    </row>
    <row r="1868" spans="4:6">
      <c r="D1868" s="227"/>
      <c r="E1868" s="227"/>
      <c r="F1868" s="227"/>
    </row>
    <row r="1869" spans="4:6">
      <c r="D1869" s="227"/>
      <c r="E1869" s="227"/>
      <c r="F1869" s="227"/>
    </row>
    <row r="1870" spans="4:6">
      <c r="D1870" s="227"/>
      <c r="E1870" s="227"/>
      <c r="F1870" s="227"/>
    </row>
    <row r="1871" spans="4:6">
      <c r="D1871" s="227"/>
      <c r="E1871" s="227"/>
      <c r="F1871" s="227"/>
    </row>
    <row r="1872" spans="4:6">
      <c r="D1872" s="227"/>
      <c r="E1872" s="227"/>
      <c r="F1872" s="227"/>
    </row>
    <row r="1873" spans="4:6">
      <c r="D1873" s="227"/>
      <c r="E1873" s="227"/>
      <c r="F1873" s="227"/>
    </row>
    <row r="1874" spans="4:6">
      <c r="D1874" s="227"/>
      <c r="E1874" s="227"/>
      <c r="F1874" s="227"/>
    </row>
    <row r="1875" spans="4:6">
      <c r="D1875" s="227"/>
      <c r="E1875" s="227"/>
      <c r="F1875" s="227"/>
    </row>
    <row r="1876" spans="4:6">
      <c r="D1876" s="227"/>
      <c r="E1876" s="227"/>
      <c r="F1876" s="227"/>
    </row>
    <row r="1877" spans="4:6">
      <c r="D1877" s="227"/>
      <c r="E1877" s="227"/>
      <c r="F1877" s="227"/>
    </row>
    <row r="1878" spans="4:6">
      <c r="D1878" s="227"/>
      <c r="E1878" s="227"/>
      <c r="F1878" s="227"/>
    </row>
    <row r="1879" spans="4:6">
      <c r="D1879" s="227"/>
      <c r="E1879" s="227"/>
      <c r="F1879" s="227"/>
    </row>
    <row r="1880" spans="4:6">
      <c r="D1880" s="227"/>
      <c r="E1880" s="227"/>
      <c r="F1880" s="227"/>
    </row>
    <row r="1881" spans="4:6">
      <c r="D1881" s="227"/>
      <c r="E1881" s="227"/>
      <c r="F1881" s="227"/>
    </row>
    <row r="1882" spans="4:6">
      <c r="D1882" s="227"/>
      <c r="E1882" s="227"/>
      <c r="F1882" s="227"/>
    </row>
    <row r="1883" spans="4:6">
      <c r="D1883" s="227"/>
      <c r="E1883" s="227"/>
      <c r="F1883" s="227"/>
    </row>
    <row r="1884" spans="4:6">
      <c r="D1884" s="227"/>
      <c r="E1884" s="227"/>
      <c r="F1884" s="227"/>
    </row>
    <row r="1885" spans="4:6">
      <c r="D1885" s="227"/>
      <c r="E1885" s="227"/>
      <c r="F1885" s="227"/>
    </row>
    <row r="1886" spans="4:6">
      <c r="D1886" s="227"/>
      <c r="E1886" s="227"/>
      <c r="F1886" s="227"/>
    </row>
    <row r="1887" spans="4:6">
      <c r="D1887" s="227"/>
      <c r="E1887" s="227"/>
      <c r="F1887" s="227"/>
    </row>
    <row r="1888" spans="4:6">
      <c r="D1888" s="227"/>
      <c r="E1888" s="227"/>
      <c r="F1888" s="227"/>
    </row>
    <row r="1889" spans="4:6">
      <c r="D1889" s="227"/>
      <c r="E1889" s="227"/>
      <c r="F1889" s="227"/>
    </row>
    <row r="1890" spans="4:6">
      <c r="D1890" s="227"/>
      <c r="E1890" s="227"/>
      <c r="F1890" s="227"/>
    </row>
    <row r="1891" spans="4:6">
      <c r="D1891" s="227"/>
      <c r="E1891" s="227"/>
      <c r="F1891" s="227"/>
    </row>
    <row r="1892" spans="4:6">
      <c r="D1892" s="227"/>
      <c r="E1892" s="227"/>
      <c r="F1892" s="227"/>
    </row>
    <row r="1893" spans="4:6">
      <c r="D1893" s="227"/>
      <c r="E1893" s="227"/>
      <c r="F1893" s="227"/>
    </row>
    <row r="1894" spans="4:6">
      <c r="D1894" s="227"/>
      <c r="E1894" s="227"/>
      <c r="F1894" s="227"/>
    </row>
    <row r="1895" spans="4:6">
      <c r="D1895" s="227"/>
      <c r="E1895" s="227"/>
      <c r="F1895" s="227"/>
    </row>
    <row r="1896" spans="4:6">
      <c r="D1896" s="227"/>
      <c r="E1896" s="227"/>
      <c r="F1896" s="227"/>
    </row>
    <row r="1897" spans="4:6">
      <c r="D1897" s="227"/>
      <c r="E1897" s="227"/>
      <c r="F1897" s="227"/>
    </row>
    <row r="1898" spans="4:6">
      <c r="D1898" s="227"/>
      <c r="E1898" s="227"/>
      <c r="F1898" s="227"/>
    </row>
    <row r="1899" spans="4:6">
      <c r="D1899" s="227"/>
      <c r="E1899" s="227"/>
      <c r="F1899" s="227"/>
    </row>
    <row r="1900" spans="4:6">
      <c r="D1900" s="227"/>
      <c r="E1900" s="227"/>
      <c r="F1900" s="227"/>
    </row>
    <row r="1901" spans="4:6">
      <c r="D1901" s="227"/>
      <c r="E1901" s="227"/>
      <c r="F1901" s="227"/>
    </row>
    <row r="1902" spans="4:6">
      <c r="D1902" s="227"/>
      <c r="E1902" s="227"/>
      <c r="F1902" s="227"/>
    </row>
    <row r="1903" spans="4:6">
      <c r="D1903" s="227"/>
      <c r="E1903" s="227"/>
      <c r="F1903" s="227"/>
    </row>
    <row r="1904" spans="4:6">
      <c r="D1904" s="227"/>
      <c r="E1904" s="227"/>
      <c r="F1904" s="227"/>
    </row>
    <row r="1905" spans="4:6">
      <c r="D1905" s="227"/>
      <c r="E1905" s="227"/>
      <c r="F1905" s="227"/>
    </row>
    <row r="1906" spans="4:6">
      <c r="D1906" s="227"/>
      <c r="E1906" s="227"/>
      <c r="F1906" s="227"/>
    </row>
    <row r="1907" spans="4:6">
      <c r="D1907" s="227"/>
      <c r="E1907" s="227"/>
      <c r="F1907" s="227"/>
    </row>
    <row r="1908" spans="4:6">
      <c r="D1908" s="227"/>
      <c r="E1908" s="227"/>
      <c r="F1908" s="227"/>
    </row>
    <row r="1909" spans="4:6">
      <c r="D1909" s="227"/>
      <c r="E1909" s="227"/>
      <c r="F1909" s="227"/>
    </row>
    <row r="1910" spans="4:6">
      <c r="D1910" s="227"/>
      <c r="E1910" s="227"/>
      <c r="F1910" s="227"/>
    </row>
    <row r="1911" spans="4:6">
      <c r="D1911" s="227"/>
      <c r="E1911" s="227"/>
      <c r="F1911" s="227"/>
    </row>
    <row r="1912" spans="4:6">
      <c r="D1912" s="227"/>
      <c r="E1912" s="227"/>
      <c r="F1912" s="227"/>
    </row>
    <row r="1913" spans="4:6">
      <c r="D1913" s="227"/>
      <c r="E1913" s="227"/>
      <c r="F1913" s="227"/>
    </row>
    <row r="1914" spans="4:6">
      <c r="D1914" s="227"/>
      <c r="E1914" s="227"/>
      <c r="F1914" s="227"/>
    </row>
    <row r="1915" spans="4:6">
      <c r="D1915" s="227"/>
      <c r="E1915" s="227"/>
      <c r="F1915" s="227"/>
    </row>
    <row r="1916" spans="4:6">
      <c r="D1916" s="227"/>
      <c r="E1916" s="227"/>
      <c r="F1916" s="227"/>
    </row>
    <row r="1917" spans="4:6">
      <c r="D1917" s="227"/>
      <c r="E1917" s="227"/>
      <c r="F1917" s="227"/>
    </row>
    <row r="1918" spans="4:6">
      <c r="D1918" s="227"/>
      <c r="E1918" s="227"/>
      <c r="F1918" s="227"/>
    </row>
    <row r="1919" spans="4:6">
      <c r="D1919" s="227"/>
      <c r="E1919" s="227"/>
      <c r="F1919" s="227"/>
    </row>
    <row r="1920" spans="4:6">
      <c r="D1920" s="227"/>
      <c r="E1920" s="227"/>
      <c r="F1920" s="227"/>
    </row>
    <row r="1921" spans="4:6">
      <c r="D1921" s="227"/>
      <c r="E1921" s="227"/>
      <c r="F1921" s="227"/>
    </row>
    <row r="1922" spans="4:6">
      <c r="D1922" s="227"/>
      <c r="E1922" s="227"/>
      <c r="F1922" s="227"/>
    </row>
    <row r="1923" spans="4:6">
      <c r="D1923" s="227"/>
      <c r="E1923" s="227"/>
      <c r="F1923" s="227"/>
    </row>
    <row r="1924" spans="4:6">
      <c r="D1924" s="227"/>
      <c r="E1924" s="227"/>
      <c r="F1924" s="227"/>
    </row>
    <row r="1925" spans="4:6">
      <c r="D1925" s="227"/>
      <c r="E1925" s="227"/>
      <c r="F1925" s="227"/>
    </row>
    <row r="1926" spans="4:6">
      <c r="D1926" s="227"/>
      <c r="E1926" s="227"/>
      <c r="F1926" s="227"/>
    </row>
    <row r="1927" spans="4:6">
      <c r="D1927" s="227"/>
      <c r="E1927" s="227"/>
      <c r="F1927" s="227"/>
    </row>
    <row r="1928" spans="4:6">
      <c r="D1928" s="227"/>
      <c r="E1928" s="227"/>
      <c r="F1928" s="227"/>
    </row>
    <row r="1929" spans="4:6">
      <c r="D1929" s="227"/>
      <c r="E1929" s="227"/>
      <c r="F1929" s="227"/>
    </row>
    <row r="1930" spans="4:6">
      <c r="D1930" s="227"/>
      <c r="E1930" s="227"/>
      <c r="F1930" s="227"/>
    </row>
    <row r="1931" spans="4:6">
      <c r="D1931" s="227"/>
      <c r="E1931" s="227"/>
      <c r="F1931" s="227"/>
    </row>
    <row r="1932" spans="4:6">
      <c r="D1932" s="227"/>
      <c r="E1932" s="227"/>
      <c r="F1932" s="227"/>
    </row>
    <row r="1933" spans="4:6">
      <c r="D1933" s="227"/>
      <c r="E1933" s="227"/>
      <c r="F1933" s="227"/>
    </row>
    <row r="1934" spans="4:6">
      <c r="D1934" s="227"/>
      <c r="E1934" s="227"/>
      <c r="F1934" s="227"/>
    </row>
    <row r="1935" spans="4:6">
      <c r="D1935" s="227"/>
      <c r="E1935" s="227"/>
      <c r="F1935" s="227"/>
    </row>
    <row r="1936" spans="4:6">
      <c r="D1936" s="227"/>
      <c r="E1936" s="227"/>
      <c r="F1936" s="227"/>
    </row>
    <row r="1937" spans="4:6">
      <c r="D1937" s="227"/>
      <c r="E1937" s="227"/>
      <c r="F1937" s="227"/>
    </row>
    <row r="1938" spans="4:6">
      <c r="D1938" s="227"/>
      <c r="E1938" s="227"/>
      <c r="F1938" s="227"/>
    </row>
    <row r="1939" spans="4:6">
      <c r="D1939" s="227"/>
      <c r="E1939" s="227"/>
      <c r="F1939" s="227"/>
    </row>
    <row r="1940" spans="4:6">
      <c r="D1940" s="227"/>
      <c r="E1940" s="227"/>
      <c r="F1940" s="227"/>
    </row>
    <row r="1941" spans="4:6">
      <c r="D1941" s="227"/>
      <c r="E1941" s="227"/>
      <c r="F1941" s="227"/>
    </row>
    <row r="1942" spans="4:6">
      <c r="D1942" s="227"/>
      <c r="E1942" s="227"/>
      <c r="F1942" s="227"/>
    </row>
    <row r="1943" spans="4:6">
      <c r="D1943" s="227"/>
      <c r="E1943" s="227"/>
      <c r="F1943" s="227"/>
    </row>
    <row r="1944" spans="4:6">
      <c r="D1944" s="227"/>
      <c r="E1944" s="227"/>
      <c r="F1944" s="227"/>
    </row>
    <row r="1945" spans="4:6">
      <c r="D1945" s="227"/>
      <c r="E1945" s="227"/>
      <c r="F1945" s="227"/>
    </row>
    <row r="1946" spans="4:6">
      <c r="D1946" s="227"/>
      <c r="E1946" s="227"/>
      <c r="F1946" s="227"/>
    </row>
    <row r="1947" spans="4:6">
      <c r="D1947" s="227"/>
      <c r="E1947" s="227"/>
      <c r="F1947" s="227"/>
    </row>
    <row r="1948" spans="4:6">
      <c r="D1948" s="227"/>
      <c r="E1948" s="227"/>
      <c r="F1948" s="227"/>
    </row>
    <row r="1949" spans="4:6">
      <c r="D1949" s="227"/>
      <c r="E1949" s="227"/>
      <c r="F1949" s="227"/>
    </row>
    <row r="1950" spans="4:6">
      <c r="D1950" s="227"/>
      <c r="E1950" s="227"/>
      <c r="F1950" s="227"/>
    </row>
    <row r="1951" spans="4:6">
      <c r="D1951" s="227"/>
      <c r="E1951" s="227"/>
      <c r="F1951" s="227"/>
    </row>
    <row r="1952" spans="4:6">
      <c r="D1952" s="227"/>
      <c r="E1952" s="227"/>
      <c r="F1952" s="227"/>
    </row>
    <row r="1953" spans="4:6">
      <c r="D1953" s="227"/>
      <c r="E1953" s="227"/>
      <c r="F1953" s="227"/>
    </row>
    <row r="1954" spans="4:6">
      <c r="D1954" s="227"/>
      <c r="E1954" s="227"/>
      <c r="F1954" s="227"/>
    </row>
    <row r="1955" spans="4:6">
      <c r="D1955" s="227"/>
      <c r="E1955" s="227"/>
      <c r="F1955" s="227"/>
    </row>
    <row r="1956" spans="4:6">
      <c r="D1956" s="227"/>
      <c r="E1956" s="227"/>
      <c r="F1956" s="227"/>
    </row>
    <row r="1957" spans="4:6">
      <c r="D1957" s="227"/>
      <c r="E1957" s="227"/>
      <c r="F1957" s="227"/>
    </row>
    <row r="1958" spans="4:6">
      <c r="D1958" s="227"/>
      <c r="E1958" s="227"/>
      <c r="F1958" s="227"/>
    </row>
    <row r="1959" spans="4:6">
      <c r="D1959" s="227"/>
      <c r="E1959" s="227"/>
      <c r="F1959" s="227"/>
    </row>
    <row r="1960" spans="4:6">
      <c r="D1960" s="227"/>
      <c r="E1960" s="227"/>
      <c r="F1960" s="227"/>
    </row>
    <row r="1961" spans="4:6">
      <c r="D1961" s="227"/>
      <c r="E1961" s="227"/>
      <c r="F1961" s="227"/>
    </row>
    <row r="1962" spans="4:6">
      <c r="D1962" s="227"/>
      <c r="E1962" s="227"/>
      <c r="F1962" s="227"/>
    </row>
    <row r="1963" spans="4:6">
      <c r="D1963" s="227"/>
      <c r="E1963" s="227"/>
      <c r="F1963" s="227"/>
    </row>
    <row r="1964" spans="4:6">
      <c r="D1964" s="227"/>
      <c r="E1964" s="227"/>
      <c r="F1964" s="227"/>
    </row>
    <row r="1965" spans="4:6">
      <c r="D1965" s="227"/>
      <c r="E1965" s="227"/>
      <c r="F1965" s="227"/>
    </row>
    <row r="1966" spans="4:6">
      <c r="D1966" s="227"/>
      <c r="E1966" s="227"/>
      <c r="F1966" s="227"/>
    </row>
    <row r="1967" spans="4:6">
      <c r="D1967" s="227"/>
      <c r="E1967" s="227"/>
      <c r="F1967" s="227"/>
    </row>
    <row r="1968" spans="4:6">
      <c r="D1968" s="227"/>
      <c r="E1968" s="227"/>
      <c r="F1968" s="227"/>
    </row>
    <row r="1969" spans="4:6">
      <c r="D1969" s="227"/>
      <c r="E1969" s="227"/>
      <c r="F1969" s="227"/>
    </row>
    <row r="1970" spans="4:6">
      <c r="D1970" s="227"/>
      <c r="E1970" s="227"/>
      <c r="F1970" s="227"/>
    </row>
    <row r="1971" spans="4:6">
      <c r="D1971" s="227"/>
      <c r="E1971" s="227"/>
      <c r="F1971" s="227"/>
    </row>
    <row r="1972" spans="4:6">
      <c r="D1972" s="227"/>
      <c r="E1972" s="227"/>
      <c r="F1972" s="227"/>
    </row>
    <row r="1973" spans="4:6">
      <c r="D1973" s="227"/>
      <c r="E1973" s="227"/>
      <c r="F1973" s="227"/>
    </row>
    <row r="1974" spans="4:6">
      <c r="D1974" s="227"/>
      <c r="E1974" s="227"/>
      <c r="F1974" s="227"/>
    </row>
    <row r="1975" spans="4:6">
      <c r="D1975" s="227"/>
      <c r="E1975" s="227"/>
      <c r="F1975" s="227"/>
    </row>
    <row r="1976" spans="4:6">
      <c r="D1976" s="227"/>
      <c r="E1976" s="227"/>
      <c r="F1976" s="227"/>
    </row>
    <row r="1977" spans="4:6">
      <c r="D1977" s="227"/>
      <c r="E1977" s="227"/>
      <c r="F1977" s="227"/>
    </row>
    <row r="1978" spans="4:6">
      <c r="D1978" s="227"/>
      <c r="E1978" s="227"/>
      <c r="F1978" s="227"/>
    </row>
    <row r="1979" spans="4:6">
      <c r="D1979" s="227"/>
      <c r="E1979" s="227"/>
      <c r="F1979" s="227"/>
    </row>
    <row r="1980" spans="4:6">
      <c r="D1980" s="227"/>
      <c r="E1980" s="227"/>
      <c r="F1980" s="227"/>
    </row>
    <row r="1981" spans="4:6">
      <c r="D1981" s="227"/>
      <c r="E1981" s="227"/>
      <c r="F1981" s="227"/>
    </row>
    <row r="1982" spans="4:6">
      <c r="D1982" s="227"/>
      <c r="E1982" s="227"/>
      <c r="F1982" s="227"/>
    </row>
    <row r="1983" spans="4:6">
      <c r="D1983" s="227"/>
      <c r="E1983" s="227"/>
      <c r="F1983" s="227"/>
    </row>
    <row r="1984" spans="4:6">
      <c r="D1984" s="227"/>
      <c r="E1984" s="227"/>
      <c r="F1984" s="227"/>
    </row>
    <row r="1985" spans="4:6">
      <c r="D1985" s="227"/>
      <c r="E1985" s="227"/>
      <c r="F1985" s="227"/>
    </row>
    <row r="1986" spans="4:6">
      <c r="D1986" s="227"/>
      <c r="E1986" s="227"/>
      <c r="F1986" s="227"/>
    </row>
    <row r="1987" spans="4:6">
      <c r="D1987" s="227"/>
      <c r="E1987" s="227"/>
      <c r="F1987" s="227"/>
    </row>
    <row r="1988" spans="4:6">
      <c r="D1988" s="227"/>
      <c r="E1988" s="227"/>
      <c r="F1988" s="227"/>
    </row>
    <row r="1989" spans="4:6">
      <c r="D1989" s="227"/>
      <c r="E1989" s="227"/>
      <c r="F1989" s="227"/>
    </row>
    <row r="1990" spans="4:6">
      <c r="D1990" s="227"/>
      <c r="E1990" s="227"/>
      <c r="F1990" s="227"/>
    </row>
    <row r="1991" spans="4:6">
      <c r="D1991" s="227"/>
      <c r="E1991" s="227"/>
      <c r="F1991" s="227"/>
    </row>
    <row r="1992" spans="4:6">
      <c r="D1992" s="227"/>
      <c r="E1992" s="227"/>
      <c r="F1992" s="227"/>
    </row>
    <row r="1993" spans="4:6">
      <c r="D1993" s="227"/>
      <c r="E1993" s="227"/>
      <c r="F1993" s="227"/>
    </row>
    <row r="1994" spans="4:6">
      <c r="D1994" s="227"/>
      <c r="E1994" s="227"/>
      <c r="F1994" s="227"/>
    </row>
    <row r="1995" spans="4:6">
      <c r="D1995" s="227"/>
      <c r="E1995" s="227"/>
      <c r="F1995" s="227"/>
    </row>
    <row r="1996" spans="4:6">
      <c r="D1996" s="227"/>
      <c r="E1996" s="227"/>
      <c r="F1996" s="227"/>
    </row>
    <row r="1997" spans="4:6">
      <c r="D1997" s="227"/>
      <c r="E1997" s="227"/>
      <c r="F1997" s="227"/>
    </row>
    <row r="1998" spans="4:6">
      <c r="D1998" s="227"/>
      <c r="E1998" s="227"/>
      <c r="F1998" s="227"/>
    </row>
    <row r="1999" spans="4:6">
      <c r="D1999" s="227"/>
      <c r="E1999" s="227"/>
      <c r="F1999" s="227"/>
    </row>
    <row r="2000" spans="4:6">
      <c r="D2000" s="227"/>
      <c r="E2000" s="227"/>
      <c r="F2000" s="227"/>
    </row>
    <row r="2001" spans="4:6">
      <c r="D2001" s="227"/>
      <c r="E2001" s="227"/>
      <c r="F2001" s="227"/>
    </row>
    <row r="2002" spans="4:6">
      <c r="D2002" s="227"/>
      <c r="E2002" s="227"/>
      <c r="F2002" s="227"/>
    </row>
    <row r="2003" spans="4:6">
      <c r="D2003" s="227"/>
      <c r="E2003" s="227"/>
      <c r="F2003" s="227"/>
    </row>
    <row r="2004" spans="4:6">
      <c r="D2004" s="227"/>
      <c r="E2004" s="227"/>
      <c r="F2004" s="227"/>
    </row>
    <row r="2005" spans="4:6">
      <c r="D2005" s="227"/>
      <c r="E2005" s="227"/>
      <c r="F2005" s="227"/>
    </row>
    <row r="2006" spans="4:6">
      <c r="D2006" s="227"/>
      <c r="E2006" s="227"/>
      <c r="F2006" s="227"/>
    </row>
    <row r="2007" spans="4:6">
      <c r="D2007" s="227"/>
      <c r="E2007" s="227"/>
      <c r="F2007" s="227"/>
    </row>
    <row r="2008" spans="4:6">
      <c r="D2008" s="227"/>
      <c r="E2008" s="227"/>
      <c r="F2008" s="227"/>
    </row>
    <row r="2009" spans="4:6">
      <c r="D2009" s="227"/>
      <c r="E2009" s="227"/>
      <c r="F2009" s="227"/>
    </row>
    <row r="2010" spans="4:6">
      <c r="D2010" s="227"/>
      <c r="E2010" s="227"/>
      <c r="F2010" s="227"/>
    </row>
    <row r="2011" spans="4:6">
      <c r="D2011" s="227"/>
      <c r="E2011" s="227"/>
      <c r="F2011" s="227"/>
    </row>
    <row r="2012" spans="4:6">
      <c r="D2012" s="227"/>
      <c r="E2012" s="227"/>
      <c r="F2012" s="227"/>
    </row>
    <row r="2013" spans="4:6">
      <c r="D2013" s="227"/>
      <c r="E2013" s="227"/>
      <c r="F2013" s="227"/>
    </row>
    <row r="2014" spans="4:6">
      <c r="D2014" s="227"/>
      <c r="E2014" s="227"/>
      <c r="F2014" s="227"/>
    </row>
  </sheetData>
  <mergeCells count="10">
    <mergeCell ref="B1:F1"/>
    <mergeCell ref="B2:F2"/>
    <mergeCell ref="B3:F3"/>
    <mergeCell ref="A4:F4"/>
    <mergeCell ref="A5:A8"/>
    <mergeCell ref="B5:B8"/>
    <mergeCell ref="C5:C8"/>
    <mergeCell ref="D5:D6"/>
    <mergeCell ref="E5:E6"/>
    <mergeCell ref="F5:F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L2014"/>
  <sheetViews>
    <sheetView zoomScale="95" zoomScaleNormal="95" workbookViewId="0">
      <selection activeCell="J11" sqref="J11"/>
    </sheetView>
  </sheetViews>
  <sheetFormatPr defaultColWidth="17.1428571428571" defaultRowHeight="15.75"/>
  <cols>
    <col min="1" max="1" width="7.71428571428571" style="144" customWidth="1"/>
    <col min="2" max="2" width="32.4285714285714" style="145" customWidth="1"/>
    <col min="3" max="3" width="14.2857142857143" style="186" customWidth="1"/>
    <col min="4" max="4" width="10.1428571428571" style="144" customWidth="1"/>
    <col min="5" max="6" width="11.1428571428571" style="144" customWidth="1"/>
    <col min="7" max="10" width="17.1428571428571" style="144" customWidth="1"/>
    <col min="11" max="13" width="17.1428571428571" style="145" customWidth="1"/>
    <col min="14" max="16384" width="17.1428571428571" style="145"/>
  </cols>
  <sheetData>
    <row r="1" ht="30" customHeight="1" spans="2:12">
      <c r="B1" s="146" t="s">
        <v>85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</row>
    <row r="2" ht="20.25" customHeight="1" spans="2:12">
      <c r="B2" s="147" t="s">
        <v>86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33.75" customHeight="1" spans="2:12">
      <c r="B3" s="197" t="s">
        <v>87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</row>
    <row r="4" ht="20.25" customHeight="1" spans="1:12">
      <c r="A4" s="148" t="s">
        <v>245</v>
      </c>
      <c r="B4" s="148"/>
      <c r="C4" s="148"/>
      <c r="D4" s="148"/>
      <c r="E4" s="148"/>
      <c r="F4" s="148"/>
      <c r="G4" s="148"/>
      <c r="H4" s="148"/>
      <c r="I4" s="148"/>
      <c r="J4" s="221" t="s">
        <v>246</v>
      </c>
      <c r="K4" s="221"/>
      <c r="L4" s="221"/>
    </row>
    <row r="5" customHeight="1" spans="1:12">
      <c r="A5" s="157" t="s">
        <v>89</v>
      </c>
      <c r="B5" s="157" t="s">
        <v>90</v>
      </c>
      <c r="C5" s="208" t="s">
        <v>91</v>
      </c>
      <c r="D5" s="239"/>
      <c r="E5" s="239"/>
      <c r="F5" s="239"/>
      <c r="G5" s="240" t="s">
        <v>247</v>
      </c>
      <c r="H5" s="240"/>
      <c r="I5" s="240"/>
      <c r="J5" s="209" t="s">
        <v>248</v>
      </c>
      <c r="K5" s="209"/>
      <c r="L5" s="209"/>
    </row>
    <row r="6" customHeight="1" spans="1:12">
      <c r="A6" s="157"/>
      <c r="B6" s="157"/>
      <c r="C6" s="208"/>
      <c r="D6" s="239"/>
      <c r="E6" s="239"/>
      <c r="F6" s="239"/>
      <c r="G6" s="240"/>
      <c r="H6" s="240"/>
      <c r="I6" s="240"/>
      <c r="J6" s="209"/>
      <c r="K6" s="209"/>
      <c r="L6" s="209"/>
    </row>
    <row r="7" customHeight="1" spans="1:12">
      <c r="A7" s="157"/>
      <c r="B7" s="157"/>
      <c r="C7" s="208"/>
      <c r="D7" s="241" t="s">
        <v>56</v>
      </c>
      <c r="E7" s="241" t="s">
        <v>56</v>
      </c>
      <c r="F7" s="241" t="s">
        <v>249</v>
      </c>
      <c r="G7" s="241" t="s">
        <v>56</v>
      </c>
      <c r="H7" s="241" t="s">
        <v>56</v>
      </c>
      <c r="I7" s="241" t="s">
        <v>249</v>
      </c>
      <c r="J7" s="241" t="s">
        <v>56</v>
      </c>
      <c r="K7" s="241" t="s">
        <v>56</v>
      </c>
      <c r="L7" s="241" t="s">
        <v>249</v>
      </c>
    </row>
    <row r="8" spans="1:12">
      <c r="A8" s="157"/>
      <c r="B8" s="157"/>
      <c r="C8" s="208"/>
      <c r="D8" s="206" t="s">
        <v>98</v>
      </c>
      <c r="E8" s="242" t="s">
        <v>250</v>
      </c>
      <c r="F8" s="242" t="s">
        <v>251</v>
      </c>
      <c r="G8" s="206" t="s">
        <v>98</v>
      </c>
      <c r="H8" s="242" t="s">
        <v>250</v>
      </c>
      <c r="I8" s="242" t="s">
        <v>251</v>
      </c>
      <c r="J8" s="206" t="s">
        <v>98</v>
      </c>
      <c r="K8" s="242" t="s">
        <v>250</v>
      </c>
      <c r="L8" s="242" t="s">
        <v>37</v>
      </c>
    </row>
    <row r="9" spans="1:12">
      <c r="A9" s="157"/>
      <c r="B9" s="157"/>
      <c r="C9" s="208"/>
      <c r="D9" s="208">
        <v>10</v>
      </c>
      <c r="E9" s="208">
        <v>10</v>
      </c>
      <c r="F9" s="208">
        <v>10</v>
      </c>
      <c r="G9" s="209"/>
      <c r="H9" s="209"/>
      <c r="I9" s="209"/>
      <c r="J9" s="209"/>
      <c r="K9" s="224"/>
      <c r="L9" s="224"/>
    </row>
    <row r="10" ht="16.5" spans="1:12">
      <c r="A10" s="157"/>
      <c r="B10" s="157"/>
      <c r="C10" s="208"/>
      <c r="D10" s="208"/>
      <c r="E10" s="208"/>
      <c r="F10" s="208"/>
      <c r="G10" s="209"/>
      <c r="H10" s="209"/>
      <c r="I10" s="209"/>
      <c r="J10" s="209"/>
      <c r="K10" s="224"/>
      <c r="L10" s="224"/>
    </row>
    <row r="11" ht="16.5" spans="1:12">
      <c r="A11" s="160">
        <v>1</v>
      </c>
      <c r="B11" s="212" t="s">
        <v>99</v>
      </c>
      <c r="C11" s="213" t="s">
        <v>100</v>
      </c>
      <c r="D11" s="243">
        <f>VALUE('TEST MARKS '!D11)</f>
        <v>9</v>
      </c>
      <c r="E11" s="243">
        <f>D11</f>
        <v>9</v>
      </c>
      <c r="F11" s="243">
        <f>E11</f>
        <v>9</v>
      </c>
      <c r="G11" s="243">
        <f>(D11/D9)*100</f>
        <v>90</v>
      </c>
      <c r="H11" s="216">
        <f>G11</f>
        <v>90</v>
      </c>
      <c r="I11" s="216">
        <f>H11</f>
        <v>90</v>
      </c>
      <c r="J11" s="209" t="str">
        <f>IF(G11&lt;60,"N","Y")</f>
        <v>Y</v>
      </c>
      <c r="K11" s="209" t="str">
        <f>IF(H11&lt;60,"N","Y")</f>
        <v>Y</v>
      </c>
      <c r="L11" s="209" t="str">
        <f>IF(I11&lt;60,"N","Y")</f>
        <v>Y</v>
      </c>
    </row>
    <row r="12" ht="17.25" spans="1:12">
      <c r="A12" s="160">
        <v>2</v>
      </c>
      <c r="B12" s="212" t="s">
        <v>101</v>
      </c>
      <c r="C12" s="213" t="s">
        <v>102</v>
      </c>
      <c r="D12" s="243">
        <f>VALUE('TEST MARKS '!D12)</f>
        <v>9</v>
      </c>
      <c r="E12" s="243">
        <f t="shared" ref="E12:F75" si="0">D12</f>
        <v>9</v>
      </c>
      <c r="F12" s="243">
        <f t="shared" si="0"/>
        <v>9</v>
      </c>
      <c r="G12" s="216">
        <f t="shared" ref="G12:G75" si="1">(D12/10)*100</f>
        <v>90</v>
      </c>
      <c r="H12" s="216">
        <f t="shared" ref="H12:I75" si="2">G12</f>
        <v>90</v>
      </c>
      <c r="I12" s="216">
        <f t="shared" si="2"/>
        <v>90</v>
      </c>
      <c r="J12" s="209" t="str">
        <f t="shared" ref="J12:L68" si="3">IF(G12&lt;60,"N","Y")</f>
        <v>Y</v>
      </c>
      <c r="K12" s="209" t="str">
        <f t="shared" si="3"/>
        <v>Y</v>
      </c>
      <c r="L12" s="209" t="str">
        <f t="shared" si="3"/>
        <v>Y</v>
      </c>
    </row>
    <row r="13" ht="17.25" spans="1:12">
      <c r="A13" s="160">
        <v>3</v>
      </c>
      <c r="B13" s="212" t="s">
        <v>103</v>
      </c>
      <c r="C13" s="213" t="s">
        <v>104</v>
      </c>
      <c r="D13" s="243">
        <f>VALUE('TEST MARKS '!D13)</f>
        <v>9</v>
      </c>
      <c r="E13" s="243">
        <f t="shared" si="0"/>
        <v>9</v>
      </c>
      <c r="F13" s="243">
        <f t="shared" si="0"/>
        <v>9</v>
      </c>
      <c r="G13" s="216">
        <f t="shared" si="1"/>
        <v>90</v>
      </c>
      <c r="H13" s="216">
        <f t="shared" si="2"/>
        <v>90</v>
      </c>
      <c r="I13" s="216">
        <f t="shared" si="2"/>
        <v>90</v>
      </c>
      <c r="J13" s="209" t="str">
        <f t="shared" si="3"/>
        <v>Y</v>
      </c>
      <c r="K13" s="209" t="str">
        <f t="shared" si="3"/>
        <v>Y</v>
      </c>
      <c r="L13" s="209" t="str">
        <f t="shared" si="3"/>
        <v>Y</v>
      </c>
    </row>
    <row r="14" ht="17.25" spans="1:12">
      <c r="A14" s="160">
        <v>4</v>
      </c>
      <c r="B14" s="212" t="s">
        <v>105</v>
      </c>
      <c r="C14" s="213" t="s">
        <v>106</v>
      </c>
      <c r="D14" s="243">
        <f>VALUE('TEST MARKS '!D14)</f>
        <v>9</v>
      </c>
      <c r="E14" s="243">
        <f t="shared" si="0"/>
        <v>9</v>
      </c>
      <c r="F14" s="243">
        <f t="shared" si="0"/>
        <v>9</v>
      </c>
      <c r="G14" s="216">
        <f t="shared" si="1"/>
        <v>90</v>
      </c>
      <c r="H14" s="216">
        <f t="shared" si="2"/>
        <v>90</v>
      </c>
      <c r="I14" s="216">
        <f t="shared" si="2"/>
        <v>90</v>
      </c>
      <c r="J14" s="209" t="str">
        <f t="shared" si="3"/>
        <v>Y</v>
      </c>
      <c r="K14" s="209" t="str">
        <f t="shared" si="3"/>
        <v>Y</v>
      </c>
      <c r="L14" s="209" t="str">
        <f t="shared" si="3"/>
        <v>Y</v>
      </c>
    </row>
    <row r="15" ht="17.25" spans="1:12">
      <c r="A15" s="160">
        <v>5</v>
      </c>
      <c r="B15" s="212" t="s">
        <v>107</v>
      </c>
      <c r="C15" s="213" t="s">
        <v>108</v>
      </c>
      <c r="D15" s="243">
        <f>VALUE('TEST MARKS '!D15)</f>
        <v>8</v>
      </c>
      <c r="E15" s="243">
        <f t="shared" si="0"/>
        <v>8</v>
      </c>
      <c r="F15" s="243">
        <f t="shared" si="0"/>
        <v>8</v>
      </c>
      <c r="G15" s="216">
        <f t="shared" si="1"/>
        <v>80</v>
      </c>
      <c r="H15" s="216">
        <f t="shared" si="2"/>
        <v>80</v>
      </c>
      <c r="I15" s="216">
        <f t="shared" si="2"/>
        <v>80</v>
      </c>
      <c r="J15" s="209" t="str">
        <f t="shared" si="3"/>
        <v>Y</v>
      </c>
      <c r="K15" s="209" t="str">
        <f t="shared" si="3"/>
        <v>Y</v>
      </c>
      <c r="L15" s="209" t="str">
        <f t="shared" si="3"/>
        <v>Y</v>
      </c>
    </row>
    <row r="16" ht="17.25" spans="1:12">
      <c r="A16" s="160">
        <v>6</v>
      </c>
      <c r="B16" s="212" t="s">
        <v>109</v>
      </c>
      <c r="C16" s="213" t="s">
        <v>110</v>
      </c>
      <c r="D16" s="243">
        <f>VALUE('TEST MARKS '!D16)</f>
        <v>8</v>
      </c>
      <c r="E16" s="243">
        <f t="shared" si="0"/>
        <v>8</v>
      </c>
      <c r="F16" s="243">
        <f t="shared" si="0"/>
        <v>8</v>
      </c>
      <c r="G16" s="216">
        <f t="shared" si="1"/>
        <v>80</v>
      </c>
      <c r="H16" s="216">
        <f t="shared" si="2"/>
        <v>80</v>
      </c>
      <c r="I16" s="216">
        <f t="shared" si="2"/>
        <v>80</v>
      </c>
      <c r="J16" s="209" t="str">
        <f t="shared" si="3"/>
        <v>Y</v>
      </c>
      <c r="K16" s="209" t="str">
        <f t="shared" si="3"/>
        <v>Y</v>
      </c>
      <c r="L16" s="209" t="str">
        <f t="shared" si="3"/>
        <v>Y</v>
      </c>
    </row>
    <row r="17" ht="17.25" spans="1:12">
      <c r="A17" s="160">
        <v>7</v>
      </c>
      <c r="B17" s="212" t="s">
        <v>111</v>
      </c>
      <c r="C17" s="213" t="s">
        <v>112</v>
      </c>
      <c r="D17" s="243">
        <f>VALUE('TEST MARKS '!D17)</f>
        <v>9</v>
      </c>
      <c r="E17" s="243">
        <f t="shared" si="0"/>
        <v>9</v>
      </c>
      <c r="F17" s="243">
        <f t="shared" si="0"/>
        <v>9</v>
      </c>
      <c r="G17" s="216">
        <f t="shared" si="1"/>
        <v>90</v>
      </c>
      <c r="H17" s="216">
        <f t="shared" si="2"/>
        <v>90</v>
      </c>
      <c r="I17" s="216">
        <f t="shared" si="2"/>
        <v>90</v>
      </c>
      <c r="J17" s="209" t="str">
        <f t="shared" si="3"/>
        <v>Y</v>
      </c>
      <c r="K17" s="209" t="str">
        <f t="shared" si="3"/>
        <v>Y</v>
      </c>
      <c r="L17" s="209" t="str">
        <f t="shared" si="3"/>
        <v>Y</v>
      </c>
    </row>
    <row r="18" ht="17.25" spans="1:12">
      <c r="A18" s="160">
        <v>8</v>
      </c>
      <c r="B18" s="212" t="s">
        <v>113</v>
      </c>
      <c r="C18" s="213" t="s">
        <v>114</v>
      </c>
      <c r="D18" s="243">
        <f>VALUE('TEST MARKS '!D18)</f>
        <v>6</v>
      </c>
      <c r="E18" s="243">
        <f t="shared" si="0"/>
        <v>6</v>
      </c>
      <c r="F18" s="243">
        <f t="shared" si="0"/>
        <v>6</v>
      </c>
      <c r="G18" s="216">
        <f t="shared" si="1"/>
        <v>60</v>
      </c>
      <c r="H18" s="216">
        <f t="shared" si="2"/>
        <v>60</v>
      </c>
      <c r="I18" s="216">
        <f t="shared" si="2"/>
        <v>60</v>
      </c>
      <c r="J18" s="209" t="str">
        <f t="shared" si="3"/>
        <v>Y</v>
      </c>
      <c r="K18" s="209" t="str">
        <f t="shared" si="3"/>
        <v>Y</v>
      </c>
      <c r="L18" s="209" t="str">
        <f t="shared" si="3"/>
        <v>Y</v>
      </c>
    </row>
    <row r="19" ht="17.25" spans="1:12">
      <c r="A19" s="160">
        <v>9</v>
      </c>
      <c r="B19" s="212" t="s">
        <v>115</v>
      </c>
      <c r="C19" s="213" t="s">
        <v>116</v>
      </c>
      <c r="D19" s="243">
        <f>VALUE('TEST MARKS '!D19)</f>
        <v>9</v>
      </c>
      <c r="E19" s="243">
        <f t="shared" si="0"/>
        <v>9</v>
      </c>
      <c r="F19" s="243">
        <f t="shared" si="0"/>
        <v>9</v>
      </c>
      <c r="G19" s="216">
        <f t="shared" si="1"/>
        <v>90</v>
      </c>
      <c r="H19" s="216">
        <f t="shared" si="2"/>
        <v>90</v>
      </c>
      <c r="I19" s="216">
        <f t="shared" si="2"/>
        <v>90</v>
      </c>
      <c r="J19" s="209" t="str">
        <f t="shared" si="3"/>
        <v>Y</v>
      </c>
      <c r="K19" s="209" t="str">
        <f t="shared" si="3"/>
        <v>Y</v>
      </c>
      <c r="L19" s="209" t="str">
        <f t="shared" si="3"/>
        <v>Y</v>
      </c>
    </row>
    <row r="20" ht="17.25" spans="1:12">
      <c r="A20" s="160">
        <v>10</v>
      </c>
      <c r="B20" s="212" t="s">
        <v>117</v>
      </c>
      <c r="C20" s="213" t="s">
        <v>118</v>
      </c>
      <c r="D20" s="243">
        <f>VALUE('TEST MARKS '!D20)</f>
        <v>6</v>
      </c>
      <c r="E20" s="243">
        <f t="shared" si="0"/>
        <v>6</v>
      </c>
      <c r="F20" s="243">
        <f t="shared" si="0"/>
        <v>6</v>
      </c>
      <c r="G20" s="216">
        <f t="shared" si="1"/>
        <v>60</v>
      </c>
      <c r="H20" s="216">
        <f t="shared" si="2"/>
        <v>60</v>
      </c>
      <c r="I20" s="216">
        <f t="shared" si="2"/>
        <v>60</v>
      </c>
      <c r="J20" s="209" t="str">
        <f t="shared" si="3"/>
        <v>Y</v>
      </c>
      <c r="K20" s="209" t="str">
        <f t="shared" si="3"/>
        <v>Y</v>
      </c>
      <c r="L20" s="209" t="str">
        <f t="shared" si="3"/>
        <v>Y</v>
      </c>
    </row>
    <row r="21" ht="17.25" spans="1:12">
      <c r="A21" s="160">
        <v>11</v>
      </c>
      <c r="B21" s="212" t="s">
        <v>119</v>
      </c>
      <c r="C21" s="213" t="s">
        <v>120</v>
      </c>
      <c r="D21" s="243">
        <f>VALUE('TEST MARKS '!D21)</f>
        <v>9</v>
      </c>
      <c r="E21" s="243">
        <f t="shared" si="0"/>
        <v>9</v>
      </c>
      <c r="F21" s="243">
        <f t="shared" si="0"/>
        <v>9</v>
      </c>
      <c r="G21" s="216">
        <f t="shared" si="1"/>
        <v>90</v>
      </c>
      <c r="H21" s="216">
        <f t="shared" si="2"/>
        <v>90</v>
      </c>
      <c r="I21" s="216">
        <f t="shared" si="2"/>
        <v>90</v>
      </c>
      <c r="J21" s="209" t="str">
        <f t="shared" si="3"/>
        <v>Y</v>
      </c>
      <c r="K21" s="209" t="str">
        <f t="shared" si="3"/>
        <v>Y</v>
      </c>
      <c r="L21" s="209" t="str">
        <f t="shared" si="3"/>
        <v>Y</v>
      </c>
    </row>
    <row r="22" ht="17.25" spans="1:12">
      <c r="A22" s="160">
        <v>12</v>
      </c>
      <c r="B22" s="212" t="s">
        <v>121</v>
      </c>
      <c r="C22" s="213" t="s">
        <v>122</v>
      </c>
      <c r="D22" s="243">
        <f>VALUE('TEST MARKS '!D22)</f>
        <v>9</v>
      </c>
      <c r="E22" s="243">
        <f t="shared" si="0"/>
        <v>9</v>
      </c>
      <c r="F22" s="243">
        <f t="shared" si="0"/>
        <v>9</v>
      </c>
      <c r="G22" s="216">
        <f t="shared" si="1"/>
        <v>90</v>
      </c>
      <c r="H22" s="216">
        <f t="shared" si="2"/>
        <v>90</v>
      </c>
      <c r="I22" s="216">
        <f t="shared" si="2"/>
        <v>90</v>
      </c>
      <c r="J22" s="209" t="str">
        <f t="shared" si="3"/>
        <v>Y</v>
      </c>
      <c r="K22" s="209" t="str">
        <f t="shared" si="3"/>
        <v>Y</v>
      </c>
      <c r="L22" s="209" t="str">
        <f t="shared" si="3"/>
        <v>Y</v>
      </c>
    </row>
    <row r="23" ht="17.25" spans="1:12">
      <c r="A23" s="160">
        <v>13</v>
      </c>
      <c r="B23" s="212" t="s">
        <v>123</v>
      </c>
      <c r="C23" s="213" t="s">
        <v>124</v>
      </c>
      <c r="D23" s="243">
        <f>VALUE('TEST MARKS '!D23)</f>
        <v>7</v>
      </c>
      <c r="E23" s="243">
        <f t="shared" si="0"/>
        <v>7</v>
      </c>
      <c r="F23" s="243">
        <f t="shared" si="0"/>
        <v>7</v>
      </c>
      <c r="G23" s="216">
        <f t="shared" si="1"/>
        <v>70</v>
      </c>
      <c r="H23" s="216">
        <f t="shared" si="2"/>
        <v>70</v>
      </c>
      <c r="I23" s="216">
        <f t="shared" si="2"/>
        <v>70</v>
      </c>
      <c r="J23" s="209" t="str">
        <f t="shared" si="3"/>
        <v>Y</v>
      </c>
      <c r="K23" s="209" t="str">
        <f t="shared" si="3"/>
        <v>Y</v>
      </c>
      <c r="L23" s="209" t="str">
        <f t="shared" si="3"/>
        <v>Y</v>
      </c>
    </row>
    <row r="24" ht="17.25" spans="1:12">
      <c r="A24" s="160">
        <v>14</v>
      </c>
      <c r="B24" s="212" t="s">
        <v>125</v>
      </c>
      <c r="C24" s="213" t="s">
        <v>126</v>
      </c>
      <c r="D24" s="243">
        <f>VALUE('TEST MARKS '!D24)</f>
        <v>10</v>
      </c>
      <c r="E24" s="243">
        <f t="shared" si="0"/>
        <v>10</v>
      </c>
      <c r="F24" s="243">
        <f t="shared" si="0"/>
        <v>10</v>
      </c>
      <c r="G24" s="216">
        <f t="shared" si="1"/>
        <v>100</v>
      </c>
      <c r="H24" s="216">
        <f t="shared" si="2"/>
        <v>100</v>
      </c>
      <c r="I24" s="216">
        <f t="shared" ref="I24" si="4">H24</f>
        <v>100</v>
      </c>
      <c r="J24" s="209" t="str">
        <f t="shared" si="3"/>
        <v>Y</v>
      </c>
      <c r="K24" s="209" t="str">
        <f t="shared" si="3"/>
        <v>Y</v>
      </c>
      <c r="L24" s="209" t="str">
        <f t="shared" si="3"/>
        <v>Y</v>
      </c>
    </row>
    <row r="25" ht="17.25" spans="1:12">
      <c r="A25" s="160">
        <v>15</v>
      </c>
      <c r="B25" s="212" t="s">
        <v>127</v>
      </c>
      <c r="C25" s="213" t="s">
        <v>128</v>
      </c>
      <c r="D25" s="243">
        <f>VALUE('TEST MARKS '!D25)</f>
        <v>6</v>
      </c>
      <c r="E25" s="243">
        <f t="shared" si="0"/>
        <v>6</v>
      </c>
      <c r="F25" s="243">
        <f t="shared" si="0"/>
        <v>6</v>
      </c>
      <c r="G25" s="216">
        <f t="shared" si="1"/>
        <v>60</v>
      </c>
      <c r="H25" s="216">
        <f t="shared" si="2"/>
        <v>60</v>
      </c>
      <c r="I25" s="216">
        <f t="shared" ref="I25" si="5">H25</f>
        <v>60</v>
      </c>
      <c r="J25" s="209" t="str">
        <f t="shared" si="3"/>
        <v>Y</v>
      </c>
      <c r="K25" s="209" t="str">
        <f t="shared" si="3"/>
        <v>Y</v>
      </c>
      <c r="L25" s="209" t="str">
        <f t="shared" si="3"/>
        <v>Y</v>
      </c>
    </row>
    <row r="26" ht="17.25" spans="1:12">
      <c r="A26" s="160">
        <v>16</v>
      </c>
      <c r="B26" s="212" t="s">
        <v>129</v>
      </c>
      <c r="C26" s="213" t="s">
        <v>130</v>
      </c>
      <c r="D26" s="243">
        <f>VALUE('TEST MARKS '!D26)</f>
        <v>9</v>
      </c>
      <c r="E26" s="243">
        <f t="shared" si="0"/>
        <v>9</v>
      </c>
      <c r="F26" s="243">
        <f t="shared" si="0"/>
        <v>9</v>
      </c>
      <c r="G26" s="216">
        <f t="shared" si="1"/>
        <v>90</v>
      </c>
      <c r="H26" s="216">
        <f t="shared" si="2"/>
        <v>90</v>
      </c>
      <c r="I26" s="216">
        <f t="shared" ref="I26" si="6">H26</f>
        <v>90</v>
      </c>
      <c r="J26" s="209" t="str">
        <f t="shared" si="3"/>
        <v>Y</v>
      </c>
      <c r="K26" s="209" t="str">
        <f t="shared" si="3"/>
        <v>Y</v>
      </c>
      <c r="L26" s="209" t="str">
        <f t="shared" si="3"/>
        <v>Y</v>
      </c>
    </row>
    <row r="27" ht="17.25" spans="1:12">
      <c r="A27" s="160">
        <v>17</v>
      </c>
      <c r="B27" s="212" t="s">
        <v>131</v>
      </c>
      <c r="C27" s="213" t="s">
        <v>132</v>
      </c>
      <c r="D27" s="243">
        <f>VALUE('TEST MARKS '!D27)</f>
        <v>8</v>
      </c>
      <c r="E27" s="243">
        <f t="shared" si="0"/>
        <v>8</v>
      </c>
      <c r="F27" s="243">
        <f t="shared" si="0"/>
        <v>8</v>
      </c>
      <c r="G27" s="216">
        <f t="shared" si="1"/>
        <v>80</v>
      </c>
      <c r="H27" s="216">
        <f t="shared" si="2"/>
        <v>80</v>
      </c>
      <c r="I27" s="216">
        <f t="shared" ref="I27" si="7">H27</f>
        <v>80</v>
      </c>
      <c r="J27" s="209" t="str">
        <f t="shared" si="3"/>
        <v>Y</v>
      </c>
      <c r="K27" s="209" t="str">
        <f t="shared" si="3"/>
        <v>Y</v>
      </c>
      <c r="L27" s="209" t="str">
        <f t="shared" si="3"/>
        <v>Y</v>
      </c>
    </row>
    <row r="28" ht="17.25" spans="1:12">
      <c r="A28" s="160">
        <v>18</v>
      </c>
      <c r="B28" s="212" t="s">
        <v>133</v>
      </c>
      <c r="C28" s="213" t="s">
        <v>134</v>
      </c>
      <c r="D28" s="243">
        <f>VALUE('TEST MARKS '!D28)</f>
        <v>9</v>
      </c>
      <c r="E28" s="243">
        <f t="shared" si="0"/>
        <v>9</v>
      </c>
      <c r="F28" s="243">
        <f t="shared" si="0"/>
        <v>9</v>
      </c>
      <c r="G28" s="216">
        <f t="shared" si="1"/>
        <v>90</v>
      </c>
      <c r="H28" s="216">
        <f t="shared" si="2"/>
        <v>90</v>
      </c>
      <c r="I28" s="216">
        <f t="shared" ref="I28" si="8">H28</f>
        <v>90</v>
      </c>
      <c r="J28" s="209" t="str">
        <f t="shared" si="3"/>
        <v>Y</v>
      </c>
      <c r="K28" s="209" t="str">
        <f t="shared" si="3"/>
        <v>Y</v>
      </c>
      <c r="L28" s="209" t="str">
        <f t="shared" si="3"/>
        <v>Y</v>
      </c>
    </row>
    <row r="29" ht="17.25" spans="1:12">
      <c r="A29" s="160">
        <v>19</v>
      </c>
      <c r="B29" s="212" t="s">
        <v>135</v>
      </c>
      <c r="C29" s="213" t="s">
        <v>136</v>
      </c>
      <c r="D29" s="243">
        <f>VALUE('TEST MARKS '!D29)</f>
        <v>10</v>
      </c>
      <c r="E29" s="243">
        <f t="shared" si="0"/>
        <v>10</v>
      </c>
      <c r="F29" s="243">
        <f t="shared" si="0"/>
        <v>10</v>
      </c>
      <c r="G29" s="216">
        <f t="shared" si="1"/>
        <v>100</v>
      </c>
      <c r="H29" s="216">
        <f t="shared" si="2"/>
        <v>100</v>
      </c>
      <c r="I29" s="216">
        <f t="shared" ref="I29" si="9">H29</f>
        <v>100</v>
      </c>
      <c r="J29" s="209" t="str">
        <f t="shared" si="3"/>
        <v>Y</v>
      </c>
      <c r="K29" s="209" t="str">
        <f t="shared" si="3"/>
        <v>Y</v>
      </c>
      <c r="L29" s="209" t="str">
        <f t="shared" si="3"/>
        <v>Y</v>
      </c>
    </row>
    <row r="30" ht="17.25" spans="1:12">
      <c r="A30" s="160">
        <v>20</v>
      </c>
      <c r="B30" s="212" t="s">
        <v>137</v>
      </c>
      <c r="C30" s="213" t="s">
        <v>138</v>
      </c>
      <c r="D30" s="243">
        <f>VALUE('TEST MARKS '!D30)</f>
        <v>8</v>
      </c>
      <c r="E30" s="243">
        <f t="shared" si="0"/>
        <v>8</v>
      </c>
      <c r="F30" s="243">
        <f t="shared" si="0"/>
        <v>8</v>
      </c>
      <c r="G30" s="216">
        <f t="shared" si="1"/>
        <v>80</v>
      </c>
      <c r="H30" s="216">
        <f t="shared" si="2"/>
        <v>80</v>
      </c>
      <c r="I30" s="216">
        <f t="shared" ref="I30" si="10">H30</f>
        <v>80</v>
      </c>
      <c r="J30" s="209" t="str">
        <f t="shared" si="3"/>
        <v>Y</v>
      </c>
      <c r="K30" s="209" t="str">
        <f t="shared" si="3"/>
        <v>Y</v>
      </c>
      <c r="L30" s="209" t="str">
        <f t="shared" si="3"/>
        <v>Y</v>
      </c>
    </row>
    <row r="31" ht="17.25" spans="1:12">
      <c r="A31" s="160">
        <v>21</v>
      </c>
      <c r="B31" s="212" t="s">
        <v>139</v>
      </c>
      <c r="C31" s="213" t="s">
        <v>140</v>
      </c>
      <c r="D31" s="243">
        <f>VALUE('TEST MARKS '!D31)</f>
        <v>9</v>
      </c>
      <c r="E31" s="243">
        <f t="shared" si="0"/>
        <v>9</v>
      </c>
      <c r="F31" s="243">
        <f t="shared" si="0"/>
        <v>9</v>
      </c>
      <c r="G31" s="216">
        <f t="shared" si="1"/>
        <v>90</v>
      </c>
      <c r="H31" s="216">
        <f t="shared" si="2"/>
        <v>90</v>
      </c>
      <c r="I31" s="216">
        <f t="shared" ref="I31" si="11">H31</f>
        <v>90</v>
      </c>
      <c r="J31" s="209" t="str">
        <f t="shared" si="3"/>
        <v>Y</v>
      </c>
      <c r="K31" s="209" t="str">
        <f t="shared" si="3"/>
        <v>Y</v>
      </c>
      <c r="L31" s="209" t="str">
        <f t="shared" si="3"/>
        <v>Y</v>
      </c>
    </row>
    <row r="32" ht="17.25" spans="1:12">
      <c r="A32" s="160">
        <v>22</v>
      </c>
      <c r="B32" s="217" t="s">
        <v>141</v>
      </c>
      <c r="C32" s="213" t="s">
        <v>142</v>
      </c>
      <c r="D32" s="243">
        <f>VALUE('TEST MARKS '!D32)</f>
        <v>6</v>
      </c>
      <c r="E32" s="243">
        <f t="shared" si="0"/>
        <v>6</v>
      </c>
      <c r="F32" s="243">
        <f t="shared" si="0"/>
        <v>6</v>
      </c>
      <c r="G32" s="216">
        <f t="shared" si="1"/>
        <v>60</v>
      </c>
      <c r="H32" s="216">
        <f t="shared" si="2"/>
        <v>60</v>
      </c>
      <c r="I32" s="216">
        <f t="shared" ref="I32" si="12">H32</f>
        <v>60</v>
      </c>
      <c r="J32" s="209" t="str">
        <f t="shared" si="3"/>
        <v>Y</v>
      </c>
      <c r="K32" s="209" t="str">
        <f t="shared" si="3"/>
        <v>Y</v>
      </c>
      <c r="L32" s="209" t="str">
        <f t="shared" si="3"/>
        <v>Y</v>
      </c>
    </row>
    <row r="33" ht="17.25" spans="1:12">
      <c r="A33" s="160">
        <v>23</v>
      </c>
      <c r="B33" s="212" t="s">
        <v>143</v>
      </c>
      <c r="C33" s="213" t="s">
        <v>144</v>
      </c>
      <c r="D33" s="243">
        <f>VALUE('TEST MARKS '!D33)</f>
        <v>9</v>
      </c>
      <c r="E33" s="243">
        <f t="shared" si="0"/>
        <v>9</v>
      </c>
      <c r="F33" s="243">
        <f t="shared" si="0"/>
        <v>9</v>
      </c>
      <c r="G33" s="216">
        <f t="shared" si="1"/>
        <v>90</v>
      </c>
      <c r="H33" s="216">
        <f t="shared" si="2"/>
        <v>90</v>
      </c>
      <c r="I33" s="216">
        <f t="shared" ref="I33" si="13">H33</f>
        <v>90</v>
      </c>
      <c r="J33" s="209" t="str">
        <f t="shared" si="3"/>
        <v>Y</v>
      </c>
      <c r="K33" s="209" t="str">
        <f t="shared" si="3"/>
        <v>Y</v>
      </c>
      <c r="L33" s="209" t="str">
        <f t="shared" si="3"/>
        <v>Y</v>
      </c>
    </row>
    <row r="34" ht="17.25" spans="1:12">
      <c r="A34" s="160">
        <v>24</v>
      </c>
      <c r="B34" s="212" t="s">
        <v>145</v>
      </c>
      <c r="C34" s="213" t="s">
        <v>146</v>
      </c>
      <c r="D34" s="243">
        <f>VALUE('TEST MARKS '!D34)</f>
        <v>6</v>
      </c>
      <c r="E34" s="243">
        <f t="shared" si="0"/>
        <v>6</v>
      </c>
      <c r="F34" s="243">
        <f t="shared" si="0"/>
        <v>6</v>
      </c>
      <c r="G34" s="216">
        <f t="shared" si="1"/>
        <v>60</v>
      </c>
      <c r="H34" s="216">
        <f t="shared" si="2"/>
        <v>60</v>
      </c>
      <c r="I34" s="216">
        <f t="shared" ref="I34" si="14">H34</f>
        <v>60</v>
      </c>
      <c r="J34" s="209" t="str">
        <f t="shared" si="3"/>
        <v>Y</v>
      </c>
      <c r="K34" s="209" t="str">
        <f t="shared" si="3"/>
        <v>Y</v>
      </c>
      <c r="L34" s="209" t="str">
        <f t="shared" si="3"/>
        <v>Y</v>
      </c>
    </row>
    <row r="35" ht="17.25" spans="1:12">
      <c r="A35" s="160">
        <v>25</v>
      </c>
      <c r="B35" s="212" t="s">
        <v>147</v>
      </c>
      <c r="C35" s="213" t="s">
        <v>148</v>
      </c>
      <c r="D35" s="243">
        <f>VALUE('TEST MARKS '!D35)</f>
        <v>8</v>
      </c>
      <c r="E35" s="243">
        <f t="shared" si="0"/>
        <v>8</v>
      </c>
      <c r="F35" s="243">
        <f t="shared" si="0"/>
        <v>8</v>
      </c>
      <c r="G35" s="216">
        <f t="shared" si="1"/>
        <v>80</v>
      </c>
      <c r="H35" s="216">
        <f t="shared" si="2"/>
        <v>80</v>
      </c>
      <c r="I35" s="216">
        <f t="shared" ref="I35" si="15">H35</f>
        <v>80</v>
      </c>
      <c r="J35" s="209" t="str">
        <f t="shared" si="3"/>
        <v>Y</v>
      </c>
      <c r="K35" s="209" t="str">
        <f t="shared" si="3"/>
        <v>Y</v>
      </c>
      <c r="L35" s="209" t="str">
        <f t="shared" si="3"/>
        <v>Y</v>
      </c>
    </row>
    <row r="36" ht="17.25" spans="1:12">
      <c r="A36" s="160">
        <v>26</v>
      </c>
      <c r="B36" s="212" t="s">
        <v>149</v>
      </c>
      <c r="C36" s="213" t="s">
        <v>150</v>
      </c>
      <c r="D36" s="243">
        <f>VALUE('TEST MARKS '!D36)</f>
        <v>7</v>
      </c>
      <c r="E36" s="243">
        <f t="shared" si="0"/>
        <v>7</v>
      </c>
      <c r="F36" s="243">
        <f t="shared" si="0"/>
        <v>7</v>
      </c>
      <c r="G36" s="216">
        <f t="shared" si="1"/>
        <v>70</v>
      </c>
      <c r="H36" s="216">
        <f t="shared" si="2"/>
        <v>70</v>
      </c>
      <c r="I36" s="216">
        <f t="shared" ref="I36" si="16">H36</f>
        <v>70</v>
      </c>
      <c r="J36" s="209" t="str">
        <f t="shared" si="3"/>
        <v>Y</v>
      </c>
      <c r="K36" s="209" t="str">
        <f t="shared" si="3"/>
        <v>Y</v>
      </c>
      <c r="L36" s="209" t="str">
        <f t="shared" si="3"/>
        <v>Y</v>
      </c>
    </row>
    <row r="37" ht="17.25" spans="1:12">
      <c r="A37" s="160">
        <v>27</v>
      </c>
      <c r="B37" s="212" t="s">
        <v>151</v>
      </c>
      <c r="C37" s="213" t="s">
        <v>152</v>
      </c>
      <c r="D37" s="243">
        <f>VALUE('TEST MARKS '!D37)</f>
        <v>9</v>
      </c>
      <c r="E37" s="243">
        <f t="shared" si="0"/>
        <v>9</v>
      </c>
      <c r="F37" s="243">
        <f t="shared" si="0"/>
        <v>9</v>
      </c>
      <c r="G37" s="216">
        <f t="shared" si="1"/>
        <v>90</v>
      </c>
      <c r="H37" s="216">
        <f t="shared" si="2"/>
        <v>90</v>
      </c>
      <c r="I37" s="216">
        <f t="shared" ref="I37" si="17">H37</f>
        <v>90</v>
      </c>
      <c r="J37" s="209" t="str">
        <f t="shared" si="3"/>
        <v>Y</v>
      </c>
      <c r="K37" s="209" t="str">
        <f t="shared" si="3"/>
        <v>Y</v>
      </c>
      <c r="L37" s="209" t="str">
        <f t="shared" si="3"/>
        <v>Y</v>
      </c>
    </row>
    <row r="38" ht="17.25" spans="1:12">
      <c r="A38" s="160">
        <v>28</v>
      </c>
      <c r="B38" s="212" t="s">
        <v>153</v>
      </c>
      <c r="C38" s="213" t="s">
        <v>154</v>
      </c>
      <c r="D38" s="243">
        <f>VALUE('TEST MARKS '!D38)</f>
        <v>9</v>
      </c>
      <c r="E38" s="243">
        <f t="shared" si="0"/>
        <v>9</v>
      </c>
      <c r="F38" s="243">
        <f t="shared" si="0"/>
        <v>9</v>
      </c>
      <c r="G38" s="216">
        <f t="shared" si="1"/>
        <v>90</v>
      </c>
      <c r="H38" s="216">
        <f t="shared" si="2"/>
        <v>90</v>
      </c>
      <c r="I38" s="216">
        <f t="shared" ref="I38" si="18">H38</f>
        <v>90</v>
      </c>
      <c r="J38" s="209" t="str">
        <f t="shared" si="3"/>
        <v>Y</v>
      </c>
      <c r="K38" s="209" t="str">
        <f t="shared" si="3"/>
        <v>Y</v>
      </c>
      <c r="L38" s="209" t="str">
        <f t="shared" si="3"/>
        <v>Y</v>
      </c>
    </row>
    <row r="39" ht="17.25" spans="1:12">
      <c r="A39" s="160">
        <v>29</v>
      </c>
      <c r="B39" s="212" t="s">
        <v>155</v>
      </c>
      <c r="C39" s="213" t="s">
        <v>156</v>
      </c>
      <c r="D39" s="243">
        <f>VALUE('TEST MARKS '!D39)</f>
        <v>10</v>
      </c>
      <c r="E39" s="243">
        <f t="shared" si="0"/>
        <v>10</v>
      </c>
      <c r="F39" s="243">
        <f t="shared" si="0"/>
        <v>10</v>
      </c>
      <c r="G39" s="216">
        <f t="shared" si="1"/>
        <v>100</v>
      </c>
      <c r="H39" s="216">
        <f t="shared" si="2"/>
        <v>100</v>
      </c>
      <c r="I39" s="216">
        <f t="shared" ref="I39" si="19">H39</f>
        <v>100</v>
      </c>
      <c r="J39" s="209" t="str">
        <f t="shared" si="3"/>
        <v>Y</v>
      </c>
      <c r="K39" s="209" t="str">
        <f t="shared" si="3"/>
        <v>Y</v>
      </c>
      <c r="L39" s="209" t="str">
        <f t="shared" si="3"/>
        <v>Y</v>
      </c>
    </row>
    <row r="40" ht="17.25" spans="1:12">
      <c r="A40" s="160">
        <v>30</v>
      </c>
      <c r="B40" s="212" t="s">
        <v>157</v>
      </c>
      <c r="C40" s="213" t="s">
        <v>158</v>
      </c>
      <c r="D40" s="243">
        <f>VALUE('TEST MARKS '!D40)</f>
        <v>9</v>
      </c>
      <c r="E40" s="243">
        <f t="shared" si="0"/>
        <v>9</v>
      </c>
      <c r="F40" s="243">
        <f t="shared" si="0"/>
        <v>9</v>
      </c>
      <c r="G40" s="216">
        <f t="shared" si="1"/>
        <v>90</v>
      </c>
      <c r="H40" s="216">
        <f t="shared" si="2"/>
        <v>90</v>
      </c>
      <c r="I40" s="216">
        <f t="shared" ref="I40" si="20">H40</f>
        <v>90</v>
      </c>
      <c r="J40" s="209" t="str">
        <f t="shared" si="3"/>
        <v>Y</v>
      </c>
      <c r="K40" s="209" t="str">
        <f t="shared" si="3"/>
        <v>Y</v>
      </c>
      <c r="L40" s="209" t="str">
        <f t="shared" si="3"/>
        <v>Y</v>
      </c>
    </row>
    <row r="41" ht="17.25" spans="1:12">
      <c r="A41" s="160">
        <v>31</v>
      </c>
      <c r="B41" s="212" t="s">
        <v>159</v>
      </c>
      <c r="C41" s="213" t="s">
        <v>160</v>
      </c>
      <c r="D41" s="243">
        <f>VALUE('TEST MARKS '!D41)</f>
        <v>9</v>
      </c>
      <c r="E41" s="243">
        <f t="shared" si="0"/>
        <v>9</v>
      </c>
      <c r="F41" s="243">
        <f t="shared" si="0"/>
        <v>9</v>
      </c>
      <c r="G41" s="216">
        <f t="shared" si="1"/>
        <v>90</v>
      </c>
      <c r="H41" s="216">
        <f t="shared" si="2"/>
        <v>90</v>
      </c>
      <c r="I41" s="216">
        <f t="shared" ref="I41" si="21">H41</f>
        <v>90</v>
      </c>
      <c r="J41" s="209" t="str">
        <f t="shared" si="3"/>
        <v>Y</v>
      </c>
      <c r="K41" s="209" t="str">
        <f t="shared" si="3"/>
        <v>Y</v>
      </c>
      <c r="L41" s="209" t="str">
        <f t="shared" si="3"/>
        <v>Y</v>
      </c>
    </row>
    <row r="42" ht="17.25" spans="1:12">
      <c r="A42" s="160">
        <v>32</v>
      </c>
      <c r="B42" s="217" t="s">
        <v>161</v>
      </c>
      <c r="C42" s="213" t="s">
        <v>162</v>
      </c>
      <c r="D42" s="243">
        <f>VALUE('TEST MARKS '!D42)</f>
        <v>8</v>
      </c>
      <c r="E42" s="243">
        <f t="shared" si="0"/>
        <v>8</v>
      </c>
      <c r="F42" s="243">
        <f t="shared" si="0"/>
        <v>8</v>
      </c>
      <c r="G42" s="216">
        <f t="shared" si="1"/>
        <v>80</v>
      </c>
      <c r="H42" s="216">
        <f t="shared" si="2"/>
        <v>80</v>
      </c>
      <c r="I42" s="216">
        <f t="shared" ref="I42" si="22">H42</f>
        <v>80</v>
      </c>
      <c r="J42" s="209" t="str">
        <f t="shared" si="3"/>
        <v>Y</v>
      </c>
      <c r="K42" s="209" t="str">
        <f t="shared" si="3"/>
        <v>Y</v>
      </c>
      <c r="L42" s="209" t="str">
        <f t="shared" si="3"/>
        <v>Y</v>
      </c>
    </row>
    <row r="43" ht="17.25" spans="1:12">
      <c r="A43" s="160">
        <v>33</v>
      </c>
      <c r="B43" s="217" t="s">
        <v>163</v>
      </c>
      <c r="C43" s="213" t="s">
        <v>164</v>
      </c>
      <c r="D43" s="243">
        <f>VALUE('TEST MARKS '!D43)</f>
        <v>8</v>
      </c>
      <c r="E43" s="243">
        <f t="shared" si="0"/>
        <v>8</v>
      </c>
      <c r="F43" s="243">
        <f t="shared" si="0"/>
        <v>8</v>
      </c>
      <c r="G43" s="216">
        <f t="shared" si="1"/>
        <v>80</v>
      </c>
      <c r="H43" s="216">
        <f t="shared" si="2"/>
        <v>80</v>
      </c>
      <c r="I43" s="216">
        <f t="shared" ref="I43" si="23">H43</f>
        <v>80</v>
      </c>
      <c r="J43" s="209" t="str">
        <f t="shared" si="3"/>
        <v>Y</v>
      </c>
      <c r="K43" s="209" t="str">
        <f t="shared" si="3"/>
        <v>Y</v>
      </c>
      <c r="L43" s="209" t="str">
        <f t="shared" si="3"/>
        <v>Y</v>
      </c>
    </row>
    <row r="44" ht="17.25" spans="1:12">
      <c r="A44" s="160">
        <v>34</v>
      </c>
      <c r="B44" s="212" t="s">
        <v>165</v>
      </c>
      <c r="C44" s="213" t="s">
        <v>166</v>
      </c>
      <c r="D44" s="243">
        <f>VALUE('TEST MARKS '!D44)</f>
        <v>9</v>
      </c>
      <c r="E44" s="243">
        <f t="shared" si="0"/>
        <v>9</v>
      </c>
      <c r="F44" s="243">
        <f t="shared" si="0"/>
        <v>9</v>
      </c>
      <c r="G44" s="216">
        <f t="shared" si="1"/>
        <v>90</v>
      </c>
      <c r="H44" s="216">
        <f t="shared" si="2"/>
        <v>90</v>
      </c>
      <c r="I44" s="216">
        <f t="shared" ref="I44" si="24">H44</f>
        <v>90</v>
      </c>
      <c r="J44" s="209" t="str">
        <f t="shared" si="3"/>
        <v>Y</v>
      </c>
      <c r="K44" s="209" t="str">
        <f t="shared" si="3"/>
        <v>Y</v>
      </c>
      <c r="L44" s="209" t="str">
        <f t="shared" si="3"/>
        <v>Y</v>
      </c>
    </row>
    <row r="45" ht="17.25" spans="1:12">
      <c r="A45" s="160">
        <v>35</v>
      </c>
      <c r="B45" s="212" t="s">
        <v>167</v>
      </c>
      <c r="C45" s="213" t="s">
        <v>168</v>
      </c>
      <c r="D45" s="243">
        <f>VALUE('TEST MARKS '!D45)</f>
        <v>8</v>
      </c>
      <c r="E45" s="243">
        <f t="shared" si="0"/>
        <v>8</v>
      </c>
      <c r="F45" s="243">
        <f t="shared" si="0"/>
        <v>8</v>
      </c>
      <c r="G45" s="216">
        <f t="shared" si="1"/>
        <v>80</v>
      </c>
      <c r="H45" s="216">
        <f t="shared" si="2"/>
        <v>80</v>
      </c>
      <c r="I45" s="216">
        <f t="shared" ref="I45" si="25">H45</f>
        <v>80</v>
      </c>
      <c r="J45" s="209" t="str">
        <f t="shared" si="3"/>
        <v>Y</v>
      </c>
      <c r="K45" s="209" t="str">
        <f t="shared" si="3"/>
        <v>Y</v>
      </c>
      <c r="L45" s="209" t="str">
        <f t="shared" si="3"/>
        <v>Y</v>
      </c>
    </row>
    <row r="46" ht="17.25" spans="1:12">
      <c r="A46" s="160">
        <v>36</v>
      </c>
      <c r="B46" s="212" t="s">
        <v>169</v>
      </c>
      <c r="C46" s="213" t="s">
        <v>170</v>
      </c>
      <c r="D46" s="243">
        <f>VALUE('TEST MARKS '!D46)</f>
        <v>7</v>
      </c>
      <c r="E46" s="243">
        <f t="shared" si="0"/>
        <v>7</v>
      </c>
      <c r="F46" s="243">
        <f t="shared" si="0"/>
        <v>7</v>
      </c>
      <c r="G46" s="216">
        <f t="shared" si="1"/>
        <v>70</v>
      </c>
      <c r="H46" s="216">
        <f t="shared" si="2"/>
        <v>70</v>
      </c>
      <c r="I46" s="216">
        <f t="shared" ref="I46" si="26">H46</f>
        <v>70</v>
      </c>
      <c r="J46" s="209" t="str">
        <f t="shared" si="3"/>
        <v>Y</v>
      </c>
      <c r="K46" s="209" t="str">
        <f t="shared" si="3"/>
        <v>Y</v>
      </c>
      <c r="L46" s="209" t="str">
        <f t="shared" si="3"/>
        <v>Y</v>
      </c>
    </row>
    <row r="47" ht="17.25" spans="1:12">
      <c r="A47" s="160">
        <v>37</v>
      </c>
      <c r="B47" s="212" t="s">
        <v>171</v>
      </c>
      <c r="C47" s="213" t="s">
        <v>172</v>
      </c>
      <c r="D47" s="243">
        <f>VALUE('TEST MARKS '!D47)</f>
        <v>8</v>
      </c>
      <c r="E47" s="243">
        <f t="shared" si="0"/>
        <v>8</v>
      </c>
      <c r="F47" s="243">
        <f t="shared" si="0"/>
        <v>8</v>
      </c>
      <c r="G47" s="216">
        <f t="shared" si="1"/>
        <v>80</v>
      </c>
      <c r="H47" s="216">
        <f t="shared" si="2"/>
        <v>80</v>
      </c>
      <c r="I47" s="216">
        <f t="shared" ref="I47" si="27">H47</f>
        <v>80</v>
      </c>
      <c r="J47" s="209" t="str">
        <f t="shared" si="3"/>
        <v>Y</v>
      </c>
      <c r="K47" s="209" t="str">
        <f t="shared" si="3"/>
        <v>Y</v>
      </c>
      <c r="L47" s="209" t="str">
        <f t="shared" si="3"/>
        <v>Y</v>
      </c>
    </row>
    <row r="48" ht="17.25" spans="1:12">
      <c r="A48" s="160">
        <v>38</v>
      </c>
      <c r="B48" s="212" t="s">
        <v>173</v>
      </c>
      <c r="C48" s="213" t="s">
        <v>174</v>
      </c>
      <c r="D48" s="243">
        <f>VALUE('TEST MARKS '!D48)</f>
        <v>7</v>
      </c>
      <c r="E48" s="243">
        <f t="shared" si="0"/>
        <v>7</v>
      </c>
      <c r="F48" s="243">
        <f t="shared" si="0"/>
        <v>7</v>
      </c>
      <c r="G48" s="216">
        <f t="shared" si="1"/>
        <v>70</v>
      </c>
      <c r="H48" s="216">
        <f t="shared" si="2"/>
        <v>70</v>
      </c>
      <c r="I48" s="216">
        <f t="shared" ref="I48" si="28">H48</f>
        <v>70</v>
      </c>
      <c r="J48" s="209" t="str">
        <f t="shared" si="3"/>
        <v>Y</v>
      </c>
      <c r="K48" s="209" t="str">
        <f t="shared" si="3"/>
        <v>Y</v>
      </c>
      <c r="L48" s="209" t="str">
        <f t="shared" si="3"/>
        <v>Y</v>
      </c>
    </row>
    <row r="49" ht="17.25" spans="1:12">
      <c r="A49" s="160">
        <v>39</v>
      </c>
      <c r="B49" s="212" t="s">
        <v>175</v>
      </c>
      <c r="C49" s="213" t="s">
        <v>176</v>
      </c>
      <c r="D49" s="243">
        <f>VALUE('TEST MARKS '!D49)</f>
        <v>10</v>
      </c>
      <c r="E49" s="243">
        <f t="shared" si="0"/>
        <v>10</v>
      </c>
      <c r="F49" s="243">
        <f t="shared" si="0"/>
        <v>10</v>
      </c>
      <c r="G49" s="216">
        <f t="shared" si="1"/>
        <v>100</v>
      </c>
      <c r="H49" s="216">
        <f t="shared" si="2"/>
        <v>100</v>
      </c>
      <c r="I49" s="216">
        <f t="shared" ref="I49" si="29">H49</f>
        <v>100</v>
      </c>
      <c r="J49" s="209" t="str">
        <f t="shared" si="3"/>
        <v>Y</v>
      </c>
      <c r="K49" s="209" t="str">
        <f t="shared" si="3"/>
        <v>Y</v>
      </c>
      <c r="L49" s="209" t="str">
        <f t="shared" si="3"/>
        <v>Y</v>
      </c>
    </row>
    <row r="50" ht="17.25" spans="1:12">
      <c r="A50" s="160">
        <v>40</v>
      </c>
      <c r="B50" s="212" t="s">
        <v>177</v>
      </c>
      <c r="C50" s="213" t="s">
        <v>178</v>
      </c>
      <c r="D50" s="243">
        <f>VALUE('TEST MARKS '!D50)</f>
        <v>9</v>
      </c>
      <c r="E50" s="243">
        <f t="shared" si="0"/>
        <v>9</v>
      </c>
      <c r="F50" s="243">
        <f t="shared" si="0"/>
        <v>9</v>
      </c>
      <c r="G50" s="216">
        <f t="shared" si="1"/>
        <v>90</v>
      </c>
      <c r="H50" s="216">
        <f t="shared" si="2"/>
        <v>90</v>
      </c>
      <c r="I50" s="216">
        <f t="shared" ref="I50" si="30">H50</f>
        <v>90</v>
      </c>
      <c r="J50" s="209" t="str">
        <f t="shared" si="3"/>
        <v>Y</v>
      </c>
      <c r="K50" s="209" t="str">
        <f t="shared" si="3"/>
        <v>Y</v>
      </c>
      <c r="L50" s="209" t="str">
        <f t="shared" si="3"/>
        <v>Y</v>
      </c>
    </row>
    <row r="51" ht="17.25" spans="1:12">
      <c r="A51" s="160">
        <v>41</v>
      </c>
      <c r="B51" s="212" t="s">
        <v>179</v>
      </c>
      <c r="C51" s="213" t="s">
        <v>180</v>
      </c>
      <c r="D51" s="243">
        <v>10</v>
      </c>
      <c r="E51" s="243">
        <f t="shared" si="0"/>
        <v>10</v>
      </c>
      <c r="F51" s="243">
        <f t="shared" si="0"/>
        <v>10</v>
      </c>
      <c r="G51" s="216">
        <f t="shared" si="1"/>
        <v>100</v>
      </c>
      <c r="H51" s="216">
        <f t="shared" si="2"/>
        <v>100</v>
      </c>
      <c r="I51" s="216">
        <f t="shared" ref="I51" si="31">H51</f>
        <v>100</v>
      </c>
      <c r="J51" s="209" t="str">
        <f t="shared" si="3"/>
        <v>Y</v>
      </c>
      <c r="K51" s="209" t="str">
        <f t="shared" si="3"/>
        <v>Y</v>
      </c>
      <c r="L51" s="209" t="str">
        <f t="shared" si="3"/>
        <v>Y</v>
      </c>
    </row>
    <row r="52" ht="17.25" spans="1:12">
      <c r="A52" s="160">
        <v>42</v>
      </c>
      <c r="B52" s="212" t="s">
        <v>181</v>
      </c>
      <c r="C52" s="213" t="s">
        <v>182</v>
      </c>
      <c r="D52" s="243">
        <v>10</v>
      </c>
      <c r="E52" s="243">
        <f t="shared" si="0"/>
        <v>10</v>
      </c>
      <c r="F52" s="243">
        <f t="shared" si="0"/>
        <v>10</v>
      </c>
      <c r="G52" s="216">
        <f t="shared" si="1"/>
        <v>100</v>
      </c>
      <c r="H52" s="216">
        <f t="shared" si="2"/>
        <v>100</v>
      </c>
      <c r="I52" s="216">
        <f t="shared" ref="I52" si="32">H52</f>
        <v>100</v>
      </c>
      <c r="J52" s="209" t="str">
        <f t="shared" si="3"/>
        <v>Y</v>
      </c>
      <c r="K52" s="209" t="str">
        <f t="shared" si="3"/>
        <v>Y</v>
      </c>
      <c r="L52" s="209" t="str">
        <f t="shared" si="3"/>
        <v>Y</v>
      </c>
    </row>
    <row r="53" ht="17.25" spans="1:12">
      <c r="A53" s="160">
        <v>43</v>
      </c>
      <c r="B53" s="212" t="s">
        <v>183</v>
      </c>
      <c r="C53" s="213" t="s">
        <v>184</v>
      </c>
      <c r="D53" s="243">
        <v>9</v>
      </c>
      <c r="E53" s="243">
        <f t="shared" si="0"/>
        <v>9</v>
      </c>
      <c r="F53" s="243">
        <f t="shared" si="0"/>
        <v>9</v>
      </c>
      <c r="G53" s="216">
        <f t="shared" si="1"/>
        <v>90</v>
      </c>
      <c r="H53" s="216">
        <f t="shared" si="2"/>
        <v>90</v>
      </c>
      <c r="I53" s="216">
        <f t="shared" ref="I53" si="33">H53</f>
        <v>90</v>
      </c>
      <c r="J53" s="209" t="str">
        <f t="shared" si="3"/>
        <v>Y</v>
      </c>
      <c r="K53" s="209" t="str">
        <f t="shared" si="3"/>
        <v>Y</v>
      </c>
      <c r="L53" s="209" t="str">
        <f t="shared" si="3"/>
        <v>Y</v>
      </c>
    </row>
    <row r="54" ht="17.25" spans="1:12">
      <c r="A54" s="160">
        <v>44</v>
      </c>
      <c r="B54" s="212" t="s">
        <v>185</v>
      </c>
      <c r="C54" s="213" t="s">
        <v>186</v>
      </c>
      <c r="D54" s="243">
        <v>7</v>
      </c>
      <c r="E54" s="243">
        <f t="shared" si="0"/>
        <v>7</v>
      </c>
      <c r="F54" s="243">
        <f t="shared" si="0"/>
        <v>7</v>
      </c>
      <c r="G54" s="216">
        <f t="shared" si="1"/>
        <v>70</v>
      </c>
      <c r="H54" s="216">
        <f t="shared" si="2"/>
        <v>70</v>
      </c>
      <c r="I54" s="216">
        <f t="shared" ref="I54" si="34">H54</f>
        <v>70</v>
      </c>
      <c r="J54" s="209" t="str">
        <f t="shared" si="3"/>
        <v>Y</v>
      </c>
      <c r="K54" s="209" t="str">
        <f t="shared" si="3"/>
        <v>Y</v>
      </c>
      <c r="L54" s="209" t="str">
        <f t="shared" si="3"/>
        <v>Y</v>
      </c>
    </row>
    <row r="55" s="143" customFormat="1" ht="17.25" spans="1:12">
      <c r="A55" s="160">
        <v>45</v>
      </c>
      <c r="B55" s="212" t="s">
        <v>187</v>
      </c>
      <c r="C55" s="213" t="s">
        <v>188</v>
      </c>
      <c r="D55" s="243">
        <v>9</v>
      </c>
      <c r="E55" s="243">
        <f t="shared" si="0"/>
        <v>9</v>
      </c>
      <c r="F55" s="243">
        <f t="shared" si="0"/>
        <v>9</v>
      </c>
      <c r="G55" s="216">
        <f t="shared" si="1"/>
        <v>90</v>
      </c>
      <c r="H55" s="216">
        <f t="shared" si="2"/>
        <v>90</v>
      </c>
      <c r="I55" s="216">
        <f t="shared" ref="I55" si="35">H55</f>
        <v>90</v>
      </c>
      <c r="J55" s="209" t="str">
        <f t="shared" si="3"/>
        <v>Y</v>
      </c>
      <c r="K55" s="209" t="str">
        <f t="shared" si="3"/>
        <v>Y</v>
      </c>
      <c r="L55" s="209" t="str">
        <f t="shared" si="3"/>
        <v>Y</v>
      </c>
    </row>
    <row r="56" s="143" customFormat="1" ht="17.25" spans="1:12">
      <c r="A56" s="160">
        <v>46</v>
      </c>
      <c r="B56" s="212" t="s">
        <v>189</v>
      </c>
      <c r="C56" s="213" t="s">
        <v>190</v>
      </c>
      <c r="D56" s="243">
        <v>10</v>
      </c>
      <c r="E56" s="243">
        <f t="shared" si="0"/>
        <v>10</v>
      </c>
      <c r="F56" s="243">
        <f t="shared" si="0"/>
        <v>10</v>
      </c>
      <c r="G56" s="216">
        <f t="shared" si="1"/>
        <v>100</v>
      </c>
      <c r="H56" s="216">
        <f t="shared" si="2"/>
        <v>100</v>
      </c>
      <c r="I56" s="216">
        <f t="shared" ref="I56" si="36">H56</f>
        <v>100</v>
      </c>
      <c r="J56" s="209" t="str">
        <f t="shared" si="3"/>
        <v>Y</v>
      </c>
      <c r="K56" s="209" t="str">
        <f t="shared" si="3"/>
        <v>Y</v>
      </c>
      <c r="L56" s="209" t="str">
        <f t="shared" si="3"/>
        <v>Y</v>
      </c>
    </row>
    <row r="57" s="143" customFormat="1" ht="17.25" spans="1:12">
      <c r="A57" s="160">
        <v>47</v>
      </c>
      <c r="B57" s="212" t="s">
        <v>191</v>
      </c>
      <c r="C57" s="233" t="s">
        <v>192</v>
      </c>
      <c r="D57" s="243">
        <v>7</v>
      </c>
      <c r="E57" s="243">
        <f t="shared" si="0"/>
        <v>7</v>
      </c>
      <c r="F57" s="243">
        <f t="shared" si="0"/>
        <v>7</v>
      </c>
      <c r="G57" s="216">
        <f t="shared" si="1"/>
        <v>70</v>
      </c>
      <c r="H57" s="216">
        <f t="shared" si="2"/>
        <v>70</v>
      </c>
      <c r="I57" s="216">
        <f t="shared" ref="I57" si="37">H57</f>
        <v>70</v>
      </c>
      <c r="J57" s="209" t="str">
        <f t="shared" si="3"/>
        <v>Y</v>
      </c>
      <c r="K57" s="209" t="str">
        <f t="shared" si="3"/>
        <v>Y</v>
      </c>
      <c r="L57" s="209" t="str">
        <f t="shared" si="3"/>
        <v>Y</v>
      </c>
    </row>
    <row r="58" s="143" customFormat="1" ht="17.25" spans="1:12">
      <c r="A58" s="160">
        <v>48</v>
      </c>
      <c r="B58" s="212" t="s">
        <v>193</v>
      </c>
      <c r="C58" s="233" t="s">
        <v>194</v>
      </c>
      <c r="D58" s="243">
        <v>6</v>
      </c>
      <c r="E58" s="243">
        <f t="shared" si="0"/>
        <v>6</v>
      </c>
      <c r="F58" s="243">
        <f t="shared" si="0"/>
        <v>6</v>
      </c>
      <c r="G58" s="216">
        <f t="shared" si="1"/>
        <v>60</v>
      </c>
      <c r="H58" s="216">
        <f t="shared" si="2"/>
        <v>60</v>
      </c>
      <c r="I58" s="216">
        <f t="shared" ref="I58" si="38">H58</f>
        <v>60</v>
      </c>
      <c r="J58" s="209" t="str">
        <f t="shared" si="3"/>
        <v>Y</v>
      </c>
      <c r="K58" s="209" t="str">
        <f t="shared" si="3"/>
        <v>Y</v>
      </c>
      <c r="L58" s="209" t="str">
        <f t="shared" si="3"/>
        <v>Y</v>
      </c>
    </row>
    <row r="59" s="143" customFormat="1" ht="17.25" spans="1:12">
      <c r="A59" s="160">
        <v>49</v>
      </c>
      <c r="B59" s="212" t="s">
        <v>195</v>
      </c>
      <c r="C59" s="233" t="s">
        <v>196</v>
      </c>
      <c r="D59" s="243">
        <v>7</v>
      </c>
      <c r="E59" s="243">
        <f t="shared" si="0"/>
        <v>7</v>
      </c>
      <c r="F59" s="243">
        <f t="shared" si="0"/>
        <v>7</v>
      </c>
      <c r="G59" s="216">
        <f t="shared" si="1"/>
        <v>70</v>
      </c>
      <c r="H59" s="216">
        <f t="shared" si="2"/>
        <v>70</v>
      </c>
      <c r="I59" s="216">
        <f t="shared" ref="I59" si="39">H59</f>
        <v>70</v>
      </c>
      <c r="J59" s="209" t="str">
        <f t="shared" si="3"/>
        <v>Y</v>
      </c>
      <c r="K59" s="209" t="str">
        <f t="shared" si="3"/>
        <v>Y</v>
      </c>
      <c r="L59" s="209" t="str">
        <f t="shared" si="3"/>
        <v>Y</v>
      </c>
    </row>
    <row r="60" ht="17.25" spans="1:12">
      <c r="A60" s="160">
        <v>50</v>
      </c>
      <c r="B60" s="212" t="s">
        <v>197</v>
      </c>
      <c r="C60" s="233" t="s">
        <v>198</v>
      </c>
      <c r="D60" s="243">
        <v>7</v>
      </c>
      <c r="E60" s="243">
        <f t="shared" si="0"/>
        <v>7</v>
      </c>
      <c r="F60" s="243">
        <f t="shared" si="0"/>
        <v>7</v>
      </c>
      <c r="G60" s="216">
        <f t="shared" si="1"/>
        <v>70</v>
      </c>
      <c r="H60" s="216">
        <f t="shared" si="2"/>
        <v>70</v>
      </c>
      <c r="I60" s="216">
        <f t="shared" ref="I60" si="40">H60</f>
        <v>70</v>
      </c>
      <c r="J60" s="209" t="str">
        <f t="shared" si="3"/>
        <v>Y</v>
      </c>
      <c r="K60" s="209" t="str">
        <f t="shared" si="3"/>
        <v>Y</v>
      </c>
      <c r="L60" s="209" t="str">
        <f t="shared" si="3"/>
        <v>Y</v>
      </c>
    </row>
    <row r="61" ht="17.25" spans="1:12">
      <c r="A61" s="160">
        <v>51</v>
      </c>
      <c r="B61" s="212" t="s">
        <v>199</v>
      </c>
      <c r="C61" s="233" t="s">
        <v>200</v>
      </c>
      <c r="D61" s="243">
        <v>8</v>
      </c>
      <c r="E61" s="243">
        <f t="shared" si="0"/>
        <v>8</v>
      </c>
      <c r="F61" s="243">
        <f t="shared" si="0"/>
        <v>8</v>
      </c>
      <c r="G61" s="216">
        <f t="shared" si="1"/>
        <v>80</v>
      </c>
      <c r="H61" s="216">
        <f t="shared" si="2"/>
        <v>80</v>
      </c>
      <c r="I61" s="216">
        <f t="shared" ref="I61" si="41">H61</f>
        <v>80</v>
      </c>
      <c r="J61" s="209" t="str">
        <f t="shared" si="3"/>
        <v>Y</v>
      </c>
      <c r="K61" s="209" t="str">
        <f t="shared" si="3"/>
        <v>Y</v>
      </c>
      <c r="L61" s="209" t="str">
        <f t="shared" si="3"/>
        <v>Y</v>
      </c>
    </row>
    <row r="62" ht="17.25" spans="1:12">
      <c r="A62" s="160">
        <v>52</v>
      </c>
      <c r="B62" s="212" t="s">
        <v>201</v>
      </c>
      <c r="C62" s="233" t="s">
        <v>202</v>
      </c>
      <c r="D62" s="243">
        <v>6</v>
      </c>
      <c r="E62" s="243">
        <f t="shared" si="0"/>
        <v>6</v>
      </c>
      <c r="F62" s="243">
        <f t="shared" si="0"/>
        <v>6</v>
      </c>
      <c r="G62" s="216">
        <f t="shared" si="1"/>
        <v>60</v>
      </c>
      <c r="H62" s="216">
        <f t="shared" si="2"/>
        <v>60</v>
      </c>
      <c r="I62" s="216">
        <f t="shared" ref="I62" si="42">H62</f>
        <v>60</v>
      </c>
      <c r="J62" s="209" t="str">
        <f t="shared" si="3"/>
        <v>Y</v>
      </c>
      <c r="K62" s="209" t="str">
        <f t="shared" si="3"/>
        <v>Y</v>
      </c>
      <c r="L62" s="209" t="str">
        <f t="shared" si="3"/>
        <v>Y</v>
      </c>
    </row>
    <row r="63" ht="17.25" spans="1:12">
      <c r="A63" s="160">
        <v>53</v>
      </c>
      <c r="B63" s="212" t="s">
        <v>203</v>
      </c>
      <c r="C63" s="233" t="s">
        <v>204</v>
      </c>
      <c r="D63" s="243">
        <v>10</v>
      </c>
      <c r="E63" s="243">
        <f t="shared" si="0"/>
        <v>10</v>
      </c>
      <c r="F63" s="243">
        <f t="shared" si="0"/>
        <v>10</v>
      </c>
      <c r="G63" s="216">
        <f t="shared" si="1"/>
        <v>100</v>
      </c>
      <c r="H63" s="216">
        <f t="shared" si="2"/>
        <v>100</v>
      </c>
      <c r="I63" s="216">
        <f t="shared" ref="I63" si="43">H63</f>
        <v>100</v>
      </c>
      <c r="J63" s="209" t="str">
        <f t="shared" si="3"/>
        <v>Y</v>
      </c>
      <c r="K63" s="209" t="str">
        <f t="shared" si="3"/>
        <v>Y</v>
      </c>
      <c r="L63" s="209" t="str">
        <f t="shared" si="3"/>
        <v>Y</v>
      </c>
    </row>
    <row r="64" ht="17.25" spans="1:12">
      <c r="A64" s="160">
        <v>54</v>
      </c>
      <c r="B64" s="212" t="s">
        <v>205</v>
      </c>
      <c r="C64" s="233" t="s">
        <v>206</v>
      </c>
      <c r="D64" s="243">
        <v>9</v>
      </c>
      <c r="E64" s="243">
        <f t="shared" si="0"/>
        <v>9</v>
      </c>
      <c r="F64" s="243">
        <f t="shared" si="0"/>
        <v>9</v>
      </c>
      <c r="G64" s="216">
        <f t="shared" si="1"/>
        <v>90</v>
      </c>
      <c r="H64" s="216">
        <f t="shared" si="2"/>
        <v>90</v>
      </c>
      <c r="I64" s="216">
        <f t="shared" ref="I64" si="44">H64</f>
        <v>90</v>
      </c>
      <c r="J64" s="209" t="str">
        <f t="shared" si="3"/>
        <v>Y</v>
      </c>
      <c r="K64" s="209" t="str">
        <f t="shared" si="3"/>
        <v>Y</v>
      </c>
      <c r="L64" s="209" t="str">
        <f t="shared" si="3"/>
        <v>Y</v>
      </c>
    </row>
    <row r="65" ht="17.25" spans="1:12">
      <c r="A65" s="160">
        <v>55</v>
      </c>
      <c r="B65" s="212" t="s">
        <v>207</v>
      </c>
      <c r="C65" s="233" t="s">
        <v>208</v>
      </c>
      <c r="D65" s="243">
        <v>9</v>
      </c>
      <c r="E65" s="243">
        <f t="shared" si="0"/>
        <v>9</v>
      </c>
      <c r="F65" s="243">
        <f t="shared" si="0"/>
        <v>9</v>
      </c>
      <c r="G65" s="216">
        <f t="shared" si="1"/>
        <v>90</v>
      </c>
      <c r="H65" s="216">
        <f t="shared" si="2"/>
        <v>90</v>
      </c>
      <c r="I65" s="216">
        <f t="shared" ref="I65" si="45">H65</f>
        <v>90</v>
      </c>
      <c r="J65" s="209" t="str">
        <f t="shared" si="3"/>
        <v>Y</v>
      </c>
      <c r="K65" s="209" t="str">
        <f t="shared" si="3"/>
        <v>Y</v>
      </c>
      <c r="L65" s="209" t="str">
        <f t="shared" si="3"/>
        <v>Y</v>
      </c>
    </row>
    <row r="66" ht="17.25" spans="1:12">
      <c r="A66" s="160">
        <v>56</v>
      </c>
      <c r="B66" s="212" t="s">
        <v>209</v>
      </c>
      <c r="C66" s="233" t="s">
        <v>210</v>
      </c>
      <c r="D66" s="243">
        <v>9</v>
      </c>
      <c r="E66" s="243">
        <f t="shared" si="0"/>
        <v>9</v>
      </c>
      <c r="F66" s="243">
        <f t="shared" si="0"/>
        <v>9</v>
      </c>
      <c r="G66" s="216">
        <f t="shared" si="1"/>
        <v>90</v>
      </c>
      <c r="H66" s="216">
        <f t="shared" si="2"/>
        <v>90</v>
      </c>
      <c r="I66" s="216">
        <f t="shared" ref="I66" si="46">H66</f>
        <v>90</v>
      </c>
      <c r="J66" s="209" t="str">
        <f t="shared" si="3"/>
        <v>Y</v>
      </c>
      <c r="K66" s="209" t="str">
        <f t="shared" si="3"/>
        <v>Y</v>
      </c>
      <c r="L66" s="209" t="str">
        <f t="shared" si="3"/>
        <v>Y</v>
      </c>
    </row>
    <row r="67" ht="17.25" spans="1:12">
      <c r="A67" s="160">
        <v>57</v>
      </c>
      <c r="B67" s="212" t="s">
        <v>211</v>
      </c>
      <c r="C67" s="233" t="s">
        <v>212</v>
      </c>
      <c r="D67" s="243">
        <v>10</v>
      </c>
      <c r="E67" s="243">
        <f t="shared" si="0"/>
        <v>10</v>
      </c>
      <c r="F67" s="243">
        <f t="shared" si="0"/>
        <v>10</v>
      </c>
      <c r="G67" s="216">
        <f t="shared" si="1"/>
        <v>100</v>
      </c>
      <c r="H67" s="216">
        <f t="shared" si="2"/>
        <v>100</v>
      </c>
      <c r="I67" s="216">
        <f t="shared" ref="I67" si="47">H67</f>
        <v>100</v>
      </c>
      <c r="J67" s="209" t="str">
        <f t="shared" si="3"/>
        <v>Y</v>
      </c>
      <c r="K67" s="209" t="str">
        <f t="shared" si="3"/>
        <v>Y</v>
      </c>
      <c r="L67" s="209" t="str">
        <f t="shared" si="3"/>
        <v>Y</v>
      </c>
    </row>
    <row r="68" ht="16.5" customHeight="1" spans="1:12">
      <c r="A68" s="160"/>
      <c r="B68" s="233" t="s">
        <v>213</v>
      </c>
      <c r="C68" s="233" t="s">
        <v>214</v>
      </c>
      <c r="D68" s="243">
        <v>9</v>
      </c>
      <c r="E68" s="243">
        <f t="shared" si="0"/>
        <v>9</v>
      </c>
      <c r="F68" s="243">
        <f t="shared" si="0"/>
        <v>9</v>
      </c>
      <c r="G68" s="216">
        <f t="shared" si="1"/>
        <v>90</v>
      </c>
      <c r="H68" s="216">
        <f t="shared" si="2"/>
        <v>90</v>
      </c>
      <c r="I68" s="216">
        <f t="shared" ref="I68" si="48">H68</f>
        <v>90</v>
      </c>
      <c r="J68" s="209" t="str">
        <f t="shared" si="3"/>
        <v>Y</v>
      </c>
      <c r="K68" s="209" t="str">
        <f t="shared" si="3"/>
        <v>Y</v>
      </c>
      <c r="L68" s="209" t="str">
        <f t="shared" si="3"/>
        <v>Y</v>
      </c>
    </row>
    <row r="69" spans="1:12">
      <c r="A69" s="160"/>
      <c r="B69" s="233" t="s">
        <v>215</v>
      </c>
      <c r="C69" s="233" t="s">
        <v>216</v>
      </c>
      <c r="D69" s="243">
        <v>6</v>
      </c>
      <c r="E69" s="243">
        <f t="shared" si="0"/>
        <v>6</v>
      </c>
      <c r="F69" s="243">
        <f t="shared" si="0"/>
        <v>6</v>
      </c>
      <c r="G69" s="216">
        <f t="shared" si="1"/>
        <v>60</v>
      </c>
      <c r="H69" s="216">
        <f t="shared" si="2"/>
        <v>60</v>
      </c>
      <c r="I69" s="216">
        <f t="shared" ref="I69" si="49">H69</f>
        <v>60</v>
      </c>
      <c r="J69" s="209" t="str">
        <f t="shared" ref="J69:L83" si="50">IF(G69&lt;60,"N","Y")</f>
        <v>Y</v>
      </c>
      <c r="K69" s="209" t="str">
        <f t="shared" si="50"/>
        <v>Y</v>
      </c>
      <c r="L69" s="209" t="str">
        <f t="shared" si="50"/>
        <v>Y</v>
      </c>
    </row>
    <row r="70" spans="1:12">
      <c r="A70" s="160"/>
      <c r="B70" s="233" t="s">
        <v>217</v>
      </c>
      <c r="C70" s="233" t="s">
        <v>218</v>
      </c>
      <c r="D70" s="243">
        <v>7</v>
      </c>
      <c r="E70" s="243">
        <f t="shared" si="0"/>
        <v>7</v>
      </c>
      <c r="F70" s="243">
        <f t="shared" si="0"/>
        <v>7</v>
      </c>
      <c r="G70" s="216">
        <f t="shared" si="1"/>
        <v>70</v>
      </c>
      <c r="H70" s="216">
        <f t="shared" si="2"/>
        <v>70</v>
      </c>
      <c r="I70" s="216">
        <f t="shared" ref="I70" si="51">H70</f>
        <v>70</v>
      </c>
      <c r="J70" s="209" t="str">
        <f t="shared" si="50"/>
        <v>Y</v>
      </c>
      <c r="K70" s="209" t="str">
        <f t="shared" si="50"/>
        <v>Y</v>
      </c>
      <c r="L70" s="209" t="str">
        <f t="shared" si="50"/>
        <v>Y</v>
      </c>
    </row>
    <row r="71" spans="1:12">
      <c r="A71" s="160"/>
      <c r="B71" s="233" t="s">
        <v>219</v>
      </c>
      <c r="C71" s="233" t="s">
        <v>220</v>
      </c>
      <c r="D71" s="243">
        <v>8</v>
      </c>
      <c r="E71" s="243">
        <f t="shared" si="0"/>
        <v>8</v>
      </c>
      <c r="F71" s="243">
        <f t="shared" si="0"/>
        <v>8</v>
      </c>
      <c r="G71" s="216">
        <f t="shared" si="1"/>
        <v>80</v>
      </c>
      <c r="H71" s="216">
        <f t="shared" si="2"/>
        <v>80</v>
      </c>
      <c r="I71" s="216">
        <f t="shared" ref="I71" si="52">H71</f>
        <v>80</v>
      </c>
      <c r="J71" s="209" t="str">
        <f t="shared" si="50"/>
        <v>Y</v>
      </c>
      <c r="K71" s="209" t="str">
        <f t="shared" si="50"/>
        <v>Y</v>
      </c>
      <c r="L71" s="209" t="str">
        <f t="shared" si="50"/>
        <v>Y</v>
      </c>
    </row>
    <row r="72" spans="1:12">
      <c r="A72" s="160"/>
      <c r="B72" s="233" t="s">
        <v>221</v>
      </c>
      <c r="C72" s="233" t="s">
        <v>222</v>
      </c>
      <c r="D72" s="243">
        <v>10</v>
      </c>
      <c r="E72" s="243">
        <f t="shared" si="0"/>
        <v>10</v>
      </c>
      <c r="F72" s="243">
        <f t="shared" si="0"/>
        <v>10</v>
      </c>
      <c r="G72" s="216">
        <f t="shared" si="1"/>
        <v>100</v>
      </c>
      <c r="H72" s="216">
        <f t="shared" si="2"/>
        <v>100</v>
      </c>
      <c r="I72" s="216">
        <f t="shared" ref="I72" si="53">H72</f>
        <v>100</v>
      </c>
      <c r="J72" s="209" t="str">
        <f t="shared" si="50"/>
        <v>Y</v>
      </c>
      <c r="K72" s="209" t="str">
        <f t="shared" si="50"/>
        <v>Y</v>
      </c>
      <c r="L72" s="209" t="str">
        <f t="shared" si="50"/>
        <v>Y</v>
      </c>
    </row>
    <row r="73" spans="1:12">
      <c r="A73" s="160"/>
      <c r="B73" s="233" t="s">
        <v>223</v>
      </c>
      <c r="C73" s="233" t="s">
        <v>224</v>
      </c>
      <c r="D73" s="243">
        <v>10</v>
      </c>
      <c r="E73" s="243">
        <f t="shared" si="0"/>
        <v>10</v>
      </c>
      <c r="F73" s="243">
        <f t="shared" si="0"/>
        <v>10</v>
      </c>
      <c r="G73" s="216">
        <f t="shared" si="1"/>
        <v>100</v>
      </c>
      <c r="H73" s="216">
        <f t="shared" si="2"/>
        <v>100</v>
      </c>
      <c r="I73" s="216">
        <f t="shared" ref="I73" si="54">H73</f>
        <v>100</v>
      </c>
      <c r="J73" s="209" t="str">
        <f t="shared" si="50"/>
        <v>Y</v>
      </c>
      <c r="K73" s="209" t="str">
        <f t="shared" si="50"/>
        <v>Y</v>
      </c>
      <c r="L73" s="209" t="str">
        <f t="shared" si="50"/>
        <v>Y</v>
      </c>
    </row>
    <row r="74" spans="1:12">
      <c r="A74" s="160"/>
      <c r="B74" s="233" t="s">
        <v>225</v>
      </c>
      <c r="C74" s="233" t="s">
        <v>226</v>
      </c>
      <c r="D74" s="243">
        <v>10</v>
      </c>
      <c r="E74" s="243">
        <f t="shared" si="0"/>
        <v>10</v>
      </c>
      <c r="F74" s="243">
        <f t="shared" si="0"/>
        <v>10</v>
      </c>
      <c r="G74" s="216">
        <f t="shared" si="1"/>
        <v>100</v>
      </c>
      <c r="H74" s="216">
        <f t="shared" si="2"/>
        <v>100</v>
      </c>
      <c r="I74" s="216">
        <f t="shared" ref="I74" si="55">H74</f>
        <v>100</v>
      </c>
      <c r="J74" s="209" t="str">
        <f t="shared" si="50"/>
        <v>Y</v>
      </c>
      <c r="K74" s="209" t="str">
        <f t="shared" si="50"/>
        <v>Y</v>
      </c>
      <c r="L74" s="209" t="str">
        <f t="shared" si="50"/>
        <v>Y</v>
      </c>
    </row>
    <row r="75" spans="1:12">
      <c r="A75" s="160"/>
      <c r="B75" s="244" t="s">
        <v>227</v>
      </c>
      <c r="C75" s="233" t="s">
        <v>228</v>
      </c>
      <c r="D75" s="243">
        <v>9</v>
      </c>
      <c r="E75" s="243">
        <f t="shared" si="0"/>
        <v>9</v>
      </c>
      <c r="F75" s="243">
        <f t="shared" si="0"/>
        <v>9</v>
      </c>
      <c r="G75" s="216">
        <f t="shared" si="1"/>
        <v>90</v>
      </c>
      <c r="H75" s="216">
        <f t="shared" si="2"/>
        <v>90</v>
      </c>
      <c r="I75" s="216">
        <f t="shared" ref="I75" si="56">H75</f>
        <v>90</v>
      </c>
      <c r="J75" s="209" t="str">
        <f t="shared" si="50"/>
        <v>Y</v>
      </c>
      <c r="K75" s="209" t="str">
        <f t="shared" si="50"/>
        <v>Y</v>
      </c>
      <c r="L75" s="209" t="str">
        <f t="shared" si="50"/>
        <v>Y</v>
      </c>
    </row>
    <row r="76" spans="1:12">
      <c r="A76" s="160"/>
      <c r="B76" s="233" t="s">
        <v>229</v>
      </c>
      <c r="C76" s="233" t="s">
        <v>230</v>
      </c>
      <c r="D76" s="243">
        <v>10</v>
      </c>
      <c r="E76" s="243">
        <f t="shared" ref="E76:F83" si="57">D76</f>
        <v>10</v>
      </c>
      <c r="F76" s="243">
        <f t="shared" si="57"/>
        <v>10</v>
      </c>
      <c r="G76" s="216">
        <f t="shared" ref="G76:G83" si="58">(D76/10)*100</f>
        <v>100</v>
      </c>
      <c r="H76" s="216">
        <f t="shared" ref="H76:I83" si="59">G76</f>
        <v>100</v>
      </c>
      <c r="I76" s="216">
        <f t="shared" si="59"/>
        <v>100</v>
      </c>
      <c r="J76" s="209" t="str">
        <f t="shared" si="50"/>
        <v>Y</v>
      </c>
      <c r="K76" s="209" t="str">
        <f t="shared" si="50"/>
        <v>Y</v>
      </c>
      <c r="L76" s="209" t="str">
        <f t="shared" si="50"/>
        <v>Y</v>
      </c>
    </row>
    <row r="77" spans="1:12">
      <c r="A77" s="160"/>
      <c r="B77" s="233" t="s">
        <v>231</v>
      </c>
      <c r="C77" s="233" t="s">
        <v>232</v>
      </c>
      <c r="D77" s="243">
        <v>10</v>
      </c>
      <c r="E77" s="243">
        <f t="shared" si="57"/>
        <v>10</v>
      </c>
      <c r="F77" s="243">
        <f t="shared" si="57"/>
        <v>10</v>
      </c>
      <c r="G77" s="216">
        <f t="shared" si="58"/>
        <v>100</v>
      </c>
      <c r="H77" s="216">
        <f t="shared" si="59"/>
        <v>100</v>
      </c>
      <c r="I77" s="216">
        <f t="shared" si="59"/>
        <v>100</v>
      </c>
      <c r="J77" s="209" t="str">
        <f t="shared" si="50"/>
        <v>Y</v>
      </c>
      <c r="K77" s="209" t="str">
        <f t="shared" si="50"/>
        <v>Y</v>
      </c>
      <c r="L77" s="209" t="str">
        <f t="shared" si="50"/>
        <v>Y</v>
      </c>
    </row>
    <row r="78" spans="1:12">
      <c r="A78" s="160"/>
      <c r="B78" s="233" t="s">
        <v>233</v>
      </c>
      <c r="C78" s="233" t="s">
        <v>234</v>
      </c>
      <c r="D78" s="243">
        <v>6</v>
      </c>
      <c r="E78" s="243">
        <f t="shared" si="57"/>
        <v>6</v>
      </c>
      <c r="F78" s="243">
        <f t="shared" si="57"/>
        <v>6</v>
      </c>
      <c r="G78" s="216">
        <f t="shared" si="58"/>
        <v>60</v>
      </c>
      <c r="H78" s="216">
        <f t="shared" si="59"/>
        <v>60</v>
      </c>
      <c r="I78" s="216">
        <f t="shared" si="59"/>
        <v>60</v>
      </c>
      <c r="J78" s="209" t="str">
        <f t="shared" si="50"/>
        <v>Y</v>
      </c>
      <c r="K78" s="209" t="str">
        <f t="shared" si="50"/>
        <v>Y</v>
      </c>
      <c r="L78" s="209" t="str">
        <f t="shared" si="50"/>
        <v>Y</v>
      </c>
    </row>
    <row r="79" spans="1:12">
      <c r="A79" s="160"/>
      <c r="B79" s="233" t="s">
        <v>235</v>
      </c>
      <c r="C79" s="233" t="s">
        <v>236</v>
      </c>
      <c r="D79" s="243">
        <v>9</v>
      </c>
      <c r="E79" s="243">
        <f t="shared" si="57"/>
        <v>9</v>
      </c>
      <c r="F79" s="243">
        <f t="shared" si="57"/>
        <v>9</v>
      </c>
      <c r="G79" s="216">
        <f t="shared" si="58"/>
        <v>90</v>
      </c>
      <c r="H79" s="216">
        <f t="shared" si="59"/>
        <v>90</v>
      </c>
      <c r="I79" s="216">
        <f t="shared" si="59"/>
        <v>90</v>
      </c>
      <c r="J79" s="209" t="str">
        <f t="shared" si="50"/>
        <v>Y</v>
      </c>
      <c r="K79" s="209" t="str">
        <f t="shared" si="50"/>
        <v>Y</v>
      </c>
      <c r="L79" s="209" t="str">
        <f t="shared" si="50"/>
        <v>Y</v>
      </c>
    </row>
    <row r="80" spans="1:12">
      <c r="A80" s="160"/>
      <c r="B80" s="233" t="s">
        <v>237</v>
      </c>
      <c r="C80" s="233" t="s">
        <v>238</v>
      </c>
      <c r="D80" s="243">
        <v>9</v>
      </c>
      <c r="E80" s="243">
        <f t="shared" si="57"/>
        <v>9</v>
      </c>
      <c r="F80" s="243">
        <f t="shared" si="57"/>
        <v>9</v>
      </c>
      <c r="G80" s="216">
        <f t="shared" si="58"/>
        <v>90</v>
      </c>
      <c r="H80" s="216">
        <f t="shared" si="59"/>
        <v>90</v>
      </c>
      <c r="I80" s="216">
        <f t="shared" si="59"/>
        <v>90</v>
      </c>
      <c r="J80" s="209" t="str">
        <f t="shared" si="50"/>
        <v>Y</v>
      </c>
      <c r="K80" s="209" t="str">
        <f t="shared" si="50"/>
        <v>Y</v>
      </c>
      <c r="L80" s="209" t="str">
        <f t="shared" si="50"/>
        <v>Y</v>
      </c>
    </row>
    <row r="81" spans="1:12">
      <c r="A81" s="160"/>
      <c r="B81" s="233" t="s">
        <v>239</v>
      </c>
      <c r="C81" s="233" t="s">
        <v>240</v>
      </c>
      <c r="D81" s="243">
        <v>10</v>
      </c>
      <c r="E81" s="243">
        <f t="shared" si="57"/>
        <v>10</v>
      </c>
      <c r="F81" s="243">
        <f t="shared" si="57"/>
        <v>10</v>
      </c>
      <c r="G81" s="216">
        <f t="shared" si="58"/>
        <v>100</v>
      </c>
      <c r="H81" s="216">
        <f t="shared" si="59"/>
        <v>100</v>
      </c>
      <c r="I81" s="216">
        <f t="shared" si="59"/>
        <v>100</v>
      </c>
      <c r="J81" s="209" t="str">
        <f t="shared" si="50"/>
        <v>Y</v>
      </c>
      <c r="K81" s="209" t="str">
        <f t="shared" si="50"/>
        <v>Y</v>
      </c>
      <c r="L81" s="209" t="str">
        <f t="shared" si="50"/>
        <v>Y</v>
      </c>
    </row>
    <row r="82" spans="1:12">
      <c r="A82" s="160"/>
      <c r="B82" s="233" t="s">
        <v>241</v>
      </c>
      <c r="C82" s="237" t="s">
        <v>242</v>
      </c>
      <c r="D82" s="243">
        <v>10</v>
      </c>
      <c r="E82" s="243">
        <f t="shared" si="57"/>
        <v>10</v>
      </c>
      <c r="F82" s="243">
        <f t="shared" si="57"/>
        <v>10</v>
      </c>
      <c r="G82" s="216">
        <f t="shared" si="58"/>
        <v>100</v>
      </c>
      <c r="H82" s="216">
        <f t="shared" si="59"/>
        <v>100</v>
      </c>
      <c r="I82" s="216">
        <f t="shared" si="59"/>
        <v>100</v>
      </c>
      <c r="J82" s="209" t="str">
        <f t="shared" si="50"/>
        <v>Y</v>
      </c>
      <c r="K82" s="209" t="str">
        <f t="shared" si="50"/>
        <v>Y</v>
      </c>
      <c r="L82" s="209" t="str">
        <f t="shared" si="50"/>
        <v>Y</v>
      </c>
    </row>
    <row r="83" spans="1:12">
      <c r="A83" s="160"/>
      <c r="B83" s="233" t="s">
        <v>243</v>
      </c>
      <c r="C83" s="233" t="s">
        <v>244</v>
      </c>
      <c r="D83" s="243">
        <v>8</v>
      </c>
      <c r="E83" s="243">
        <f t="shared" si="57"/>
        <v>8</v>
      </c>
      <c r="F83" s="243">
        <f t="shared" si="57"/>
        <v>8</v>
      </c>
      <c r="G83" s="216">
        <f t="shared" si="58"/>
        <v>80</v>
      </c>
      <c r="H83" s="216">
        <f t="shared" si="59"/>
        <v>80</v>
      </c>
      <c r="I83" s="216">
        <f t="shared" si="59"/>
        <v>80</v>
      </c>
      <c r="J83" s="209" t="str">
        <f t="shared" si="50"/>
        <v>Y</v>
      </c>
      <c r="K83" s="209" t="str">
        <f t="shared" si="50"/>
        <v>Y</v>
      </c>
      <c r="L83" s="209" t="str">
        <f t="shared" si="50"/>
        <v>Y</v>
      </c>
    </row>
    <row r="84" spans="1:12">
      <c r="A84" s="160"/>
      <c r="B84" s="233"/>
      <c r="C84" s="233"/>
      <c r="D84" s="245"/>
      <c r="E84" s="245"/>
      <c r="F84" s="245"/>
      <c r="G84" s="216"/>
      <c r="H84" s="216"/>
      <c r="I84" s="216"/>
      <c r="J84" s="209"/>
      <c r="K84" s="209"/>
      <c r="L84" s="209"/>
    </row>
    <row r="85" spans="1:12">
      <c r="A85" s="160"/>
      <c r="B85" s="233"/>
      <c r="C85" s="233"/>
      <c r="D85" s="245"/>
      <c r="E85" s="245"/>
      <c r="F85" s="245"/>
      <c r="G85" s="216"/>
      <c r="H85" s="216"/>
      <c r="I85" s="216"/>
      <c r="J85" s="209"/>
      <c r="K85" s="209"/>
      <c r="L85" s="209"/>
    </row>
    <row r="86" spans="1:12">
      <c r="A86" s="160"/>
      <c r="B86" s="233"/>
      <c r="C86" s="233"/>
      <c r="D86" s="245"/>
      <c r="E86" s="245"/>
      <c r="F86" s="245"/>
      <c r="G86" s="216"/>
      <c r="H86" s="216"/>
      <c r="I86" s="216"/>
      <c r="J86" s="209"/>
      <c r="K86" s="209"/>
      <c r="L86" s="209"/>
    </row>
    <row r="87" spans="1:12">
      <c r="A87" s="160"/>
      <c r="B87" s="233"/>
      <c r="C87" s="233"/>
      <c r="D87" s="245"/>
      <c r="E87" s="245"/>
      <c r="F87" s="245"/>
      <c r="G87" s="216"/>
      <c r="H87" s="216"/>
      <c r="I87" s="216"/>
      <c r="J87" s="209"/>
      <c r="K87" s="209"/>
      <c r="L87" s="209"/>
    </row>
    <row r="88" spans="1:12">
      <c r="A88" s="160"/>
      <c r="B88" s="233"/>
      <c r="C88" s="233"/>
      <c r="D88" s="245"/>
      <c r="E88" s="245"/>
      <c r="F88" s="245"/>
      <c r="G88" s="216"/>
      <c r="H88" s="216"/>
      <c r="I88" s="216"/>
      <c r="J88" s="209"/>
      <c r="K88" s="209"/>
      <c r="L88" s="209"/>
    </row>
    <row r="89" spans="1:12">
      <c r="A89" s="160"/>
      <c r="B89" s="233"/>
      <c r="C89" s="233"/>
      <c r="D89" s="245"/>
      <c r="E89" s="245"/>
      <c r="F89" s="245"/>
      <c r="G89" s="216"/>
      <c r="H89" s="216"/>
      <c r="I89" s="216"/>
      <c r="J89" s="209"/>
      <c r="K89" s="209"/>
      <c r="L89" s="209"/>
    </row>
    <row r="90" spans="1:12">
      <c r="A90" s="160"/>
      <c r="B90" s="233"/>
      <c r="C90" s="233"/>
      <c r="D90" s="245"/>
      <c r="E90" s="245"/>
      <c r="F90" s="245"/>
      <c r="G90" s="216"/>
      <c r="H90" s="216"/>
      <c r="I90" s="216"/>
      <c r="J90" s="209"/>
      <c r="K90" s="209"/>
      <c r="L90" s="209"/>
    </row>
    <row r="91" spans="1:12">
      <c r="A91" s="160"/>
      <c r="B91" s="233"/>
      <c r="C91" s="233"/>
      <c r="D91" s="245"/>
      <c r="E91" s="245"/>
      <c r="F91" s="245"/>
      <c r="G91" s="216"/>
      <c r="H91" s="216"/>
      <c r="I91" s="216"/>
      <c r="J91" s="209"/>
      <c r="K91" s="209"/>
      <c r="L91" s="209"/>
    </row>
    <row r="92" spans="1:12">
      <c r="A92" s="160"/>
      <c r="B92" s="233"/>
      <c r="C92" s="233"/>
      <c r="D92" s="245"/>
      <c r="E92" s="245"/>
      <c r="F92" s="245"/>
      <c r="G92" s="216"/>
      <c r="H92" s="216"/>
      <c r="I92" s="216"/>
      <c r="J92" s="209"/>
      <c r="K92" s="209"/>
      <c r="L92" s="209"/>
    </row>
    <row r="93" spans="1:12">
      <c r="A93" s="160"/>
      <c r="B93" s="233"/>
      <c r="C93" s="233"/>
      <c r="D93" s="245"/>
      <c r="E93" s="245"/>
      <c r="F93" s="245"/>
      <c r="G93" s="216"/>
      <c r="H93" s="216"/>
      <c r="I93" s="216"/>
      <c r="J93" s="209"/>
      <c r="K93" s="209"/>
      <c r="L93" s="209"/>
    </row>
    <row r="94" spans="1:12">
      <c r="A94" s="160"/>
      <c r="B94" s="233"/>
      <c r="C94" s="233"/>
      <c r="D94" s="245"/>
      <c r="E94" s="245"/>
      <c r="F94" s="245"/>
      <c r="G94" s="216"/>
      <c r="H94" s="216"/>
      <c r="I94" s="216"/>
      <c r="J94" s="209"/>
      <c r="K94" s="209"/>
      <c r="L94" s="209"/>
    </row>
    <row r="95" spans="1:12">
      <c r="A95" s="160"/>
      <c r="B95" s="233"/>
      <c r="C95" s="233"/>
      <c r="D95" s="245"/>
      <c r="E95" s="245"/>
      <c r="F95" s="245"/>
      <c r="G95" s="216"/>
      <c r="H95" s="216"/>
      <c r="I95" s="216"/>
      <c r="J95" s="209"/>
      <c r="K95" s="209"/>
      <c r="L95" s="209"/>
    </row>
    <row r="96" spans="1:12">
      <c r="A96" s="160"/>
      <c r="B96" s="233"/>
      <c r="C96" s="233"/>
      <c r="D96" s="245"/>
      <c r="E96" s="245"/>
      <c r="F96" s="245"/>
      <c r="G96" s="216"/>
      <c r="H96" s="216"/>
      <c r="I96" s="216"/>
      <c r="J96" s="209"/>
      <c r="K96" s="209"/>
      <c r="L96" s="209"/>
    </row>
    <row r="97" spans="1:12">
      <c r="A97" s="160"/>
      <c r="B97" s="233"/>
      <c r="C97" s="233"/>
      <c r="D97" s="245"/>
      <c r="E97" s="245"/>
      <c r="F97" s="245"/>
      <c r="G97" s="216"/>
      <c r="H97" s="216"/>
      <c r="I97" s="216"/>
      <c r="J97" s="209"/>
      <c r="K97" s="209"/>
      <c r="L97" s="209"/>
    </row>
    <row r="98" spans="1:12">
      <c r="A98" s="160"/>
      <c r="B98" s="233"/>
      <c r="C98" s="233"/>
      <c r="D98" s="245"/>
      <c r="E98" s="245"/>
      <c r="F98" s="245"/>
      <c r="G98" s="216"/>
      <c r="H98" s="216"/>
      <c r="I98" s="216"/>
      <c r="J98" s="209"/>
      <c r="K98" s="209"/>
      <c r="L98" s="209"/>
    </row>
    <row r="99" spans="1:12">
      <c r="A99" s="160"/>
      <c r="B99" s="233"/>
      <c r="C99" s="233"/>
      <c r="D99" s="245"/>
      <c r="E99" s="245"/>
      <c r="F99" s="245"/>
      <c r="G99" s="216"/>
      <c r="H99" s="216"/>
      <c r="I99" s="216"/>
      <c r="J99" s="209"/>
      <c r="K99" s="209"/>
      <c r="L99" s="209"/>
    </row>
    <row r="100" spans="1:12">
      <c r="A100" s="160"/>
      <c r="B100" s="233"/>
      <c r="C100" s="233"/>
      <c r="D100" s="245"/>
      <c r="E100" s="245"/>
      <c r="F100" s="245"/>
      <c r="G100" s="216"/>
      <c r="H100" s="216"/>
      <c r="I100" s="216"/>
      <c r="J100" s="209"/>
      <c r="K100" s="209"/>
      <c r="L100" s="209"/>
    </row>
    <row r="101" spans="1:12">
      <c r="A101" s="160"/>
      <c r="B101" s="233"/>
      <c r="C101" s="233"/>
      <c r="D101" s="245"/>
      <c r="E101" s="245"/>
      <c r="F101" s="245"/>
      <c r="G101" s="216"/>
      <c r="H101" s="216"/>
      <c r="I101" s="216"/>
      <c r="J101" s="209"/>
      <c r="K101" s="209"/>
      <c r="L101" s="209"/>
    </row>
    <row r="102" spans="1:12">
      <c r="A102" s="160"/>
      <c r="B102" s="233"/>
      <c r="C102" s="246"/>
      <c r="D102" s="245"/>
      <c r="E102" s="245"/>
      <c r="F102" s="245"/>
      <c r="G102" s="216"/>
      <c r="H102" s="216"/>
      <c r="I102" s="216"/>
      <c r="J102" s="209"/>
      <c r="K102" s="209"/>
      <c r="L102" s="209"/>
    </row>
    <row r="103" spans="1:12">
      <c r="A103" s="209"/>
      <c r="B103" s="224"/>
      <c r="C103" s="247"/>
      <c r="D103" s="245"/>
      <c r="E103" s="209"/>
      <c r="F103" s="209"/>
      <c r="G103" s="209"/>
      <c r="H103" s="209"/>
      <c r="I103" s="209"/>
      <c r="J103" s="209"/>
      <c r="K103" s="224"/>
      <c r="L103" s="224"/>
    </row>
    <row r="104" spans="4:4">
      <c r="D104" s="227"/>
    </row>
    <row r="105" spans="4:4">
      <c r="D105" s="227"/>
    </row>
    <row r="106" spans="4:4">
      <c r="D106" s="227"/>
    </row>
    <row r="107" spans="4:4">
      <c r="D107" s="227"/>
    </row>
    <row r="108" spans="4:4">
      <c r="D108" s="227"/>
    </row>
    <row r="109" spans="4:4">
      <c r="D109" s="227"/>
    </row>
    <row r="110" spans="4:12">
      <c r="D110" s="227"/>
      <c r="J110" s="144">
        <f>COUNTIF(J11:J102,"Y")</f>
        <v>73</v>
      </c>
      <c r="K110" s="144">
        <f>COUNTIF(K11:K102,"Y")</f>
        <v>73</v>
      </c>
      <c r="L110" s="144">
        <v>49</v>
      </c>
    </row>
    <row r="111" ht="20.25" spans="4:12">
      <c r="D111" s="227"/>
      <c r="J111" s="248">
        <v>1</v>
      </c>
      <c r="K111" s="248">
        <v>1</v>
      </c>
      <c r="L111" s="248">
        <v>1</v>
      </c>
    </row>
    <row r="112" spans="4:4">
      <c r="D112" s="227"/>
    </row>
    <row r="113" spans="4:4">
      <c r="D113" s="227"/>
    </row>
    <row r="114" spans="4:4">
      <c r="D114" s="227"/>
    </row>
    <row r="115" spans="4:12">
      <c r="D115" s="227"/>
      <c r="J115" s="144" t="s">
        <v>32</v>
      </c>
      <c r="K115" s="145" t="s">
        <v>35</v>
      </c>
      <c r="L115" s="145" t="s">
        <v>251</v>
      </c>
    </row>
    <row r="116" ht="20.25" spans="4:12">
      <c r="D116" s="227"/>
      <c r="J116" s="249">
        <v>100</v>
      </c>
      <c r="K116" s="249">
        <v>100</v>
      </c>
      <c r="L116" s="249">
        <v>100</v>
      </c>
    </row>
    <row r="117" spans="4:4">
      <c r="D117" s="227"/>
    </row>
    <row r="118" spans="4:4">
      <c r="D118" s="227"/>
    </row>
    <row r="119" spans="4:4">
      <c r="D119" s="227"/>
    </row>
    <row r="120" spans="4:4">
      <c r="D120" s="227"/>
    </row>
    <row r="121" spans="4:4">
      <c r="D121" s="227"/>
    </row>
    <row r="122" spans="4:4">
      <c r="D122" s="227"/>
    </row>
    <row r="123" spans="4:4">
      <c r="D123" s="227"/>
    </row>
    <row r="124" spans="4:4">
      <c r="D124" s="227"/>
    </row>
    <row r="125" spans="4:4">
      <c r="D125" s="227"/>
    </row>
    <row r="126" spans="4:4">
      <c r="D126" s="227"/>
    </row>
    <row r="127" spans="4:4">
      <c r="D127" s="227"/>
    </row>
    <row r="128" spans="4:4">
      <c r="D128" s="227"/>
    </row>
    <row r="129" spans="4:4">
      <c r="D129" s="227"/>
    </row>
    <row r="130" spans="4:4">
      <c r="D130" s="227"/>
    </row>
    <row r="131" spans="4:4">
      <c r="D131" s="227"/>
    </row>
    <row r="132" spans="4:4">
      <c r="D132" s="227"/>
    </row>
    <row r="133" spans="4:4">
      <c r="D133" s="227"/>
    </row>
    <row r="134" spans="4:4">
      <c r="D134" s="227"/>
    </row>
    <row r="135" spans="4:4">
      <c r="D135" s="227"/>
    </row>
    <row r="136" spans="4:4">
      <c r="D136" s="227"/>
    </row>
    <row r="137" spans="4:4">
      <c r="D137" s="227"/>
    </row>
    <row r="138" spans="4:4">
      <c r="D138" s="227"/>
    </row>
    <row r="139" spans="4:4">
      <c r="D139" s="227"/>
    </row>
    <row r="140" spans="4:4">
      <c r="D140" s="227"/>
    </row>
    <row r="141" spans="4:4">
      <c r="D141" s="227"/>
    </row>
    <row r="142" spans="4:4">
      <c r="D142" s="227"/>
    </row>
    <row r="143" spans="4:4">
      <c r="D143" s="227"/>
    </row>
    <row r="144" spans="4:4">
      <c r="D144" s="227"/>
    </row>
    <row r="145" spans="4:4">
      <c r="D145" s="227"/>
    </row>
    <row r="146" spans="4:4">
      <c r="D146" s="227"/>
    </row>
    <row r="147" spans="4:4">
      <c r="D147" s="227"/>
    </row>
    <row r="148" spans="4:4">
      <c r="D148" s="227"/>
    </row>
    <row r="149" spans="4:4">
      <c r="D149" s="227"/>
    </row>
    <row r="150" spans="4:4">
      <c r="D150" s="227"/>
    </row>
    <row r="151" spans="4:4">
      <c r="D151" s="227"/>
    </row>
    <row r="152" spans="4:4">
      <c r="D152" s="227"/>
    </row>
    <row r="153" spans="4:4">
      <c r="D153" s="227"/>
    </row>
    <row r="154" spans="4:4">
      <c r="D154" s="227"/>
    </row>
    <row r="155" spans="4:4">
      <c r="D155" s="227"/>
    </row>
    <row r="156" spans="4:4">
      <c r="D156" s="227"/>
    </row>
    <row r="157" spans="4:4">
      <c r="D157" s="227"/>
    </row>
    <row r="158" spans="4:4">
      <c r="D158" s="227"/>
    </row>
    <row r="159" spans="4:4">
      <c r="D159" s="227"/>
    </row>
    <row r="160" spans="4:4">
      <c r="D160" s="227"/>
    </row>
    <row r="161" spans="4:4">
      <c r="D161" s="227"/>
    </row>
    <row r="162" spans="4:4">
      <c r="D162" s="227"/>
    </row>
    <row r="163" spans="4:4">
      <c r="D163" s="227"/>
    </row>
    <row r="164" spans="4:4">
      <c r="D164" s="227"/>
    </row>
    <row r="165" spans="4:4">
      <c r="D165" s="227"/>
    </row>
    <row r="166" spans="4:4">
      <c r="D166" s="227"/>
    </row>
    <row r="167" spans="4:4">
      <c r="D167" s="227"/>
    </row>
    <row r="168" spans="4:4">
      <c r="D168" s="227"/>
    </row>
    <row r="169" spans="4:4">
      <c r="D169" s="227"/>
    </row>
    <row r="170" spans="4:4">
      <c r="D170" s="227"/>
    </row>
    <row r="171" spans="4:4">
      <c r="D171" s="227"/>
    </row>
    <row r="172" spans="4:4">
      <c r="D172" s="227"/>
    </row>
    <row r="173" spans="4:4">
      <c r="D173" s="227"/>
    </row>
    <row r="174" spans="4:4">
      <c r="D174" s="227"/>
    </row>
    <row r="175" spans="4:4">
      <c r="D175" s="227"/>
    </row>
    <row r="176" spans="4:4">
      <c r="D176" s="227"/>
    </row>
    <row r="177" spans="4:4">
      <c r="D177" s="227"/>
    </row>
    <row r="178" spans="4:4">
      <c r="D178" s="227"/>
    </row>
    <row r="179" spans="4:4">
      <c r="D179" s="227"/>
    </row>
    <row r="180" spans="4:4">
      <c r="D180" s="227"/>
    </row>
    <row r="181" spans="4:4">
      <c r="D181" s="227"/>
    </row>
    <row r="182" spans="4:4">
      <c r="D182" s="227"/>
    </row>
    <row r="183" spans="4:4">
      <c r="D183" s="227"/>
    </row>
    <row r="184" spans="4:4">
      <c r="D184" s="227"/>
    </row>
    <row r="185" spans="4:4">
      <c r="D185" s="227"/>
    </row>
    <row r="186" spans="4:4">
      <c r="D186" s="227"/>
    </row>
    <row r="187" spans="4:4">
      <c r="D187" s="227"/>
    </row>
    <row r="188" spans="4:4">
      <c r="D188" s="227"/>
    </row>
    <row r="189" spans="4:4">
      <c r="D189" s="227"/>
    </row>
    <row r="190" spans="4:4">
      <c r="D190" s="227"/>
    </row>
    <row r="191" spans="4:4">
      <c r="D191" s="227"/>
    </row>
    <row r="192" spans="4:4">
      <c r="D192" s="227"/>
    </row>
    <row r="193" spans="4:4">
      <c r="D193" s="227"/>
    </row>
    <row r="194" spans="4:4">
      <c r="D194" s="227"/>
    </row>
    <row r="195" spans="4:4">
      <c r="D195" s="227"/>
    </row>
    <row r="196" spans="4:4">
      <c r="D196" s="227"/>
    </row>
    <row r="197" spans="4:4">
      <c r="D197" s="227"/>
    </row>
    <row r="198" spans="4:4">
      <c r="D198" s="227"/>
    </row>
    <row r="199" spans="4:4">
      <c r="D199" s="227"/>
    </row>
    <row r="200" spans="4:4">
      <c r="D200" s="227"/>
    </row>
    <row r="201" spans="4:4">
      <c r="D201" s="227"/>
    </row>
    <row r="202" spans="4:4">
      <c r="D202" s="227"/>
    </row>
    <row r="203" spans="4:4">
      <c r="D203" s="227"/>
    </row>
    <row r="204" spans="4:4">
      <c r="D204" s="227"/>
    </row>
    <row r="205" spans="4:4">
      <c r="D205" s="227"/>
    </row>
    <row r="206" spans="4:4">
      <c r="D206" s="227"/>
    </row>
    <row r="207" spans="4:4">
      <c r="D207" s="227"/>
    </row>
    <row r="208" spans="4:4">
      <c r="D208" s="227"/>
    </row>
    <row r="209" spans="4:4">
      <c r="D209" s="227"/>
    </row>
    <row r="210" spans="4:4">
      <c r="D210" s="227"/>
    </row>
    <row r="211" spans="4:4">
      <c r="D211" s="227"/>
    </row>
    <row r="212" spans="4:4">
      <c r="D212" s="227"/>
    </row>
    <row r="213" spans="4:4">
      <c r="D213" s="227"/>
    </row>
    <row r="214" spans="4:4">
      <c r="D214" s="227"/>
    </row>
    <row r="215" spans="4:4">
      <c r="D215" s="227"/>
    </row>
    <row r="216" spans="4:4">
      <c r="D216" s="227"/>
    </row>
    <row r="217" spans="4:4">
      <c r="D217" s="227"/>
    </row>
    <row r="218" spans="4:4">
      <c r="D218" s="227"/>
    </row>
    <row r="219" spans="4:4">
      <c r="D219" s="227"/>
    </row>
    <row r="220" spans="4:4">
      <c r="D220" s="227"/>
    </row>
    <row r="221" spans="4:4">
      <c r="D221" s="227"/>
    </row>
    <row r="222" spans="4:4">
      <c r="D222" s="227"/>
    </row>
    <row r="223" spans="4:4">
      <c r="D223" s="227"/>
    </row>
    <row r="224" spans="4:4">
      <c r="D224" s="227"/>
    </row>
    <row r="225" spans="4:4">
      <c r="D225" s="227"/>
    </row>
    <row r="226" spans="4:4">
      <c r="D226" s="227"/>
    </row>
    <row r="227" spans="4:4">
      <c r="D227" s="227"/>
    </row>
    <row r="228" spans="4:4">
      <c r="D228" s="227"/>
    </row>
    <row r="229" spans="4:4">
      <c r="D229" s="227"/>
    </row>
    <row r="230" spans="4:4">
      <c r="D230" s="227"/>
    </row>
    <row r="231" spans="4:4">
      <c r="D231" s="227"/>
    </row>
    <row r="232" spans="4:4">
      <c r="D232" s="227"/>
    </row>
    <row r="233" spans="4:4">
      <c r="D233" s="227"/>
    </row>
    <row r="234" spans="4:4">
      <c r="D234" s="227"/>
    </row>
    <row r="235" spans="4:4">
      <c r="D235" s="227"/>
    </row>
    <row r="236" spans="4:4">
      <c r="D236" s="227"/>
    </row>
    <row r="237" spans="4:4">
      <c r="D237" s="227"/>
    </row>
    <row r="238" spans="4:4">
      <c r="D238" s="227"/>
    </row>
    <row r="239" spans="4:4">
      <c r="D239" s="227"/>
    </row>
    <row r="240" spans="4:4">
      <c r="D240" s="227"/>
    </row>
    <row r="241" spans="4:4">
      <c r="D241" s="227"/>
    </row>
    <row r="242" spans="4:4">
      <c r="D242" s="227"/>
    </row>
    <row r="243" spans="4:4">
      <c r="D243" s="227"/>
    </row>
    <row r="244" spans="4:4">
      <c r="D244" s="227"/>
    </row>
    <row r="245" spans="4:4">
      <c r="D245" s="227"/>
    </row>
    <row r="246" spans="4:4">
      <c r="D246" s="227"/>
    </row>
    <row r="247" spans="4:4">
      <c r="D247" s="227"/>
    </row>
    <row r="248" spans="4:4">
      <c r="D248" s="227"/>
    </row>
    <row r="249" spans="4:4">
      <c r="D249" s="227"/>
    </row>
    <row r="250" spans="4:4">
      <c r="D250" s="227"/>
    </row>
    <row r="251" spans="4:4">
      <c r="D251" s="227"/>
    </row>
    <row r="252" spans="4:4">
      <c r="D252" s="227"/>
    </row>
    <row r="253" spans="4:4">
      <c r="D253" s="227"/>
    </row>
    <row r="254" spans="4:4">
      <c r="D254" s="227"/>
    </row>
    <row r="255" spans="4:4">
      <c r="D255" s="227"/>
    </row>
    <row r="256" spans="4:4">
      <c r="D256" s="227"/>
    </row>
    <row r="257" spans="4:4">
      <c r="D257" s="227"/>
    </row>
    <row r="258" spans="4:4">
      <c r="D258" s="227"/>
    </row>
    <row r="259" spans="4:4">
      <c r="D259" s="227"/>
    </row>
    <row r="260" spans="4:4">
      <c r="D260" s="227"/>
    </row>
    <row r="261" spans="4:4">
      <c r="D261" s="227"/>
    </row>
    <row r="262" spans="4:4">
      <c r="D262" s="227"/>
    </row>
    <row r="263" spans="4:4">
      <c r="D263" s="227"/>
    </row>
    <row r="264" spans="4:4">
      <c r="D264" s="227"/>
    </row>
    <row r="265" spans="4:4">
      <c r="D265" s="227"/>
    </row>
    <row r="266" spans="4:4">
      <c r="D266" s="227"/>
    </row>
    <row r="267" spans="4:4">
      <c r="D267" s="227"/>
    </row>
    <row r="268" spans="4:4">
      <c r="D268" s="227"/>
    </row>
    <row r="269" spans="4:4">
      <c r="D269" s="227"/>
    </row>
    <row r="270" spans="4:4">
      <c r="D270" s="227"/>
    </row>
    <row r="271" spans="4:4">
      <c r="D271" s="227"/>
    </row>
    <row r="272" spans="4:4">
      <c r="D272" s="227"/>
    </row>
    <row r="273" spans="4:4">
      <c r="D273" s="227"/>
    </row>
    <row r="274" spans="4:4">
      <c r="D274" s="227"/>
    </row>
    <row r="275" spans="4:4">
      <c r="D275" s="227"/>
    </row>
    <row r="276" spans="4:4">
      <c r="D276" s="227"/>
    </row>
    <row r="277" spans="4:4">
      <c r="D277" s="227"/>
    </row>
    <row r="278" spans="4:4">
      <c r="D278" s="227"/>
    </row>
    <row r="279" spans="4:4">
      <c r="D279" s="227"/>
    </row>
    <row r="280" spans="4:4">
      <c r="D280" s="227"/>
    </row>
    <row r="281" spans="4:4">
      <c r="D281" s="227"/>
    </row>
    <row r="282" spans="4:4">
      <c r="D282" s="227"/>
    </row>
    <row r="283" spans="4:4">
      <c r="D283" s="227"/>
    </row>
    <row r="284" spans="4:4">
      <c r="D284" s="227"/>
    </row>
    <row r="285" spans="4:4">
      <c r="D285" s="227"/>
    </row>
    <row r="286" spans="4:4">
      <c r="D286" s="227"/>
    </row>
    <row r="287" spans="4:4">
      <c r="D287" s="227"/>
    </row>
    <row r="288" spans="4:4">
      <c r="D288" s="227"/>
    </row>
    <row r="289" spans="4:4">
      <c r="D289" s="227"/>
    </row>
    <row r="290" spans="4:4">
      <c r="D290" s="227"/>
    </row>
    <row r="291" spans="4:4">
      <c r="D291" s="227"/>
    </row>
    <row r="292" spans="4:4">
      <c r="D292" s="227"/>
    </row>
    <row r="293" spans="4:4">
      <c r="D293" s="227"/>
    </row>
    <row r="294" spans="4:4">
      <c r="D294" s="227"/>
    </row>
    <row r="295" spans="4:4">
      <c r="D295" s="227"/>
    </row>
    <row r="296" spans="4:4">
      <c r="D296" s="227"/>
    </row>
    <row r="297" spans="4:4">
      <c r="D297" s="227"/>
    </row>
    <row r="298" spans="4:4">
      <c r="D298" s="227"/>
    </row>
    <row r="299" spans="4:4">
      <c r="D299" s="227"/>
    </row>
    <row r="300" spans="4:4">
      <c r="D300" s="227"/>
    </row>
    <row r="301" spans="4:4">
      <c r="D301" s="227"/>
    </row>
    <row r="302" spans="4:4">
      <c r="D302" s="227"/>
    </row>
    <row r="303" spans="4:4">
      <c r="D303" s="227"/>
    </row>
    <row r="304" spans="4:4">
      <c r="D304" s="227"/>
    </row>
    <row r="305" spans="4:4">
      <c r="D305" s="227"/>
    </row>
    <row r="306" spans="4:4">
      <c r="D306" s="227"/>
    </row>
    <row r="307" spans="4:4">
      <c r="D307" s="227"/>
    </row>
    <row r="308" spans="4:4">
      <c r="D308" s="227"/>
    </row>
    <row r="309" spans="4:4">
      <c r="D309" s="227"/>
    </row>
    <row r="310" spans="4:4">
      <c r="D310" s="227"/>
    </row>
    <row r="311" spans="4:4">
      <c r="D311" s="227"/>
    </row>
    <row r="312" spans="4:4">
      <c r="D312" s="227"/>
    </row>
    <row r="313" spans="4:4">
      <c r="D313" s="227"/>
    </row>
    <row r="314" spans="4:4">
      <c r="D314" s="227"/>
    </row>
    <row r="315" spans="4:4">
      <c r="D315" s="227"/>
    </row>
    <row r="316" spans="4:4">
      <c r="D316" s="227"/>
    </row>
    <row r="317" spans="4:4">
      <c r="D317" s="227"/>
    </row>
    <row r="318" spans="4:4">
      <c r="D318" s="227"/>
    </row>
    <row r="319" spans="4:4">
      <c r="D319" s="227"/>
    </row>
    <row r="320" spans="4:4">
      <c r="D320" s="227"/>
    </row>
    <row r="321" spans="4:4">
      <c r="D321" s="227"/>
    </row>
    <row r="322" spans="4:4">
      <c r="D322" s="227"/>
    </row>
    <row r="323" spans="4:4">
      <c r="D323" s="227"/>
    </row>
    <row r="324" spans="4:4">
      <c r="D324" s="227"/>
    </row>
    <row r="325" spans="4:4">
      <c r="D325" s="227"/>
    </row>
    <row r="326" spans="4:4">
      <c r="D326" s="227"/>
    </row>
    <row r="327" spans="4:4">
      <c r="D327" s="227"/>
    </row>
    <row r="328" spans="4:4">
      <c r="D328" s="227"/>
    </row>
    <row r="329" spans="4:4">
      <c r="D329" s="227"/>
    </row>
    <row r="330" spans="4:4">
      <c r="D330" s="227"/>
    </row>
    <row r="331" spans="4:4">
      <c r="D331" s="227"/>
    </row>
    <row r="332" spans="4:4">
      <c r="D332" s="227"/>
    </row>
    <row r="333" spans="4:4">
      <c r="D333" s="227"/>
    </row>
    <row r="334" spans="4:4">
      <c r="D334" s="227"/>
    </row>
    <row r="335" spans="4:4">
      <c r="D335" s="227"/>
    </row>
    <row r="336" spans="4:4">
      <c r="D336" s="227"/>
    </row>
    <row r="337" spans="4:4">
      <c r="D337" s="227"/>
    </row>
    <row r="338" spans="4:4">
      <c r="D338" s="227"/>
    </row>
    <row r="339" spans="4:4">
      <c r="D339" s="227"/>
    </row>
    <row r="340" spans="4:4">
      <c r="D340" s="227"/>
    </row>
    <row r="341" spans="4:4">
      <c r="D341" s="227"/>
    </row>
    <row r="342" spans="4:4">
      <c r="D342" s="227"/>
    </row>
    <row r="343" spans="4:4">
      <c r="D343" s="227"/>
    </row>
    <row r="344" spans="4:4">
      <c r="D344" s="227"/>
    </row>
    <row r="345" spans="4:4">
      <c r="D345" s="227"/>
    </row>
    <row r="346" spans="4:4">
      <c r="D346" s="227"/>
    </row>
    <row r="347" spans="4:4">
      <c r="D347" s="227"/>
    </row>
    <row r="348" spans="4:4">
      <c r="D348" s="227"/>
    </row>
    <row r="349" spans="4:4">
      <c r="D349" s="227"/>
    </row>
    <row r="350" spans="4:4">
      <c r="D350" s="227"/>
    </row>
    <row r="351" spans="4:4">
      <c r="D351" s="227"/>
    </row>
    <row r="352" spans="4:4">
      <c r="D352" s="227"/>
    </row>
    <row r="353" spans="4:4">
      <c r="D353" s="227"/>
    </row>
    <row r="354" spans="4:4">
      <c r="D354" s="227"/>
    </row>
    <row r="355" spans="4:4">
      <c r="D355" s="227"/>
    </row>
    <row r="356" spans="4:4">
      <c r="D356" s="227"/>
    </row>
    <row r="357" spans="4:4">
      <c r="D357" s="227"/>
    </row>
    <row r="358" spans="4:4">
      <c r="D358" s="227"/>
    </row>
    <row r="359" spans="4:4">
      <c r="D359" s="227"/>
    </row>
    <row r="360" spans="4:4">
      <c r="D360" s="227"/>
    </row>
    <row r="361" spans="4:4">
      <c r="D361" s="227"/>
    </row>
    <row r="362" spans="4:4">
      <c r="D362" s="227"/>
    </row>
    <row r="363" spans="4:4">
      <c r="D363" s="227"/>
    </row>
    <row r="364" spans="4:4">
      <c r="D364" s="227"/>
    </row>
    <row r="365" spans="4:4">
      <c r="D365" s="227"/>
    </row>
    <row r="366" spans="4:4">
      <c r="D366" s="227"/>
    </row>
    <row r="367" spans="4:4">
      <c r="D367" s="227"/>
    </row>
    <row r="368" spans="4:4">
      <c r="D368" s="227"/>
    </row>
    <row r="369" spans="4:4">
      <c r="D369" s="227"/>
    </row>
    <row r="370" spans="4:4">
      <c r="D370" s="227"/>
    </row>
    <row r="371" spans="4:4">
      <c r="D371" s="227"/>
    </row>
    <row r="372" spans="4:4">
      <c r="D372" s="227"/>
    </row>
    <row r="373" spans="4:4">
      <c r="D373" s="227"/>
    </row>
    <row r="374" spans="4:4">
      <c r="D374" s="227"/>
    </row>
    <row r="375" spans="4:4">
      <c r="D375" s="227"/>
    </row>
    <row r="376" spans="4:4">
      <c r="D376" s="227"/>
    </row>
    <row r="377" spans="4:4">
      <c r="D377" s="227"/>
    </row>
    <row r="378" spans="4:4">
      <c r="D378" s="227"/>
    </row>
    <row r="379" spans="4:4">
      <c r="D379" s="227"/>
    </row>
    <row r="380" spans="4:4">
      <c r="D380" s="227"/>
    </row>
    <row r="381" spans="4:4">
      <c r="D381" s="227"/>
    </row>
    <row r="382" spans="4:4">
      <c r="D382" s="227"/>
    </row>
    <row r="383" spans="4:4">
      <c r="D383" s="227"/>
    </row>
    <row r="384" spans="4:4">
      <c r="D384" s="227"/>
    </row>
    <row r="385" spans="4:4">
      <c r="D385" s="227"/>
    </row>
    <row r="386" spans="4:4">
      <c r="D386" s="227"/>
    </row>
    <row r="387" spans="4:4">
      <c r="D387" s="227"/>
    </row>
    <row r="388" spans="4:4">
      <c r="D388" s="227"/>
    </row>
    <row r="389" spans="4:4">
      <c r="D389" s="227"/>
    </row>
    <row r="390" spans="4:4">
      <c r="D390" s="227"/>
    </row>
    <row r="391" spans="4:4">
      <c r="D391" s="227"/>
    </row>
    <row r="392" spans="4:4">
      <c r="D392" s="227"/>
    </row>
    <row r="393" spans="4:4">
      <c r="D393" s="227"/>
    </row>
    <row r="394" spans="4:4">
      <c r="D394" s="227"/>
    </row>
    <row r="395" spans="4:4">
      <c r="D395" s="227"/>
    </row>
    <row r="396" spans="4:4">
      <c r="D396" s="227"/>
    </row>
    <row r="397" spans="4:4">
      <c r="D397" s="227"/>
    </row>
    <row r="398" spans="4:4">
      <c r="D398" s="227"/>
    </row>
    <row r="399" spans="4:4">
      <c r="D399" s="227"/>
    </row>
    <row r="400" spans="4:4">
      <c r="D400" s="227"/>
    </row>
    <row r="401" spans="4:4">
      <c r="D401" s="227"/>
    </row>
    <row r="402" spans="4:4">
      <c r="D402" s="227"/>
    </row>
    <row r="403" spans="4:4">
      <c r="D403" s="227"/>
    </row>
    <row r="404" spans="4:4">
      <c r="D404" s="227"/>
    </row>
    <row r="405" spans="4:4">
      <c r="D405" s="227"/>
    </row>
    <row r="406" spans="4:4">
      <c r="D406" s="227"/>
    </row>
    <row r="407" spans="4:4">
      <c r="D407" s="227"/>
    </row>
    <row r="408" spans="4:4">
      <c r="D408" s="227"/>
    </row>
    <row r="409" spans="4:4">
      <c r="D409" s="227"/>
    </row>
    <row r="410" spans="4:4">
      <c r="D410" s="227"/>
    </row>
    <row r="411" spans="4:4">
      <c r="D411" s="227"/>
    </row>
    <row r="412" spans="4:4">
      <c r="D412" s="227"/>
    </row>
    <row r="413" spans="4:4">
      <c r="D413" s="227"/>
    </row>
    <row r="414" spans="4:4">
      <c r="D414" s="227"/>
    </row>
    <row r="415" spans="4:4">
      <c r="D415" s="227"/>
    </row>
    <row r="416" spans="4:4">
      <c r="D416" s="227"/>
    </row>
    <row r="417" spans="4:4">
      <c r="D417" s="227"/>
    </row>
    <row r="418" spans="4:4">
      <c r="D418" s="227"/>
    </row>
    <row r="419" spans="4:4">
      <c r="D419" s="227"/>
    </row>
    <row r="420" spans="4:4">
      <c r="D420" s="227"/>
    </row>
    <row r="421" spans="4:4">
      <c r="D421" s="227"/>
    </row>
    <row r="422" spans="4:4">
      <c r="D422" s="227"/>
    </row>
    <row r="423" spans="4:4">
      <c r="D423" s="227"/>
    </row>
    <row r="424" spans="4:4">
      <c r="D424" s="227"/>
    </row>
    <row r="425" spans="4:4">
      <c r="D425" s="227"/>
    </row>
    <row r="426" spans="4:4">
      <c r="D426" s="227"/>
    </row>
    <row r="427" spans="4:4">
      <c r="D427" s="227"/>
    </row>
    <row r="428" spans="4:4">
      <c r="D428" s="227"/>
    </row>
    <row r="429" spans="4:4">
      <c r="D429" s="227"/>
    </row>
    <row r="430" spans="4:4">
      <c r="D430" s="227"/>
    </row>
    <row r="431" spans="4:4">
      <c r="D431" s="227"/>
    </row>
    <row r="432" spans="4:4">
      <c r="D432" s="227"/>
    </row>
    <row r="433" spans="4:4">
      <c r="D433" s="227"/>
    </row>
    <row r="434" spans="4:4">
      <c r="D434" s="227"/>
    </row>
    <row r="435" spans="4:4">
      <c r="D435" s="227"/>
    </row>
    <row r="436" spans="4:4">
      <c r="D436" s="227"/>
    </row>
    <row r="437" spans="4:4">
      <c r="D437" s="227"/>
    </row>
    <row r="438" spans="4:4">
      <c r="D438" s="227"/>
    </row>
    <row r="439" spans="4:4">
      <c r="D439" s="227"/>
    </row>
    <row r="440" spans="4:4">
      <c r="D440" s="227"/>
    </row>
    <row r="441" spans="4:4">
      <c r="D441" s="227"/>
    </row>
    <row r="442" spans="4:4">
      <c r="D442" s="227"/>
    </row>
    <row r="443" spans="4:4">
      <c r="D443" s="227"/>
    </row>
    <row r="444" spans="4:4">
      <c r="D444" s="227"/>
    </row>
    <row r="445" spans="4:4">
      <c r="D445" s="227"/>
    </row>
    <row r="446" spans="4:4">
      <c r="D446" s="227"/>
    </row>
    <row r="447" spans="4:4">
      <c r="D447" s="227"/>
    </row>
    <row r="448" spans="4:4">
      <c r="D448" s="227"/>
    </row>
    <row r="449" spans="4:4">
      <c r="D449" s="227"/>
    </row>
    <row r="450" spans="4:4">
      <c r="D450" s="227"/>
    </row>
    <row r="451" spans="4:4">
      <c r="D451" s="227"/>
    </row>
    <row r="452" spans="4:4">
      <c r="D452" s="227"/>
    </row>
    <row r="453" spans="4:4">
      <c r="D453" s="227"/>
    </row>
    <row r="454" spans="4:4">
      <c r="D454" s="227"/>
    </row>
    <row r="455" spans="4:4">
      <c r="D455" s="227"/>
    </row>
    <row r="456" spans="4:4">
      <c r="D456" s="227"/>
    </row>
    <row r="457" spans="4:4">
      <c r="D457" s="227"/>
    </row>
    <row r="458" spans="4:4">
      <c r="D458" s="227"/>
    </row>
    <row r="459" spans="4:4">
      <c r="D459" s="227"/>
    </row>
    <row r="460" spans="4:4">
      <c r="D460" s="227"/>
    </row>
    <row r="461" spans="4:4">
      <c r="D461" s="227"/>
    </row>
    <row r="462" spans="4:4">
      <c r="D462" s="227"/>
    </row>
    <row r="463" spans="4:4">
      <c r="D463" s="227"/>
    </row>
    <row r="464" spans="4:4">
      <c r="D464" s="227"/>
    </row>
    <row r="465" spans="4:4">
      <c r="D465" s="227"/>
    </row>
    <row r="466" spans="4:4">
      <c r="D466" s="227"/>
    </row>
    <row r="467" spans="4:4">
      <c r="D467" s="227"/>
    </row>
    <row r="468" spans="4:4">
      <c r="D468" s="227"/>
    </row>
    <row r="469" spans="4:4">
      <c r="D469" s="227"/>
    </row>
    <row r="470" spans="4:4">
      <c r="D470" s="227"/>
    </row>
    <row r="471" spans="4:4">
      <c r="D471" s="227"/>
    </row>
    <row r="472" spans="4:4">
      <c r="D472" s="227"/>
    </row>
    <row r="473" spans="4:4">
      <c r="D473" s="227"/>
    </row>
    <row r="474" spans="4:4">
      <c r="D474" s="227"/>
    </row>
    <row r="475" spans="4:4">
      <c r="D475" s="227"/>
    </row>
    <row r="476" spans="4:4">
      <c r="D476" s="227"/>
    </row>
    <row r="477" spans="4:4">
      <c r="D477" s="227"/>
    </row>
    <row r="478" spans="4:4">
      <c r="D478" s="227"/>
    </row>
    <row r="479" spans="4:4">
      <c r="D479" s="227"/>
    </row>
    <row r="480" spans="4:4">
      <c r="D480" s="227"/>
    </row>
    <row r="481" spans="4:4">
      <c r="D481" s="227"/>
    </row>
    <row r="482" spans="4:4">
      <c r="D482" s="227"/>
    </row>
    <row r="483" spans="4:4">
      <c r="D483" s="227"/>
    </row>
    <row r="484" spans="4:4">
      <c r="D484" s="227"/>
    </row>
    <row r="485" spans="4:4">
      <c r="D485" s="227"/>
    </row>
    <row r="486" spans="4:4">
      <c r="D486" s="227"/>
    </row>
    <row r="487" spans="4:4">
      <c r="D487" s="227"/>
    </row>
    <row r="488" spans="4:4">
      <c r="D488" s="227"/>
    </row>
    <row r="489" spans="4:4">
      <c r="D489" s="227"/>
    </row>
    <row r="490" spans="4:4">
      <c r="D490" s="227"/>
    </row>
    <row r="491" spans="4:4">
      <c r="D491" s="227"/>
    </row>
    <row r="492" spans="4:4">
      <c r="D492" s="227"/>
    </row>
    <row r="493" spans="4:4">
      <c r="D493" s="227"/>
    </row>
    <row r="494" spans="4:4">
      <c r="D494" s="227"/>
    </row>
    <row r="495" spans="4:4">
      <c r="D495" s="227"/>
    </row>
    <row r="496" spans="4:4">
      <c r="D496" s="227"/>
    </row>
    <row r="497" spans="4:4">
      <c r="D497" s="227"/>
    </row>
    <row r="498" spans="4:4">
      <c r="D498" s="227"/>
    </row>
    <row r="499" spans="4:4">
      <c r="D499" s="227"/>
    </row>
    <row r="500" spans="4:4">
      <c r="D500" s="227"/>
    </row>
    <row r="501" spans="4:4">
      <c r="D501" s="227"/>
    </row>
    <row r="502" spans="4:4">
      <c r="D502" s="227"/>
    </row>
    <row r="503" spans="4:4">
      <c r="D503" s="227"/>
    </row>
    <row r="504" spans="4:4">
      <c r="D504" s="227"/>
    </row>
    <row r="505" spans="4:4">
      <c r="D505" s="227"/>
    </row>
    <row r="506" spans="4:4">
      <c r="D506" s="227"/>
    </row>
    <row r="507" spans="4:4">
      <c r="D507" s="227"/>
    </row>
    <row r="508" spans="4:4">
      <c r="D508" s="227"/>
    </row>
    <row r="509" spans="4:4">
      <c r="D509" s="227"/>
    </row>
    <row r="510" spans="4:4">
      <c r="D510" s="227"/>
    </row>
    <row r="511" spans="4:4">
      <c r="D511" s="227"/>
    </row>
    <row r="512" spans="4:4">
      <c r="D512" s="227"/>
    </row>
    <row r="513" spans="4:4">
      <c r="D513" s="227"/>
    </row>
    <row r="514" spans="4:4">
      <c r="D514" s="227"/>
    </row>
    <row r="515" spans="4:4">
      <c r="D515" s="227"/>
    </row>
    <row r="516" spans="4:4">
      <c r="D516" s="227"/>
    </row>
    <row r="517" spans="4:4">
      <c r="D517" s="227"/>
    </row>
    <row r="518" spans="4:4">
      <c r="D518" s="227"/>
    </row>
    <row r="519" spans="4:4">
      <c r="D519" s="227"/>
    </row>
    <row r="520" spans="4:4">
      <c r="D520" s="227"/>
    </row>
    <row r="521" spans="4:4">
      <c r="D521" s="227"/>
    </row>
    <row r="522" spans="4:4">
      <c r="D522" s="227"/>
    </row>
    <row r="523" spans="4:4">
      <c r="D523" s="227"/>
    </row>
    <row r="524" spans="4:4">
      <c r="D524" s="227"/>
    </row>
    <row r="525" spans="4:4">
      <c r="D525" s="227"/>
    </row>
    <row r="526" spans="4:4">
      <c r="D526" s="227"/>
    </row>
    <row r="527" spans="4:4">
      <c r="D527" s="227"/>
    </row>
    <row r="528" spans="4:4">
      <c r="D528" s="227"/>
    </row>
    <row r="529" spans="4:4">
      <c r="D529" s="227"/>
    </row>
    <row r="530" spans="4:4">
      <c r="D530" s="227"/>
    </row>
    <row r="531" spans="4:4">
      <c r="D531" s="227"/>
    </row>
    <row r="532" spans="4:4">
      <c r="D532" s="227"/>
    </row>
    <row r="533" spans="4:4">
      <c r="D533" s="227"/>
    </row>
    <row r="534" spans="4:4">
      <c r="D534" s="227"/>
    </row>
    <row r="535" spans="4:4">
      <c r="D535" s="227"/>
    </row>
    <row r="536" spans="4:4">
      <c r="D536" s="227"/>
    </row>
    <row r="537" spans="4:4">
      <c r="D537" s="227"/>
    </row>
    <row r="538" spans="4:4">
      <c r="D538" s="227"/>
    </row>
    <row r="539" spans="4:4">
      <c r="D539" s="227"/>
    </row>
    <row r="540" spans="4:4">
      <c r="D540" s="227"/>
    </row>
    <row r="541" spans="4:4">
      <c r="D541" s="227"/>
    </row>
    <row r="542" spans="4:4">
      <c r="D542" s="227"/>
    </row>
    <row r="543" spans="4:4">
      <c r="D543" s="227"/>
    </row>
    <row r="544" spans="4:4">
      <c r="D544" s="227"/>
    </row>
    <row r="545" spans="4:4">
      <c r="D545" s="227"/>
    </row>
    <row r="546" spans="4:4">
      <c r="D546" s="227"/>
    </row>
    <row r="547" spans="4:4">
      <c r="D547" s="227"/>
    </row>
    <row r="548" spans="4:4">
      <c r="D548" s="227"/>
    </row>
    <row r="549" spans="4:4">
      <c r="D549" s="227"/>
    </row>
    <row r="550" spans="4:4">
      <c r="D550" s="227"/>
    </row>
    <row r="551" spans="4:4">
      <c r="D551" s="227"/>
    </row>
    <row r="552" spans="4:4">
      <c r="D552" s="227"/>
    </row>
    <row r="553" spans="4:4">
      <c r="D553" s="227"/>
    </row>
    <row r="554" spans="4:4">
      <c r="D554" s="227"/>
    </row>
    <row r="555" spans="4:4">
      <c r="D555" s="227"/>
    </row>
    <row r="556" spans="4:4">
      <c r="D556" s="227"/>
    </row>
    <row r="557" spans="4:4">
      <c r="D557" s="227"/>
    </row>
    <row r="558" spans="4:4">
      <c r="D558" s="227"/>
    </row>
    <row r="559" spans="4:4">
      <c r="D559" s="227"/>
    </row>
    <row r="560" spans="4:4">
      <c r="D560" s="227"/>
    </row>
    <row r="561" spans="4:4">
      <c r="D561" s="227"/>
    </row>
    <row r="562" spans="4:4">
      <c r="D562" s="227"/>
    </row>
    <row r="563" spans="4:4">
      <c r="D563" s="227"/>
    </row>
    <row r="564" spans="4:4">
      <c r="D564" s="227"/>
    </row>
    <row r="565" spans="4:4">
      <c r="D565" s="227"/>
    </row>
    <row r="566" spans="4:4">
      <c r="D566" s="227"/>
    </row>
    <row r="567" spans="4:4">
      <c r="D567" s="227"/>
    </row>
    <row r="568" spans="4:4">
      <c r="D568" s="227"/>
    </row>
    <row r="569" spans="4:4">
      <c r="D569" s="227"/>
    </row>
    <row r="570" spans="4:4">
      <c r="D570" s="227"/>
    </row>
    <row r="571" spans="4:4">
      <c r="D571" s="227"/>
    </row>
    <row r="572" spans="4:4">
      <c r="D572" s="227"/>
    </row>
    <row r="573" spans="4:4">
      <c r="D573" s="227"/>
    </row>
    <row r="574" spans="4:4">
      <c r="D574" s="227"/>
    </row>
    <row r="575" spans="4:4">
      <c r="D575" s="227"/>
    </row>
    <row r="576" spans="4:4">
      <c r="D576" s="227"/>
    </row>
    <row r="577" spans="4:4">
      <c r="D577" s="227"/>
    </row>
    <row r="578" spans="4:4">
      <c r="D578" s="227"/>
    </row>
    <row r="579" spans="4:4">
      <c r="D579" s="227"/>
    </row>
    <row r="580" spans="4:4">
      <c r="D580" s="227"/>
    </row>
    <row r="581" spans="4:4">
      <c r="D581" s="227"/>
    </row>
    <row r="582" spans="4:4">
      <c r="D582" s="227"/>
    </row>
    <row r="583" spans="4:4">
      <c r="D583" s="227"/>
    </row>
    <row r="584" spans="4:4">
      <c r="D584" s="227"/>
    </row>
    <row r="585" spans="4:4">
      <c r="D585" s="227"/>
    </row>
    <row r="586" spans="4:4">
      <c r="D586" s="227"/>
    </row>
    <row r="587" spans="4:4">
      <c r="D587" s="227"/>
    </row>
    <row r="588" spans="4:4">
      <c r="D588" s="227"/>
    </row>
    <row r="589" spans="4:4">
      <c r="D589" s="227"/>
    </row>
    <row r="590" spans="4:4">
      <c r="D590" s="227"/>
    </row>
    <row r="591" spans="4:4">
      <c r="D591" s="227"/>
    </row>
    <row r="592" spans="4:4">
      <c r="D592" s="227"/>
    </row>
    <row r="593" spans="4:4">
      <c r="D593" s="227"/>
    </row>
    <row r="594" spans="4:4">
      <c r="D594" s="227"/>
    </row>
    <row r="595" spans="4:4">
      <c r="D595" s="227"/>
    </row>
    <row r="596" spans="4:4">
      <c r="D596" s="227"/>
    </row>
    <row r="597" spans="4:4">
      <c r="D597" s="227"/>
    </row>
    <row r="598" spans="4:4">
      <c r="D598" s="227"/>
    </row>
    <row r="599" spans="4:4">
      <c r="D599" s="227"/>
    </row>
    <row r="600" spans="4:4">
      <c r="D600" s="227"/>
    </row>
    <row r="601" spans="4:4">
      <c r="D601" s="227"/>
    </row>
    <row r="602" spans="4:4">
      <c r="D602" s="227"/>
    </row>
    <row r="603" spans="4:4">
      <c r="D603" s="227"/>
    </row>
    <row r="604" spans="4:4">
      <c r="D604" s="227"/>
    </row>
    <row r="605" spans="4:4">
      <c r="D605" s="227"/>
    </row>
    <row r="606" spans="4:4">
      <c r="D606" s="227"/>
    </row>
    <row r="607" spans="4:4">
      <c r="D607" s="227"/>
    </row>
    <row r="608" spans="4:4">
      <c r="D608" s="227"/>
    </row>
    <row r="609" spans="4:4">
      <c r="D609" s="227"/>
    </row>
    <row r="610" spans="4:4">
      <c r="D610" s="227"/>
    </row>
    <row r="611" spans="4:4">
      <c r="D611" s="227"/>
    </row>
    <row r="612" spans="4:4">
      <c r="D612" s="227"/>
    </row>
    <row r="613" spans="4:4">
      <c r="D613" s="227"/>
    </row>
    <row r="614" spans="4:4">
      <c r="D614" s="227"/>
    </row>
    <row r="615" spans="4:4">
      <c r="D615" s="227"/>
    </row>
    <row r="616" spans="4:4">
      <c r="D616" s="227"/>
    </row>
    <row r="617" spans="4:4">
      <c r="D617" s="227"/>
    </row>
    <row r="618" spans="4:4">
      <c r="D618" s="227"/>
    </row>
    <row r="619" spans="4:4">
      <c r="D619" s="227"/>
    </row>
    <row r="620" spans="4:4">
      <c r="D620" s="227"/>
    </row>
    <row r="621" spans="4:4">
      <c r="D621" s="227"/>
    </row>
    <row r="622" spans="4:4">
      <c r="D622" s="227"/>
    </row>
    <row r="623" spans="4:4">
      <c r="D623" s="227"/>
    </row>
    <row r="624" spans="4:4">
      <c r="D624" s="227"/>
    </row>
    <row r="625" spans="4:4">
      <c r="D625" s="227"/>
    </row>
    <row r="626" spans="4:4">
      <c r="D626" s="227"/>
    </row>
    <row r="627" spans="4:4">
      <c r="D627" s="227"/>
    </row>
    <row r="628" spans="4:4">
      <c r="D628" s="227"/>
    </row>
    <row r="629" spans="4:4">
      <c r="D629" s="227"/>
    </row>
    <row r="630" spans="4:4">
      <c r="D630" s="227"/>
    </row>
    <row r="631" spans="4:4">
      <c r="D631" s="227"/>
    </row>
    <row r="632" spans="4:4">
      <c r="D632" s="227"/>
    </row>
    <row r="633" spans="4:4">
      <c r="D633" s="227"/>
    </row>
    <row r="634" spans="4:4">
      <c r="D634" s="227"/>
    </row>
    <row r="635" spans="4:4">
      <c r="D635" s="227"/>
    </row>
    <row r="636" spans="4:4">
      <c r="D636" s="227"/>
    </row>
    <row r="637" spans="4:4">
      <c r="D637" s="227"/>
    </row>
    <row r="638" spans="4:4">
      <c r="D638" s="227"/>
    </row>
    <row r="639" spans="4:4">
      <c r="D639" s="227"/>
    </row>
    <row r="640" spans="4:4">
      <c r="D640" s="227"/>
    </row>
    <row r="641" spans="4:4">
      <c r="D641" s="227"/>
    </row>
    <row r="642" spans="4:4">
      <c r="D642" s="227"/>
    </row>
    <row r="643" spans="4:4">
      <c r="D643" s="227"/>
    </row>
    <row r="644" spans="4:4">
      <c r="D644" s="227"/>
    </row>
    <row r="645" spans="4:4">
      <c r="D645" s="227"/>
    </row>
    <row r="646" spans="4:4">
      <c r="D646" s="227"/>
    </row>
    <row r="647" spans="4:4">
      <c r="D647" s="227"/>
    </row>
    <row r="648" spans="4:4">
      <c r="D648" s="227"/>
    </row>
    <row r="649" spans="4:4">
      <c r="D649" s="227"/>
    </row>
    <row r="650" spans="4:4">
      <c r="D650" s="227"/>
    </row>
    <row r="651" spans="4:4">
      <c r="D651" s="227"/>
    </row>
    <row r="652" spans="4:4">
      <c r="D652" s="227"/>
    </row>
    <row r="653" spans="4:4">
      <c r="D653" s="227"/>
    </row>
    <row r="654" spans="4:4">
      <c r="D654" s="227"/>
    </row>
    <row r="655" spans="4:4">
      <c r="D655" s="227"/>
    </row>
    <row r="656" spans="4:4">
      <c r="D656" s="227"/>
    </row>
    <row r="657" spans="4:4">
      <c r="D657" s="227"/>
    </row>
    <row r="658" spans="4:4">
      <c r="D658" s="227"/>
    </row>
    <row r="659" spans="4:4">
      <c r="D659" s="227"/>
    </row>
    <row r="660" spans="4:4">
      <c r="D660" s="227"/>
    </row>
    <row r="661" spans="4:4">
      <c r="D661" s="227"/>
    </row>
    <row r="662" spans="4:4">
      <c r="D662" s="227"/>
    </row>
    <row r="663" spans="4:4">
      <c r="D663" s="227"/>
    </row>
    <row r="664" spans="4:4">
      <c r="D664" s="227"/>
    </row>
    <row r="665" spans="4:4">
      <c r="D665" s="227"/>
    </row>
    <row r="666" spans="4:4">
      <c r="D666" s="227"/>
    </row>
    <row r="667" spans="4:4">
      <c r="D667" s="227"/>
    </row>
    <row r="668" spans="4:4">
      <c r="D668" s="227"/>
    </row>
    <row r="669" spans="4:4">
      <c r="D669" s="227"/>
    </row>
    <row r="670" spans="4:4">
      <c r="D670" s="227"/>
    </row>
    <row r="671" spans="4:4">
      <c r="D671" s="227"/>
    </row>
    <row r="672" spans="4:4">
      <c r="D672" s="227"/>
    </row>
    <row r="673" spans="4:4">
      <c r="D673" s="227"/>
    </row>
    <row r="674" spans="4:4">
      <c r="D674" s="227"/>
    </row>
    <row r="675" spans="4:4">
      <c r="D675" s="227"/>
    </row>
    <row r="676" spans="4:4">
      <c r="D676" s="227"/>
    </row>
    <row r="677" spans="4:4">
      <c r="D677" s="227"/>
    </row>
    <row r="678" spans="4:4">
      <c r="D678" s="227"/>
    </row>
    <row r="679" spans="4:4">
      <c r="D679" s="227"/>
    </row>
    <row r="680" spans="4:4">
      <c r="D680" s="227"/>
    </row>
    <row r="681" spans="4:4">
      <c r="D681" s="227"/>
    </row>
    <row r="682" spans="4:4">
      <c r="D682" s="227"/>
    </row>
    <row r="683" spans="4:4">
      <c r="D683" s="227"/>
    </row>
    <row r="684" spans="4:4">
      <c r="D684" s="227"/>
    </row>
    <row r="685" spans="4:4">
      <c r="D685" s="227"/>
    </row>
    <row r="686" spans="4:4">
      <c r="D686" s="227"/>
    </row>
    <row r="687" spans="4:4">
      <c r="D687" s="227"/>
    </row>
    <row r="688" spans="4:4">
      <c r="D688" s="227"/>
    </row>
    <row r="689" spans="4:4">
      <c r="D689" s="227"/>
    </row>
    <row r="690" spans="4:4">
      <c r="D690" s="227"/>
    </row>
    <row r="691" spans="4:4">
      <c r="D691" s="227"/>
    </row>
    <row r="692" spans="4:4">
      <c r="D692" s="227"/>
    </row>
    <row r="693" spans="4:4">
      <c r="D693" s="227"/>
    </row>
    <row r="694" spans="4:4">
      <c r="D694" s="227"/>
    </row>
    <row r="695" spans="4:4">
      <c r="D695" s="227"/>
    </row>
    <row r="696" spans="4:4">
      <c r="D696" s="227"/>
    </row>
    <row r="697" spans="4:4">
      <c r="D697" s="227"/>
    </row>
    <row r="698" spans="4:4">
      <c r="D698" s="227"/>
    </row>
    <row r="699" spans="4:4">
      <c r="D699" s="227"/>
    </row>
    <row r="700" spans="4:4">
      <c r="D700" s="227"/>
    </row>
    <row r="701" spans="4:4">
      <c r="D701" s="227"/>
    </row>
    <row r="702" spans="4:4">
      <c r="D702" s="227"/>
    </row>
    <row r="703" spans="4:4">
      <c r="D703" s="227"/>
    </row>
    <row r="704" spans="4:4">
      <c r="D704" s="227"/>
    </row>
    <row r="705" spans="4:4">
      <c r="D705" s="227"/>
    </row>
    <row r="706" spans="4:4">
      <c r="D706" s="227"/>
    </row>
    <row r="707" spans="4:4">
      <c r="D707" s="227"/>
    </row>
    <row r="708" spans="4:4">
      <c r="D708" s="227"/>
    </row>
    <row r="709" spans="4:4">
      <c r="D709" s="227"/>
    </row>
    <row r="710" spans="4:4">
      <c r="D710" s="227"/>
    </row>
    <row r="711" spans="4:4">
      <c r="D711" s="227"/>
    </row>
    <row r="712" spans="4:4">
      <c r="D712" s="227"/>
    </row>
    <row r="713" spans="4:4">
      <c r="D713" s="227"/>
    </row>
    <row r="714" spans="4:4">
      <c r="D714" s="227"/>
    </row>
    <row r="715" spans="4:4">
      <c r="D715" s="227"/>
    </row>
    <row r="716" spans="4:4">
      <c r="D716" s="227"/>
    </row>
    <row r="717" spans="4:4">
      <c r="D717" s="227"/>
    </row>
    <row r="718" spans="4:4">
      <c r="D718" s="227"/>
    </row>
    <row r="719" spans="4:4">
      <c r="D719" s="227"/>
    </row>
    <row r="720" spans="4:4">
      <c r="D720" s="227"/>
    </row>
    <row r="721" spans="4:4">
      <c r="D721" s="227"/>
    </row>
    <row r="722" spans="4:4">
      <c r="D722" s="227"/>
    </row>
    <row r="723" spans="4:4">
      <c r="D723" s="227"/>
    </row>
    <row r="724" spans="4:4">
      <c r="D724" s="227"/>
    </row>
    <row r="725" spans="4:4">
      <c r="D725" s="227"/>
    </row>
    <row r="726" spans="4:4">
      <c r="D726" s="227"/>
    </row>
    <row r="727" spans="4:4">
      <c r="D727" s="227"/>
    </row>
    <row r="728" spans="4:4">
      <c r="D728" s="227"/>
    </row>
    <row r="729" spans="4:4">
      <c r="D729" s="227"/>
    </row>
    <row r="730" spans="4:4">
      <c r="D730" s="227"/>
    </row>
    <row r="731" spans="4:4">
      <c r="D731" s="227"/>
    </row>
    <row r="732" spans="4:4">
      <c r="D732" s="227"/>
    </row>
    <row r="733" spans="4:4">
      <c r="D733" s="227"/>
    </row>
    <row r="734" spans="4:4">
      <c r="D734" s="227"/>
    </row>
    <row r="735" spans="4:4">
      <c r="D735" s="227"/>
    </row>
    <row r="736" spans="4:4">
      <c r="D736" s="227"/>
    </row>
    <row r="737" spans="4:4">
      <c r="D737" s="227"/>
    </row>
    <row r="738" spans="4:4">
      <c r="D738" s="227"/>
    </row>
    <row r="739" spans="4:4">
      <c r="D739" s="227"/>
    </row>
    <row r="740" spans="4:4">
      <c r="D740" s="227"/>
    </row>
    <row r="741" spans="4:4">
      <c r="D741" s="227"/>
    </row>
    <row r="742" spans="4:4">
      <c r="D742" s="227"/>
    </row>
    <row r="743" spans="4:4">
      <c r="D743" s="227"/>
    </row>
    <row r="744" spans="4:4">
      <c r="D744" s="227"/>
    </row>
    <row r="745" spans="4:4">
      <c r="D745" s="227"/>
    </row>
    <row r="746" spans="4:4">
      <c r="D746" s="227"/>
    </row>
    <row r="747" spans="4:4">
      <c r="D747" s="227"/>
    </row>
    <row r="748" spans="4:4">
      <c r="D748" s="227"/>
    </row>
    <row r="749" spans="4:4">
      <c r="D749" s="227"/>
    </row>
    <row r="750" spans="4:4">
      <c r="D750" s="227"/>
    </row>
    <row r="751" spans="4:4">
      <c r="D751" s="227"/>
    </row>
    <row r="752" spans="4:4">
      <c r="D752" s="227"/>
    </row>
    <row r="753" spans="4:4">
      <c r="D753" s="227"/>
    </row>
    <row r="754" spans="4:4">
      <c r="D754" s="227"/>
    </row>
    <row r="755" spans="4:4">
      <c r="D755" s="227"/>
    </row>
    <row r="756" spans="4:4">
      <c r="D756" s="227"/>
    </row>
    <row r="757" spans="4:4">
      <c r="D757" s="227"/>
    </row>
    <row r="758" spans="4:4">
      <c r="D758" s="227"/>
    </row>
    <row r="759" spans="4:4">
      <c r="D759" s="227"/>
    </row>
    <row r="760" spans="4:4">
      <c r="D760" s="227"/>
    </row>
    <row r="761" spans="4:4">
      <c r="D761" s="227"/>
    </row>
    <row r="762" spans="4:4">
      <c r="D762" s="227"/>
    </row>
    <row r="763" spans="4:4">
      <c r="D763" s="227"/>
    </row>
    <row r="764" spans="4:4">
      <c r="D764" s="227"/>
    </row>
    <row r="765" spans="4:4">
      <c r="D765" s="227"/>
    </row>
    <row r="766" spans="4:4">
      <c r="D766" s="227"/>
    </row>
    <row r="767" spans="4:4">
      <c r="D767" s="227"/>
    </row>
    <row r="768" spans="4:4">
      <c r="D768" s="227"/>
    </row>
    <row r="769" spans="4:4">
      <c r="D769" s="227"/>
    </row>
    <row r="770" spans="4:4">
      <c r="D770" s="227"/>
    </row>
    <row r="771" spans="4:4">
      <c r="D771" s="227"/>
    </row>
    <row r="772" spans="4:4">
      <c r="D772" s="227"/>
    </row>
    <row r="773" spans="4:4">
      <c r="D773" s="227"/>
    </row>
    <row r="774" spans="4:4">
      <c r="D774" s="227"/>
    </row>
    <row r="775" spans="4:4">
      <c r="D775" s="227"/>
    </row>
    <row r="776" spans="4:4">
      <c r="D776" s="227"/>
    </row>
    <row r="777" spans="4:4">
      <c r="D777" s="227"/>
    </row>
    <row r="778" spans="4:4">
      <c r="D778" s="227"/>
    </row>
    <row r="779" spans="4:4">
      <c r="D779" s="227"/>
    </row>
    <row r="780" spans="4:4">
      <c r="D780" s="227"/>
    </row>
    <row r="781" spans="4:4">
      <c r="D781" s="227"/>
    </row>
    <row r="782" spans="4:4">
      <c r="D782" s="227"/>
    </row>
    <row r="783" spans="4:4">
      <c r="D783" s="227"/>
    </row>
    <row r="784" spans="4:4">
      <c r="D784" s="227"/>
    </row>
    <row r="785" spans="4:4">
      <c r="D785" s="227"/>
    </row>
    <row r="786" spans="4:4">
      <c r="D786" s="227"/>
    </row>
    <row r="787" spans="4:4">
      <c r="D787" s="227"/>
    </row>
    <row r="788" spans="4:4">
      <c r="D788" s="227"/>
    </row>
    <row r="789" spans="4:4">
      <c r="D789" s="227"/>
    </row>
    <row r="790" spans="4:4">
      <c r="D790" s="227"/>
    </row>
    <row r="791" spans="4:4">
      <c r="D791" s="227"/>
    </row>
    <row r="792" spans="4:4">
      <c r="D792" s="227"/>
    </row>
    <row r="793" spans="4:4">
      <c r="D793" s="227"/>
    </row>
    <row r="794" spans="4:4">
      <c r="D794" s="227"/>
    </row>
    <row r="795" spans="4:4">
      <c r="D795" s="227"/>
    </row>
    <row r="796" spans="4:4">
      <c r="D796" s="227"/>
    </row>
    <row r="797" spans="4:4">
      <c r="D797" s="227"/>
    </row>
    <row r="798" spans="4:4">
      <c r="D798" s="227"/>
    </row>
    <row r="799" spans="4:4">
      <c r="D799" s="227"/>
    </row>
    <row r="800" spans="4:4">
      <c r="D800" s="227"/>
    </row>
    <row r="801" spans="4:4">
      <c r="D801" s="227"/>
    </row>
    <row r="802" spans="4:4">
      <c r="D802" s="227"/>
    </row>
    <row r="803" spans="4:4">
      <c r="D803" s="227"/>
    </row>
    <row r="804" spans="4:4">
      <c r="D804" s="227"/>
    </row>
    <row r="805" spans="4:4">
      <c r="D805" s="227"/>
    </row>
    <row r="806" spans="4:4">
      <c r="D806" s="227"/>
    </row>
    <row r="807" spans="4:4">
      <c r="D807" s="227"/>
    </row>
    <row r="808" spans="4:4">
      <c r="D808" s="227"/>
    </row>
    <row r="809" spans="4:4">
      <c r="D809" s="227"/>
    </row>
    <row r="810" spans="4:4">
      <c r="D810" s="227"/>
    </row>
    <row r="811" spans="4:4">
      <c r="D811" s="227"/>
    </row>
    <row r="812" spans="4:4">
      <c r="D812" s="227"/>
    </row>
    <row r="813" spans="4:4">
      <c r="D813" s="227"/>
    </row>
    <row r="814" spans="4:4">
      <c r="D814" s="227"/>
    </row>
    <row r="815" spans="4:4">
      <c r="D815" s="227"/>
    </row>
    <row r="816" spans="4:4">
      <c r="D816" s="227"/>
    </row>
    <row r="817" spans="4:4">
      <c r="D817" s="227"/>
    </row>
    <row r="818" spans="4:4">
      <c r="D818" s="227"/>
    </row>
    <row r="819" spans="4:4">
      <c r="D819" s="227"/>
    </row>
    <row r="820" spans="4:4">
      <c r="D820" s="227"/>
    </row>
    <row r="821" spans="4:4">
      <c r="D821" s="227"/>
    </row>
    <row r="822" spans="4:4">
      <c r="D822" s="227"/>
    </row>
    <row r="823" spans="4:4">
      <c r="D823" s="227"/>
    </row>
    <row r="824" spans="4:4">
      <c r="D824" s="227"/>
    </row>
    <row r="825" spans="4:4">
      <c r="D825" s="227"/>
    </row>
    <row r="826" spans="4:4">
      <c r="D826" s="227"/>
    </row>
    <row r="827" spans="4:4">
      <c r="D827" s="227"/>
    </row>
    <row r="828" spans="4:4">
      <c r="D828" s="227"/>
    </row>
    <row r="829" spans="4:4">
      <c r="D829" s="227"/>
    </row>
    <row r="830" spans="4:4">
      <c r="D830" s="227"/>
    </row>
    <row r="831" spans="4:4">
      <c r="D831" s="227"/>
    </row>
    <row r="832" spans="4:4">
      <c r="D832" s="227"/>
    </row>
    <row r="833" spans="4:4">
      <c r="D833" s="227"/>
    </row>
    <row r="834" spans="4:4">
      <c r="D834" s="227"/>
    </row>
    <row r="835" spans="4:4">
      <c r="D835" s="227"/>
    </row>
    <row r="836" spans="4:4">
      <c r="D836" s="227"/>
    </row>
    <row r="837" spans="4:4">
      <c r="D837" s="227"/>
    </row>
    <row r="838" spans="4:4">
      <c r="D838" s="227"/>
    </row>
    <row r="839" spans="4:4">
      <c r="D839" s="227"/>
    </row>
    <row r="840" spans="4:4">
      <c r="D840" s="227"/>
    </row>
    <row r="841" spans="4:4">
      <c r="D841" s="227"/>
    </row>
    <row r="842" spans="4:4">
      <c r="D842" s="227"/>
    </row>
    <row r="843" spans="4:4">
      <c r="D843" s="227"/>
    </row>
    <row r="844" spans="4:4">
      <c r="D844" s="227"/>
    </row>
    <row r="845" spans="4:4">
      <c r="D845" s="227"/>
    </row>
    <row r="846" spans="4:4">
      <c r="D846" s="227"/>
    </row>
    <row r="847" spans="4:4">
      <c r="D847" s="227"/>
    </row>
    <row r="848" spans="4:4">
      <c r="D848" s="227"/>
    </row>
    <row r="849" spans="4:4">
      <c r="D849" s="227"/>
    </row>
    <row r="850" spans="4:4">
      <c r="D850" s="227"/>
    </row>
    <row r="851" spans="4:4">
      <c r="D851" s="227"/>
    </row>
    <row r="852" spans="4:4">
      <c r="D852" s="227"/>
    </row>
    <row r="853" spans="4:4">
      <c r="D853" s="227"/>
    </row>
    <row r="854" spans="4:4">
      <c r="D854" s="227"/>
    </row>
    <row r="855" spans="4:4">
      <c r="D855" s="227"/>
    </row>
    <row r="856" spans="4:4">
      <c r="D856" s="227"/>
    </row>
    <row r="857" spans="4:4">
      <c r="D857" s="227"/>
    </row>
    <row r="858" spans="4:4">
      <c r="D858" s="227"/>
    </row>
    <row r="859" spans="4:4">
      <c r="D859" s="227"/>
    </row>
    <row r="860" spans="4:4">
      <c r="D860" s="227"/>
    </row>
    <row r="861" spans="4:4">
      <c r="D861" s="227"/>
    </row>
    <row r="862" spans="4:4">
      <c r="D862" s="227"/>
    </row>
    <row r="863" spans="4:4">
      <c r="D863" s="227"/>
    </row>
    <row r="864" spans="4:4">
      <c r="D864" s="227"/>
    </row>
    <row r="865" spans="4:4">
      <c r="D865" s="227"/>
    </row>
    <row r="866" spans="4:4">
      <c r="D866" s="227"/>
    </row>
    <row r="867" spans="4:4">
      <c r="D867" s="227"/>
    </row>
    <row r="868" spans="4:4">
      <c r="D868" s="227"/>
    </row>
    <row r="869" spans="4:4">
      <c r="D869" s="227"/>
    </row>
    <row r="870" spans="4:4">
      <c r="D870" s="227"/>
    </row>
    <row r="871" spans="4:4">
      <c r="D871" s="227"/>
    </row>
    <row r="872" spans="4:4">
      <c r="D872" s="227"/>
    </row>
    <row r="873" spans="4:4">
      <c r="D873" s="227"/>
    </row>
    <row r="874" spans="4:4">
      <c r="D874" s="227"/>
    </row>
    <row r="875" spans="4:4">
      <c r="D875" s="227"/>
    </row>
    <row r="876" spans="4:4">
      <c r="D876" s="227"/>
    </row>
    <row r="877" spans="4:4">
      <c r="D877" s="227"/>
    </row>
    <row r="878" spans="4:4">
      <c r="D878" s="227"/>
    </row>
    <row r="879" spans="4:4">
      <c r="D879" s="227"/>
    </row>
    <row r="880" spans="4:4">
      <c r="D880" s="227"/>
    </row>
    <row r="881" spans="4:4">
      <c r="D881" s="227"/>
    </row>
    <row r="882" spans="4:4">
      <c r="D882" s="227"/>
    </row>
    <row r="883" spans="4:4">
      <c r="D883" s="227"/>
    </row>
    <row r="884" spans="4:4">
      <c r="D884" s="227"/>
    </row>
    <row r="885" spans="4:4">
      <c r="D885" s="227"/>
    </row>
    <row r="886" spans="4:4">
      <c r="D886" s="227"/>
    </row>
    <row r="887" spans="4:4">
      <c r="D887" s="227"/>
    </row>
    <row r="888" spans="4:4">
      <c r="D888" s="227"/>
    </row>
    <row r="889" spans="4:4">
      <c r="D889" s="227"/>
    </row>
    <row r="890" spans="4:4">
      <c r="D890" s="227"/>
    </row>
    <row r="891" spans="4:4">
      <c r="D891" s="227"/>
    </row>
    <row r="892" spans="4:4">
      <c r="D892" s="227"/>
    </row>
    <row r="893" spans="4:4">
      <c r="D893" s="227"/>
    </row>
    <row r="894" spans="4:4">
      <c r="D894" s="227"/>
    </row>
    <row r="895" spans="4:4">
      <c r="D895" s="227"/>
    </row>
    <row r="896" spans="4:4">
      <c r="D896" s="227"/>
    </row>
    <row r="897" spans="4:4">
      <c r="D897" s="227"/>
    </row>
    <row r="898" spans="4:4">
      <c r="D898" s="227"/>
    </row>
    <row r="899" spans="4:4">
      <c r="D899" s="227"/>
    </row>
    <row r="900" spans="4:4">
      <c r="D900" s="227"/>
    </row>
    <row r="901" spans="4:4">
      <c r="D901" s="227"/>
    </row>
    <row r="902" spans="4:4">
      <c r="D902" s="227"/>
    </row>
    <row r="903" spans="4:4">
      <c r="D903" s="227"/>
    </row>
    <row r="904" spans="4:4">
      <c r="D904" s="227"/>
    </row>
    <row r="905" spans="4:4">
      <c r="D905" s="227"/>
    </row>
    <row r="906" spans="4:4">
      <c r="D906" s="227"/>
    </row>
    <row r="907" spans="4:4">
      <c r="D907" s="227"/>
    </row>
    <row r="908" spans="4:4">
      <c r="D908" s="227"/>
    </row>
    <row r="909" spans="4:4">
      <c r="D909" s="227"/>
    </row>
    <row r="910" spans="4:4">
      <c r="D910" s="227"/>
    </row>
    <row r="911" spans="4:4">
      <c r="D911" s="227"/>
    </row>
    <row r="912" spans="4:4">
      <c r="D912" s="227"/>
    </row>
    <row r="913" spans="4:4">
      <c r="D913" s="227"/>
    </row>
    <row r="914" spans="4:4">
      <c r="D914" s="227"/>
    </row>
    <row r="915" spans="4:4">
      <c r="D915" s="227"/>
    </row>
    <row r="916" spans="4:4">
      <c r="D916" s="227"/>
    </row>
    <row r="917" spans="4:4">
      <c r="D917" s="227"/>
    </row>
    <row r="918" spans="4:4">
      <c r="D918" s="227"/>
    </row>
    <row r="919" spans="4:4">
      <c r="D919" s="227"/>
    </row>
    <row r="920" spans="4:4">
      <c r="D920" s="227"/>
    </row>
    <row r="921" spans="4:4">
      <c r="D921" s="227"/>
    </row>
    <row r="922" spans="4:4">
      <c r="D922" s="227"/>
    </row>
    <row r="923" spans="4:4">
      <c r="D923" s="227"/>
    </row>
    <row r="924" spans="4:4">
      <c r="D924" s="227"/>
    </row>
    <row r="925" spans="4:4">
      <c r="D925" s="227"/>
    </row>
    <row r="926" spans="4:4">
      <c r="D926" s="227"/>
    </row>
    <row r="927" spans="4:4">
      <c r="D927" s="227"/>
    </row>
    <row r="928" spans="4:4">
      <c r="D928" s="227"/>
    </row>
    <row r="929" spans="4:4">
      <c r="D929" s="227"/>
    </row>
    <row r="930" spans="4:4">
      <c r="D930" s="227"/>
    </row>
    <row r="931" spans="4:4">
      <c r="D931" s="227"/>
    </row>
    <row r="932" spans="4:4">
      <c r="D932" s="227"/>
    </row>
    <row r="933" spans="4:4">
      <c r="D933" s="227"/>
    </row>
    <row r="934" spans="4:4">
      <c r="D934" s="227"/>
    </row>
    <row r="935" spans="4:4">
      <c r="D935" s="227"/>
    </row>
    <row r="936" spans="4:4">
      <c r="D936" s="227"/>
    </row>
    <row r="937" spans="4:4">
      <c r="D937" s="227"/>
    </row>
    <row r="938" spans="4:4">
      <c r="D938" s="227"/>
    </row>
    <row r="939" spans="4:4">
      <c r="D939" s="227"/>
    </row>
    <row r="940" spans="4:4">
      <c r="D940" s="227"/>
    </row>
    <row r="941" spans="4:4">
      <c r="D941" s="227"/>
    </row>
    <row r="942" spans="4:4">
      <c r="D942" s="227"/>
    </row>
    <row r="943" spans="4:4">
      <c r="D943" s="227"/>
    </row>
    <row r="944" spans="4:4">
      <c r="D944" s="227"/>
    </row>
    <row r="945" spans="4:4">
      <c r="D945" s="227"/>
    </row>
    <row r="946" spans="4:4">
      <c r="D946" s="227"/>
    </row>
    <row r="947" spans="4:4">
      <c r="D947" s="227"/>
    </row>
    <row r="948" spans="4:4">
      <c r="D948" s="227"/>
    </row>
    <row r="949" spans="4:4">
      <c r="D949" s="227"/>
    </row>
    <row r="950" spans="4:4">
      <c r="D950" s="227"/>
    </row>
    <row r="951" spans="4:4">
      <c r="D951" s="227"/>
    </row>
    <row r="952" spans="4:4">
      <c r="D952" s="227"/>
    </row>
    <row r="953" spans="4:4">
      <c r="D953" s="227"/>
    </row>
    <row r="954" spans="4:4">
      <c r="D954" s="227"/>
    </row>
    <row r="955" spans="4:4">
      <c r="D955" s="227"/>
    </row>
    <row r="956" spans="4:4">
      <c r="D956" s="227"/>
    </row>
    <row r="957" spans="4:4">
      <c r="D957" s="227"/>
    </row>
    <row r="958" spans="4:4">
      <c r="D958" s="227"/>
    </row>
    <row r="959" spans="4:4">
      <c r="D959" s="227"/>
    </row>
    <row r="960" spans="4:4">
      <c r="D960" s="227"/>
    </row>
    <row r="961" spans="4:4">
      <c r="D961" s="227"/>
    </row>
    <row r="962" spans="4:4">
      <c r="D962" s="227"/>
    </row>
    <row r="963" spans="4:4">
      <c r="D963" s="227"/>
    </row>
    <row r="964" spans="4:4">
      <c r="D964" s="227"/>
    </row>
    <row r="965" spans="4:4">
      <c r="D965" s="227"/>
    </row>
    <row r="966" spans="4:4">
      <c r="D966" s="227"/>
    </row>
    <row r="967" spans="4:4">
      <c r="D967" s="227"/>
    </row>
    <row r="968" spans="4:4">
      <c r="D968" s="227"/>
    </row>
    <row r="969" spans="4:4">
      <c r="D969" s="227"/>
    </row>
    <row r="970" spans="4:4">
      <c r="D970" s="227"/>
    </row>
    <row r="971" spans="4:4">
      <c r="D971" s="227"/>
    </row>
    <row r="972" spans="4:4">
      <c r="D972" s="227"/>
    </row>
    <row r="973" spans="4:4">
      <c r="D973" s="227"/>
    </row>
    <row r="974" spans="4:4">
      <c r="D974" s="227"/>
    </row>
    <row r="975" spans="4:4">
      <c r="D975" s="227"/>
    </row>
    <row r="976" spans="4:4">
      <c r="D976" s="227"/>
    </row>
    <row r="977" spans="4:4">
      <c r="D977" s="227"/>
    </row>
    <row r="978" spans="4:4">
      <c r="D978" s="227"/>
    </row>
    <row r="979" spans="4:4">
      <c r="D979" s="227"/>
    </row>
    <row r="980" spans="4:4">
      <c r="D980" s="227"/>
    </row>
    <row r="981" spans="4:4">
      <c r="D981" s="227"/>
    </row>
    <row r="982" spans="4:4">
      <c r="D982" s="227"/>
    </row>
    <row r="983" spans="4:4">
      <c r="D983" s="227"/>
    </row>
    <row r="984" spans="4:4">
      <c r="D984" s="227"/>
    </row>
    <row r="985" spans="4:4">
      <c r="D985" s="227"/>
    </row>
    <row r="986" spans="4:4">
      <c r="D986" s="227"/>
    </row>
    <row r="987" spans="4:4">
      <c r="D987" s="227"/>
    </row>
    <row r="988" spans="4:4">
      <c r="D988" s="227"/>
    </row>
    <row r="989" spans="4:4">
      <c r="D989" s="227"/>
    </row>
    <row r="990" spans="4:4">
      <c r="D990" s="227"/>
    </row>
    <row r="991" spans="4:4">
      <c r="D991" s="227"/>
    </row>
    <row r="992" spans="4:4">
      <c r="D992" s="227"/>
    </row>
    <row r="993" spans="4:4">
      <c r="D993" s="227"/>
    </row>
    <row r="994" spans="4:4">
      <c r="D994" s="227"/>
    </row>
    <row r="995" spans="4:4">
      <c r="D995" s="227"/>
    </row>
    <row r="996" spans="4:4">
      <c r="D996" s="227"/>
    </row>
    <row r="997" spans="4:4">
      <c r="D997" s="227"/>
    </row>
    <row r="998" spans="4:4">
      <c r="D998" s="227"/>
    </row>
    <row r="999" spans="4:4">
      <c r="D999" s="227"/>
    </row>
    <row r="1000" spans="4:4">
      <c r="D1000" s="227"/>
    </row>
    <row r="1001" spans="4:4">
      <c r="D1001" s="227"/>
    </row>
    <row r="1002" spans="4:4">
      <c r="D1002" s="227"/>
    </row>
    <row r="1003" spans="4:4">
      <c r="D1003" s="227"/>
    </row>
    <row r="1004" spans="4:4">
      <c r="D1004" s="227"/>
    </row>
    <row r="1005" spans="4:4">
      <c r="D1005" s="227"/>
    </row>
    <row r="1006" spans="4:4">
      <c r="D1006" s="227"/>
    </row>
    <row r="1007" spans="4:4">
      <c r="D1007" s="227"/>
    </row>
    <row r="1008" spans="4:4">
      <c r="D1008" s="227"/>
    </row>
    <row r="1009" spans="4:4">
      <c r="D1009" s="227"/>
    </row>
    <row r="1010" spans="4:4">
      <c r="D1010" s="227"/>
    </row>
    <row r="1011" spans="4:4">
      <c r="D1011" s="227"/>
    </row>
    <row r="1012" spans="4:4">
      <c r="D1012" s="227"/>
    </row>
    <row r="1013" spans="4:4">
      <c r="D1013" s="227"/>
    </row>
    <row r="1014" spans="4:4">
      <c r="D1014" s="227"/>
    </row>
    <row r="1015" spans="4:4">
      <c r="D1015" s="227"/>
    </row>
    <row r="1016" spans="4:4">
      <c r="D1016" s="227"/>
    </row>
    <row r="1017" spans="4:4">
      <c r="D1017" s="227"/>
    </row>
    <row r="1018" spans="4:4">
      <c r="D1018" s="227"/>
    </row>
    <row r="1019" spans="4:4">
      <c r="D1019" s="227"/>
    </row>
    <row r="1020" spans="4:4">
      <c r="D1020" s="227"/>
    </row>
    <row r="1021" spans="4:4">
      <c r="D1021" s="227"/>
    </row>
    <row r="1022" spans="4:4">
      <c r="D1022" s="227"/>
    </row>
    <row r="1023" spans="4:4">
      <c r="D1023" s="227"/>
    </row>
    <row r="1024" spans="4:4">
      <c r="D1024" s="227"/>
    </row>
    <row r="1025" spans="4:4">
      <c r="D1025" s="227"/>
    </row>
    <row r="1026" spans="4:4">
      <c r="D1026" s="227"/>
    </row>
    <row r="1027" spans="4:4">
      <c r="D1027" s="227"/>
    </row>
    <row r="1028" spans="4:4">
      <c r="D1028" s="227"/>
    </row>
    <row r="1029" spans="4:4">
      <c r="D1029" s="227"/>
    </row>
    <row r="1030" spans="4:4">
      <c r="D1030" s="227"/>
    </row>
    <row r="1031" spans="4:4">
      <c r="D1031" s="227"/>
    </row>
    <row r="1032" spans="4:4">
      <c r="D1032" s="227"/>
    </row>
    <row r="1033" spans="4:4">
      <c r="D1033" s="227"/>
    </row>
    <row r="1034" spans="4:4">
      <c r="D1034" s="227"/>
    </row>
    <row r="1035" spans="4:4">
      <c r="D1035" s="227"/>
    </row>
    <row r="1036" spans="4:4">
      <c r="D1036" s="227"/>
    </row>
    <row r="1037" spans="4:4">
      <c r="D1037" s="227"/>
    </row>
    <row r="1038" spans="4:4">
      <c r="D1038" s="227"/>
    </row>
    <row r="1039" spans="4:4">
      <c r="D1039" s="227"/>
    </row>
    <row r="1040" spans="4:4">
      <c r="D1040" s="227"/>
    </row>
    <row r="1041" spans="4:4">
      <c r="D1041" s="227"/>
    </row>
    <row r="1042" spans="4:4">
      <c r="D1042" s="227"/>
    </row>
    <row r="1043" spans="4:4">
      <c r="D1043" s="227"/>
    </row>
    <row r="1044" spans="4:4">
      <c r="D1044" s="227"/>
    </row>
    <row r="1045" spans="4:4">
      <c r="D1045" s="227"/>
    </row>
    <row r="1046" spans="4:4">
      <c r="D1046" s="227"/>
    </row>
    <row r="1047" spans="4:4">
      <c r="D1047" s="227"/>
    </row>
    <row r="1048" spans="4:4">
      <c r="D1048" s="227"/>
    </row>
    <row r="1049" spans="4:4">
      <c r="D1049" s="227"/>
    </row>
    <row r="1050" spans="4:4">
      <c r="D1050" s="227"/>
    </row>
    <row r="1051" spans="4:4">
      <c r="D1051" s="227"/>
    </row>
    <row r="1052" spans="4:4">
      <c r="D1052" s="227"/>
    </row>
    <row r="1053" spans="4:4">
      <c r="D1053" s="227"/>
    </row>
    <row r="1054" spans="4:4">
      <c r="D1054" s="227"/>
    </row>
    <row r="1055" spans="4:4">
      <c r="D1055" s="227"/>
    </row>
    <row r="1056" spans="4:4">
      <c r="D1056" s="227"/>
    </row>
    <row r="1057" spans="4:4">
      <c r="D1057" s="227"/>
    </row>
    <row r="1058" spans="4:4">
      <c r="D1058" s="227"/>
    </row>
    <row r="1059" spans="4:4">
      <c r="D1059" s="227"/>
    </row>
    <row r="1060" spans="4:4">
      <c r="D1060" s="227"/>
    </row>
    <row r="1061" spans="4:4">
      <c r="D1061" s="227"/>
    </row>
    <row r="1062" spans="4:4">
      <c r="D1062" s="227"/>
    </row>
    <row r="1063" spans="4:4">
      <c r="D1063" s="227"/>
    </row>
    <row r="1064" spans="4:4">
      <c r="D1064" s="227"/>
    </row>
    <row r="1065" spans="4:4">
      <c r="D1065" s="227"/>
    </row>
    <row r="1066" spans="4:4">
      <c r="D1066" s="227"/>
    </row>
    <row r="1067" spans="4:4">
      <c r="D1067" s="227"/>
    </row>
    <row r="1068" spans="4:4">
      <c r="D1068" s="227"/>
    </row>
    <row r="1069" spans="4:4">
      <c r="D1069" s="227"/>
    </row>
    <row r="1070" spans="4:4">
      <c r="D1070" s="227"/>
    </row>
    <row r="1071" spans="4:4">
      <c r="D1071" s="227"/>
    </row>
    <row r="1072" spans="4:4">
      <c r="D1072" s="227"/>
    </row>
    <row r="1073" spans="4:4">
      <c r="D1073" s="227"/>
    </row>
    <row r="1074" spans="4:4">
      <c r="D1074" s="227"/>
    </row>
    <row r="1075" spans="4:4">
      <c r="D1075" s="227"/>
    </row>
    <row r="1076" spans="4:4">
      <c r="D1076" s="227"/>
    </row>
    <row r="1077" spans="4:4">
      <c r="D1077" s="227"/>
    </row>
    <row r="1078" spans="4:4">
      <c r="D1078" s="227"/>
    </row>
    <row r="1079" spans="4:4">
      <c r="D1079" s="227"/>
    </row>
    <row r="1080" spans="4:4">
      <c r="D1080" s="227"/>
    </row>
    <row r="1081" spans="4:4">
      <c r="D1081" s="227"/>
    </row>
    <row r="1082" spans="4:4">
      <c r="D1082" s="227"/>
    </row>
    <row r="1083" spans="4:4">
      <c r="D1083" s="227"/>
    </row>
    <row r="1084" spans="4:4">
      <c r="D1084" s="227"/>
    </row>
    <row r="1085" spans="4:4">
      <c r="D1085" s="227"/>
    </row>
    <row r="1086" spans="4:4">
      <c r="D1086" s="227"/>
    </row>
    <row r="1087" spans="4:4">
      <c r="D1087" s="227"/>
    </row>
    <row r="1088" spans="4:4">
      <c r="D1088" s="227"/>
    </row>
    <row r="1089" spans="4:4">
      <c r="D1089" s="227"/>
    </row>
    <row r="1090" spans="4:4">
      <c r="D1090" s="227"/>
    </row>
    <row r="1091" spans="4:4">
      <c r="D1091" s="227"/>
    </row>
    <row r="1092" spans="4:4">
      <c r="D1092" s="227"/>
    </row>
    <row r="1093" spans="4:4">
      <c r="D1093" s="227"/>
    </row>
    <row r="1094" spans="4:4">
      <c r="D1094" s="227"/>
    </row>
    <row r="1095" spans="4:4">
      <c r="D1095" s="227"/>
    </row>
    <row r="1096" spans="4:4">
      <c r="D1096" s="227"/>
    </row>
    <row r="1097" spans="4:4">
      <c r="D1097" s="227"/>
    </row>
    <row r="1098" spans="4:4">
      <c r="D1098" s="227"/>
    </row>
    <row r="1099" spans="4:4">
      <c r="D1099" s="227"/>
    </row>
    <row r="1100" spans="4:4">
      <c r="D1100" s="227"/>
    </row>
    <row r="1101" spans="4:4">
      <c r="D1101" s="227"/>
    </row>
    <row r="1102" spans="4:4">
      <c r="D1102" s="227"/>
    </row>
    <row r="1103" spans="4:4">
      <c r="D1103" s="227"/>
    </row>
    <row r="1104" spans="4:4">
      <c r="D1104" s="227"/>
    </row>
    <row r="1105" spans="4:4">
      <c r="D1105" s="227"/>
    </row>
    <row r="1106" spans="4:4">
      <c r="D1106" s="227"/>
    </row>
    <row r="1107" spans="4:4">
      <c r="D1107" s="227"/>
    </row>
    <row r="1108" spans="4:4">
      <c r="D1108" s="227"/>
    </row>
    <row r="1109" spans="4:4">
      <c r="D1109" s="227"/>
    </row>
    <row r="1110" spans="4:4">
      <c r="D1110" s="227"/>
    </row>
    <row r="1111" spans="4:4">
      <c r="D1111" s="227"/>
    </row>
    <row r="1112" spans="4:4">
      <c r="D1112" s="227"/>
    </row>
    <row r="1113" spans="4:4">
      <c r="D1113" s="227"/>
    </row>
    <row r="1114" spans="4:4">
      <c r="D1114" s="227"/>
    </row>
    <row r="1115" spans="4:4">
      <c r="D1115" s="227"/>
    </row>
    <row r="1116" spans="4:4">
      <c r="D1116" s="227"/>
    </row>
    <row r="1117" spans="4:4">
      <c r="D1117" s="227"/>
    </row>
    <row r="1118" spans="4:4">
      <c r="D1118" s="227"/>
    </row>
    <row r="1119" spans="4:4">
      <c r="D1119" s="227"/>
    </row>
    <row r="1120" spans="4:4">
      <c r="D1120" s="227"/>
    </row>
    <row r="1121" spans="4:4">
      <c r="D1121" s="227"/>
    </row>
    <row r="1122" spans="4:4">
      <c r="D1122" s="227"/>
    </row>
    <row r="1123" spans="4:4">
      <c r="D1123" s="227"/>
    </row>
    <row r="1124" spans="4:4">
      <c r="D1124" s="227"/>
    </row>
    <row r="1125" spans="4:4">
      <c r="D1125" s="227"/>
    </row>
    <row r="1126" spans="4:4">
      <c r="D1126" s="227"/>
    </row>
    <row r="1127" spans="4:4">
      <c r="D1127" s="227"/>
    </row>
    <row r="1128" spans="4:4">
      <c r="D1128" s="227"/>
    </row>
    <row r="1129" spans="4:4">
      <c r="D1129" s="227"/>
    </row>
    <row r="1130" spans="4:4">
      <c r="D1130" s="227"/>
    </row>
    <row r="1131" spans="4:4">
      <c r="D1131" s="227"/>
    </row>
    <row r="1132" spans="4:4">
      <c r="D1132" s="227"/>
    </row>
    <row r="1133" spans="4:4">
      <c r="D1133" s="227"/>
    </row>
    <row r="1134" spans="4:4">
      <c r="D1134" s="227"/>
    </row>
    <row r="1135" spans="4:4">
      <c r="D1135" s="227"/>
    </row>
    <row r="1136" spans="4:4">
      <c r="D1136" s="227"/>
    </row>
    <row r="1137" spans="4:4">
      <c r="D1137" s="227"/>
    </row>
    <row r="1138" spans="4:4">
      <c r="D1138" s="227"/>
    </row>
    <row r="1139" spans="4:4">
      <c r="D1139" s="227"/>
    </row>
    <row r="1140" spans="4:4">
      <c r="D1140" s="227"/>
    </row>
    <row r="1141" spans="4:4">
      <c r="D1141" s="227"/>
    </row>
    <row r="1142" spans="4:4">
      <c r="D1142" s="227"/>
    </row>
    <row r="1143" spans="4:4">
      <c r="D1143" s="227"/>
    </row>
    <row r="1144" spans="4:4">
      <c r="D1144" s="227"/>
    </row>
    <row r="1145" spans="4:4">
      <c r="D1145" s="227"/>
    </row>
    <row r="1146" spans="4:4">
      <c r="D1146" s="227"/>
    </row>
    <row r="1147" spans="4:4">
      <c r="D1147" s="227"/>
    </row>
    <row r="1148" spans="4:4">
      <c r="D1148" s="227"/>
    </row>
    <row r="1149" spans="4:4">
      <c r="D1149" s="227"/>
    </row>
    <row r="1150" spans="4:4">
      <c r="D1150" s="227"/>
    </row>
    <row r="1151" spans="4:4">
      <c r="D1151" s="227"/>
    </row>
    <row r="1152" spans="4:4">
      <c r="D1152" s="227"/>
    </row>
    <row r="1153" spans="4:4">
      <c r="D1153" s="227"/>
    </row>
    <row r="1154" spans="4:4">
      <c r="D1154" s="227"/>
    </row>
    <row r="1155" spans="4:4">
      <c r="D1155" s="227"/>
    </row>
    <row r="1156" spans="4:4">
      <c r="D1156" s="227"/>
    </row>
    <row r="1157" spans="4:4">
      <c r="D1157" s="227"/>
    </row>
    <row r="1158" spans="4:4">
      <c r="D1158" s="227"/>
    </row>
    <row r="1159" spans="4:4">
      <c r="D1159" s="227"/>
    </row>
    <row r="1160" spans="4:4">
      <c r="D1160" s="227"/>
    </row>
    <row r="1161" spans="4:4">
      <c r="D1161" s="227"/>
    </row>
    <row r="1162" spans="4:4">
      <c r="D1162" s="227"/>
    </row>
    <row r="1163" spans="4:4">
      <c r="D1163" s="227"/>
    </row>
    <row r="1164" spans="4:4">
      <c r="D1164" s="227"/>
    </row>
    <row r="1165" spans="4:4">
      <c r="D1165" s="227"/>
    </row>
    <row r="1166" spans="4:4">
      <c r="D1166" s="227"/>
    </row>
    <row r="1167" spans="4:4">
      <c r="D1167" s="227"/>
    </row>
    <row r="1168" spans="4:4">
      <c r="D1168" s="227"/>
    </row>
    <row r="1169" spans="4:4">
      <c r="D1169" s="227"/>
    </row>
    <row r="1170" spans="4:4">
      <c r="D1170" s="227"/>
    </row>
    <row r="1171" spans="4:4">
      <c r="D1171" s="227"/>
    </row>
    <row r="1172" spans="4:4">
      <c r="D1172" s="227"/>
    </row>
    <row r="1173" spans="4:4">
      <c r="D1173" s="227"/>
    </row>
    <row r="1174" spans="4:4">
      <c r="D1174" s="227"/>
    </row>
    <row r="1175" spans="4:4">
      <c r="D1175" s="227"/>
    </row>
    <row r="1176" spans="4:4">
      <c r="D1176" s="227"/>
    </row>
    <row r="1177" spans="4:4">
      <c r="D1177" s="227"/>
    </row>
    <row r="1178" spans="4:4">
      <c r="D1178" s="227"/>
    </row>
    <row r="1179" spans="4:4">
      <c r="D1179" s="227"/>
    </row>
    <row r="1180" spans="4:4">
      <c r="D1180" s="227"/>
    </row>
    <row r="1181" spans="4:4">
      <c r="D1181" s="227"/>
    </row>
    <row r="1182" spans="4:4">
      <c r="D1182" s="227"/>
    </row>
    <row r="1183" spans="4:4">
      <c r="D1183" s="227"/>
    </row>
    <row r="1184" spans="4:4">
      <c r="D1184" s="227"/>
    </row>
    <row r="1185" spans="4:4">
      <c r="D1185" s="227"/>
    </row>
    <row r="1186" spans="4:4">
      <c r="D1186" s="227"/>
    </row>
    <row r="1187" spans="4:4">
      <c r="D1187" s="227"/>
    </row>
    <row r="1188" spans="4:4">
      <c r="D1188" s="227"/>
    </row>
    <row r="1189" spans="4:4">
      <c r="D1189" s="227"/>
    </row>
    <row r="1190" spans="4:4">
      <c r="D1190" s="227"/>
    </row>
    <row r="1191" spans="4:4">
      <c r="D1191" s="227"/>
    </row>
    <row r="1192" spans="4:4">
      <c r="D1192" s="227"/>
    </row>
    <row r="1193" spans="4:4">
      <c r="D1193" s="227"/>
    </row>
    <row r="1194" spans="4:4">
      <c r="D1194" s="227"/>
    </row>
    <row r="1195" spans="4:4">
      <c r="D1195" s="227"/>
    </row>
    <row r="1196" spans="4:4">
      <c r="D1196" s="227"/>
    </row>
    <row r="1197" spans="4:4">
      <c r="D1197" s="227"/>
    </row>
    <row r="1198" spans="4:4">
      <c r="D1198" s="227"/>
    </row>
    <row r="1199" spans="4:4">
      <c r="D1199" s="227"/>
    </row>
    <row r="1200" spans="4:4">
      <c r="D1200" s="227"/>
    </row>
    <row r="1201" spans="4:4">
      <c r="D1201" s="227"/>
    </row>
    <row r="1202" spans="4:4">
      <c r="D1202" s="227"/>
    </row>
    <row r="1203" spans="4:4">
      <c r="D1203" s="227"/>
    </row>
    <row r="1204" spans="4:4">
      <c r="D1204" s="227"/>
    </row>
    <row r="1205" spans="4:4">
      <c r="D1205" s="227"/>
    </row>
    <row r="1206" spans="4:4">
      <c r="D1206" s="227"/>
    </row>
    <row r="1207" spans="4:4">
      <c r="D1207" s="227"/>
    </row>
    <row r="1208" spans="4:4">
      <c r="D1208" s="227"/>
    </row>
    <row r="1209" spans="4:4">
      <c r="D1209" s="227"/>
    </row>
    <row r="1210" spans="4:4">
      <c r="D1210" s="227"/>
    </row>
    <row r="1211" spans="4:4">
      <c r="D1211" s="227"/>
    </row>
    <row r="1212" spans="4:4">
      <c r="D1212" s="227"/>
    </row>
    <row r="1213" spans="4:4">
      <c r="D1213" s="227"/>
    </row>
    <row r="1214" spans="4:4">
      <c r="D1214" s="227"/>
    </row>
    <row r="1215" spans="4:4">
      <c r="D1215" s="227"/>
    </row>
    <row r="1216" spans="4:4">
      <c r="D1216" s="227"/>
    </row>
    <row r="1217" spans="4:4">
      <c r="D1217" s="227"/>
    </row>
    <row r="1218" spans="4:4">
      <c r="D1218" s="227"/>
    </row>
    <row r="1219" spans="4:4">
      <c r="D1219" s="227"/>
    </row>
    <row r="1220" spans="4:4">
      <c r="D1220" s="227"/>
    </row>
    <row r="1221" spans="4:4">
      <c r="D1221" s="227"/>
    </row>
    <row r="1222" spans="4:4">
      <c r="D1222" s="227"/>
    </row>
    <row r="1223" spans="4:4">
      <c r="D1223" s="227"/>
    </row>
    <row r="1224" spans="4:4">
      <c r="D1224" s="227"/>
    </row>
    <row r="1225" spans="4:4">
      <c r="D1225" s="227"/>
    </row>
    <row r="1226" spans="4:4">
      <c r="D1226" s="227"/>
    </row>
    <row r="1227" spans="4:4">
      <c r="D1227" s="227"/>
    </row>
    <row r="1228" spans="4:4">
      <c r="D1228" s="227"/>
    </row>
    <row r="1229" spans="4:4">
      <c r="D1229" s="227"/>
    </row>
    <row r="1230" spans="4:4">
      <c r="D1230" s="227"/>
    </row>
    <row r="1231" spans="4:4">
      <c r="D1231" s="227"/>
    </row>
    <row r="1232" spans="4:4">
      <c r="D1232" s="227"/>
    </row>
    <row r="1233" spans="4:4">
      <c r="D1233" s="227"/>
    </row>
    <row r="1234" spans="4:4">
      <c r="D1234" s="227"/>
    </row>
    <row r="1235" spans="4:4">
      <c r="D1235" s="227"/>
    </row>
    <row r="1236" spans="4:4">
      <c r="D1236" s="227"/>
    </row>
    <row r="1237" spans="4:4">
      <c r="D1237" s="227"/>
    </row>
    <row r="1238" spans="4:4">
      <c r="D1238" s="227"/>
    </row>
    <row r="1239" spans="4:4">
      <c r="D1239" s="227"/>
    </row>
    <row r="1240" spans="4:4">
      <c r="D1240" s="227"/>
    </row>
    <row r="1241" spans="4:4">
      <c r="D1241" s="227"/>
    </row>
    <row r="1242" spans="4:4">
      <c r="D1242" s="227"/>
    </row>
    <row r="1243" spans="4:4">
      <c r="D1243" s="227"/>
    </row>
    <row r="1244" spans="4:4">
      <c r="D1244" s="227"/>
    </row>
    <row r="1245" spans="4:4">
      <c r="D1245" s="227"/>
    </row>
    <row r="1246" spans="4:4">
      <c r="D1246" s="227"/>
    </row>
    <row r="1247" spans="4:4">
      <c r="D1247" s="227"/>
    </row>
    <row r="1248" spans="4:4">
      <c r="D1248" s="227"/>
    </row>
    <row r="1249" spans="4:4">
      <c r="D1249" s="227"/>
    </row>
    <row r="1250" spans="4:4">
      <c r="D1250" s="227"/>
    </row>
    <row r="1251" spans="4:4">
      <c r="D1251" s="227"/>
    </row>
    <row r="1252" spans="4:4">
      <c r="D1252" s="227"/>
    </row>
    <row r="1253" spans="4:4">
      <c r="D1253" s="227"/>
    </row>
    <row r="1254" spans="4:4">
      <c r="D1254" s="227"/>
    </row>
    <row r="1255" spans="4:4">
      <c r="D1255" s="227"/>
    </row>
    <row r="1256" spans="4:4">
      <c r="D1256" s="227"/>
    </row>
    <row r="1257" spans="4:4">
      <c r="D1257" s="227"/>
    </row>
    <row r="1258" spans="4:4">
      <c r="D1258" s="227"/>
    </row>
    <row r="1259" spans="4:4">
      <c r="D1259" s="227"/>
    </row>
    <row r="1260" spans="4:4">
      <c r="D1260" s="227"/>
    </row>
    <row r="1261" spans="4:4">
      <c r="D1261" s="227"/>
    </row>
    <row r="1262" spans="4:4">
      <c r="D1262" s="227"/>
    </row>
    <row r="1263" spans="4:4">
      <c r="D1263" s="227"/>
    </row>
    <row r="1264" spans="4:4">
      <c r="D1264" s="227"/>
    </row>
    <row r="1265" spans="4:4">
      <c r="D1265" s="227"/>
    </row>
    <row r="1266" spans="4:4">
      <c r="D1266" s="227"/>
    </row>
    <row r="1267" spans="4:4">
      <c r="D1267" s="227"/>
    </row>
    <row r="1268" spans="4:4">
      <c r="D1268" s="227"/>
    </row>
    <row r="1269" spans="4:4">
      <c r="D1269" s="227"/>
    </row>
    <row r="1270" spans="4:4">
      <c r="D1270" s="227"/>
    </row>
    <row r="1271" spans="4:4">
      <c r="D1271" s="227"/>
    </row>
    <row r="1272" spans="4:4">
      <c r="D1272" s="227"/>
    </row>
    <row r="1273" spans="4:4">
      <c r="D1273" s="227"/>
    </row>
    <row r="1274" spans="4:4">
      <c r="D1274" s="227"/>
    </row>
    <row r="1275" spans="4:4">
      <c r="D1275" s="227"/>
    </row>
    <row r="1276" spans="4:4">
      <c r="D1276" s="227"/>
    </row>
    <row r="1277" spans="4:4">
      <c r="D1277" s="227"/>
    </row>
    <row r="1278" spans="4:4">
      <c r="D1278" s="227"/>
    </row>
    <row r="1279" spans="4:4">
      <c r="D1279" s="227"/>
    </row>
    <row r="1280" spans="4:4">
      <c r="D1280" s="227"/>
    </row>
    <row r="1281" spans="4:4">
      <c r="D1281" s="227"/>
    </row>
    <row r="1282" spans="4:4">
      <c r="D1282" s="227"/>
    </row>
    <row r="1283" spans="4:4">
      <c r="D1283" s="227"/>
    </row>
    <row r="1284" spans="4:4">
      <c r="D1284" s="227"/>
    </row>
    <row r="1285" spans="4:4">
      <c r="D1285" s="227"/>
    </row>
    <row r="1286" spans="4:4">
      <c r="D1286" s="227"/>
    </row>
    <row r="1287" spans="4:4">
      <c r="D1287" s="227"/>
    </row>
    <row r="1288" spans="4:4">
      <c r="D1288" s="227"/>
    </row>
    <row r="1289" spans="4:4">
      <c r="D1289" s="227"/>
    </row>
    <row r="1290" spans="4:4">
      <c r="D1290" s="227"/>
    </row>
    <row r="1291" spans="4:4">
      <c r="D1291" s="227"/>
    </row>
    <row r="1292" spans="4:4">
      <c r="D1292" s="227"/>
    </row>
    <row r="1293" spans="4:4">
      <c r="D1293" s="227"/>
    </row>
    <row r="1294" spans="4:4">
      <c r="D1294" s="227"/>
    </row>
    <row r="1295" spans="4:4">
      <c r="D1295" s="227"/>
    </row>
    <row r="1296" spans="4:4">
      <c r="D1296" s="227"/>
    </row>
    <row r="1297" spans="4:4">
      <c r="D1297" s="227"/>
    </row>
    <row r="1298" spans="4:4">
      <c r="D1298" s="227"/>
    </row>
    <row r="1299" spans="4:4">
      <c r="D1299" s="227"/>
    </row>
    <row r="1300" spans="4:4">
      <c r="D1300" s="227"/>
    </row>
    <row r="1301" spans="4:4">
      <c r="D1301" s="227"/>
    </row>
    <row r="1302" spans="4:4">
      <c r="D1302" s="227"/>
    </row>
    <row r="1303" spans="4:4">
      <c r="D1303" s="227"/>
    </row>
    <row r="1304" spans="4:4">
      <c r="D1304" s="227"/>
    </row>
    <row r="1305" spans="4:4">
      <c r="D1305" s="227"/>
    </row>
    <row r="1306" spans="4:4">
      <c r="D1306" s="227"/>
    </row>
    <row r="1307" spans="4:4">
      <c r="D1307" s="227"/>
    </row>
    <row r="1308" spans="4:4">
      <c r="D1308" s="227"/>
    </row>
    <row r="1309" spans="4:4">
      <c r="D1309" s="227"/>
    </row>
    <row r="1310" spans="4:4">
      <c r="D1310" s="227"/>
    </row>
    <row r="1311" spans="4:4">
      <c r="D1311" s="227"/>
    </row>
    <row r="1312" spans="4:4">
      <c r="D1312" s="227"/>
    </row>
    <row r="1313" spans="4:4">
      <c r="D1313" s="227"/>
    </row>
    <row r="1314" spans="4:4">
      <c r="D1314" s="227"/>
    </row>
    <row r="1315" spans="4:4">
      <c r="D1315" s="227"/>
    </row>
    <row r="1316" spans="4:4">
      <c r="D1316" s="227"/>
    </row>
    <row r="1317" spans="4:4">
      <c r="D1317" s="227"/>
    </row>
    <row r="1318" spans="4:4">
      <c r="D1318" s="227"/>
    </row>
    <row r="1319" spans="4:4">
      <c r="D1319" s="227"/>
    </row>
    <row r="1320" spans="4:4">
      <c r="D1320" s="227"/>
    </row>
    <row r="1321" spans="4:4">
      <c r="D1321" s="227"/>
    </row>
    <row r="1322" spans="4:4">
      <c r="D1322" s="227"/>
    </row>
    <row r="1323" spans="4:4">
      <c r="D1323" s="227"/>
    </row>
    <row r="1324" spans="4:4">
      <c r="D1324" s="227"/>
    </row>
    <row r="1325" spans="4:4">
      <c r="D1325" s="227"/>
    </row>
    <row r="1326" spans="4:4">
      <c r="D1326" s="227"/>
    </row>
    <row r="1327" spans="4:4">
      <c r="D1327" s="227"/>
    </row>
    <row r="1328" spans="4:4">
      <c r="D1328" s="227"/>
    </row>
    <row r="1329" spans="4:4">
      <c r="D1329" s="227"/>
    </row>
    <row r="1330" spans="4:4">
      <c r="D1330" s="227"/>
    </row>
    <row r="1331" spans="4:4">
      <c r="D1331" s="227"/>
    </row>
    <row r="1332" spans="4:4">
      <c r="D1332" s="227"/>
    </row>
    <row r="1333" spans="4:4">
      <c r="D1333" s="227"/>
    </row>
    <row r="1334" spans="4:4">
      <c r="D1334" s="227"/>
    </row>
    <row r="1335" spans="4:4">
      <c r="D1335" s="227"/>
    </row>
    <row r="1336" spans="4:4">
      <c r="D1336" s="227"/>
    </row>
    <row r="1337" spans="4:4">
      <c r="D1337" s="227"/>
    </row>
    <row r="1338" spans="4:4">
      <c r="D1338" s="227"/>
    </row>
    <row r="1339" spans="4:4">
      <c r="D1339" s="227"/>
    </row>
    <row r="1340" spans="4:4">
      <c r="D1340" s="227"/>
    </row>
    <row r="1341" spans="4:4">
      <c r="D1341" s="227"/>
    </row>
    <row r="1342" spans="4:4">
      <c r="D1342" s="227"/>
    </row>
    <row r="1343" spans="4:4">
      <c r="D1343" s="227"/>
    </row>
    <row r="1344" spans="4:4">
      <c r="D1344" s="227"/>
    </row>
    <row r="1345" spans="4:4">
      <c r="D1345" s="227"/>
    </row>
    <row r="1346" spans="4:4">
      <c r="D1346" s="227"/>
    </row>
    <row r="1347" spans="4:4">
      <c r="D1347" s="227"/>
    </row>
    <row r="1348" spans="4:4">
      <c r="D1348" s="227"/>
    </row>
    <row r="1349" spans="4:4">
      <c r="D1349" s="227"/>
    </row>
    <row r="1350" spans="4:4">
      <c r="D1350" s="227"/>
    </row>
    <row r="1351" spans="4:4">
      <c r="D1351" s="227"/>
    </row>
    <row r="1352" spans="4:4">
      <c r="D1352" s="227"/>
    </row>
    <row r="1353" spans="4:4">
      <c r="D1353" s="227"/>
    </row>
    <row r="1354" spans="4:4">
      <c r="D1354" s="227"/>
    </row>
    <row r="1355" spans="4:4">
      <c r="D1355" s="227"/>
    </row>
    <row r="1356" spans="4:4">
      <c r="D1356" s="227"/>
    </row>
    <row r="1357" spans="4:4">
      <c r="D1357" s="227"/>
    </row>
    <row r="1358" spans="4:4">
      <c r="D1358" s="227"/>
    </row>
    <row r="1359" spans="4:4">
      <c r="D1359" s="227"/>
    </row>
    <row r="1360" spans="4:4">
      <c r="D1360" s="227"/>
    </row>
    <row r="1361" spans="4:4">
      <c r="D1361" s="227"/>
    </row>
    <row r="1362" spans="4:4">
      <c r="D1362" s="227"/>
    </row>
    <row r="1363" spans="4:4">
      <c r="D1363" s="227"/>
    </row>
    <row r="1364" spans="4:4">
      <c r="D1364" s="227"/>
    </row>
    <row r="1365" spans="4:4">
      <c r="D1365" s="227"/>
    </row>
    <row r="1366" spans="4:4">
      <c r="D1366" s="227"/>
    </row>
    <row r="1367" spans="4:4">
      <c r="D1367" s="227"/>
    </row>
    <row r="1368" spans="4:4">
      <c r="D1368" s="227"/>
    </row>
    <row r="1369" spans="4:4">
      <c r="D1369" s="227"/>
    </row>
    <row r="1370" spans="4:4">
      <c r="D1370" s="227"/>
    </row>
    <row r="1371" spans="4:4">
      <c r="D1371" s="227"/>
    </row>
    <row r="1372" spans="4:4">
      <c r="D1372" s="227"/>
    </row>
    <row r="1373" spans="4:4">
      <c r="D1373" s="227"/>
    </row>
    <row r="1374" spans="4:4">
      <c r="D1374" s="227"/>
    </row>
    <row r="1375" spans="4:4">
      <c r="D1375" s="227"/>
    </row>
    <row r="1376" spans="4:4">
      <c r="D1376" s="227"/>
    </row>
    <row r="1377" spans="4:4">
      <c r="D1377" s="227"/>
    </row>
    <row r="1378" spans="4:4">
      <c r="D1378" s="227"/>
    </row>
    <row r="1379" spans="4:4">
      <c r="D1379" s="227"/>
    </row>
    <row r="1380" spans="4:4">
      <c r="D1380" s="227"/>
    </row>
    <row r="1381" spans="4:4">
      <c r="D1381" s="227"/>
    </row>
    <row r="1382" spans="4:4">
      <c r="D1382" s="227"/>
    </row>
    <row r="1383" spans="4:4">
      <c r="D1383" s="227"/>
    </row>
    <row r="1384" spans="4:4">
      <c r="D1384" s="227"/>
    </row>
    <row r="1385" spans="4:4">
      <c r="D1385" s="227"/>
    </row>
    <row r="1386" spans="4:4">
      <c r="D1386" s="227"/>
    </row>
    <row r="1387" spans="4:4">
      <c r="D1387" s="227"/>
    </row>
    <row r="1388" spans="4:4">
      <c r="D1388" s="227"/>
    </row>
    <row r="1389" spans="4:4">
      <c r="D1389" s="227"/>
    </row>
    <row r="1390" spans="4:4">
      <c r="D1390" s="227"/>
    </row>
    <row r="1391" spans="4:4">
      <c r="D1391" s="227"/>
    </row>
    <row r="1392" spans="4:4">
      <c r="D1392" s="227"/>
    </row>
    <row r="1393" spans="4:4">
      <c r="D1393" s="227"/>
    </row>
    <row r="1394" spans="4:4">
      <c r="D1394" s="227"/>
    </row>
    <row r="1395" spans="4:4">
      <c r="D1395" s="227"/>
    </row>
    <row r="1396" spans="4:4">
      <c r="D1396" s="227"/>
    </row>
    <row r="1397" spans="4:4">
      <c r="D1397" s="227"/>
    </row>
    <row r="1398" spans="4:4">
      <c r="D1398" s="227"/>
    </row>
    <row r="1399" spans="4:4">
      <c r="D1399" s="227"/>
    </row>
    <row r="1400" spans="4:4">
      <c r="D1400" s="227"/>
    </row>
    <row r="1401" spans="4:4">
      <c r="D1401" s="227"/>
    </row>
    <row r="1402" spans="4:4">
      <c r="D1402" s="227"/>
    </row>
    <row r="1403" spans="4:4">
      <c r="D1403" s="227"/>
    </row>
    <row r="1404" spans="4:4">
      <c r="D1404" s="227"/>
    </row>
    <row r="1405" spans="4:4">
      <c r="D1405" s="227"/>
    </row>
    <row r="1406" spans="4:4">
      <c r="D1406" s="227"/>
    </row>
    <row r="1407" spans="4:4">
      <c r="D1407" s="227"/>
    </row>
    <row r="1408" spans="4:4">
      <c r="D1408" s="227"/>
    </row>
    <row r="1409" spans="4:4">
      <c r="D1409" s="227"/>
    </row>
    <row r="1410" spans="4:4">
      <c r="D1410" s="227"/>
    </row>
    <row r="1411" spans="4:4">
      <c r="D1411" s="227"/>
    </row>
    <row r="1412" spans="4:4">
      <c r="D1412" s="227"/>
    </row>
    <row r="1413" spans="4:4">
      <c r="D1413" s="227"/>
    </row>
    <row r="1414" spans="4:4">
      <c r="D1414" s="227"/>
    </row>
    <row r="1415" spans="4:4">
      <c r="D1415" s="227"/>
    </row>
    <row r="1416" spans="4:4">
      <c r="D1416" s="227"/>
    </row>
    <row r="1417" spans="4:4">
      <c r="D1417" s="227"/>
    </row>
    <row r="1418" spans="4:4">
      <c r="D1418" s="227"/>
    </row>
    <row r="1419" spans="4:4">
      <c r="D1419" s="227"/>
    </row>
    <row r="1420" spans="4:4">
      <c r="D1420" s="227"/>
    </row>
    <row r="1421" spans="4:4">
      <c r="D1421" s="227"/>
    </row>
    <row r="1422" spans="4:4">
      <c r="D1422" s="227"/>
    </row>
    <row r="1423" spans="4:4">
      <c r="D1423" s="227"/>
    </row>
    <row r="1424" spans="4:4">
      <c r="D1424" s="227"/>
    </row>
    <row r="1425" spans="4:4">
      <c r="D1425" s="227"/>
    </row>
    <row r="1426" spans="4:4">
      <c r="D1426" s="227"/>
    </row>
    <row r="1427" spans="4:4">
      <c r="D1427" s="227"/>
    </row>
    <row r="1428" spans="4:4">
      <c r="D1428" s="227"/>
    </row>
    <row r="1429" spans="4:4">
      <c r="D1429" s="227"/>
    </row>
    <row r="1430" spans="4:4">
      <c r="D1430" s="227"/>
    </row>
    <row r="1431" spans="4:4">
      <c r="D1431" s="227"/>
    </row>
    <row r="1432" spans="4:4">
      <c r="D1432" s="227"/>
    </row>
    <row r="1433" spans="4:4">
      <c r="D1433" s="227"/>
    </row>
    <row r="1434" spans="4:4">
      <c r="D1434" s="227"/>
    </row>
    <row r="1435" spans="4:4">
      <c r="D1435" s="227"/>
    </row>
    <row r="1436" spans="4:4">
      <c r="D1436" s="227"/>
    </row>
    <row r="1437" spans="4:4">
      <c r="D1437" s="227"/>
    </row>
    <row r="1438" spans="4:4">
      <c r="D1438" s="227"/>
    </row>
    <row r="1439" spans="4:4">
      <c r="D1439" s="227"/>
    </row>
    <row r="1440" spans="4:4">
      <c r="D1440" s="227"/>
    </row>
    <row r="1441" spans="4:4">
      <c r="D1441" s="227"/>
    </row>
    <row r="1442" spans="4:4">
      <c r="D1442" s="227"/>
    </row>
    <row r="1443" spans="4:4">
      <c r="D1443" s="227"/>
    </row>
    <row r="1444" spans="4:4">
      <c r="D1444" s="227"/>
    </row>
    <row r="1445" spans="4:4">
      <c r="D1445" s="227"/>
    </row>
    <row r="1446" spans="4:4">
      <c r="D1446" s="227"/>
    </row>
    <row r="1447" spans="4:4">
      <c r="D1447" s="227"/>
    </row>
    <row r="1448" spans="4:4">
      <c r="D1448" s="227"/>
    </row>
    <row r="1449" spans="4:4">
      <c r="D1449" s="227"/>
    </row>
    <row r="1450" spans="4:4">
      <c r="D1450" s="227"/>
    </row>
    <row r="1451" spans="4:4">
      <c r="D1451" s="227"/>
    </row>
    <row r="1452" spans="4:4">
      <c r="D1452" s="227"/>
    </row>
    <row r="1453" spans="4:4">
      <c r="D1453" s="227"/>
    </row>
    <row r="1454" spans="4:4">
      <c r="D1454" s="227"/>
    </row>
    <row r="1455" spans="4:4">
      <c r="D1455" s="227"/>
    </row>
    <row r="1456" spans="4:4">
      <c r="D1456" s="227"/>
    </row>
    <row r="1457" spans="4:4">
      <c r="D1457" s="227"/>
    </row>
    <row r="1458" spans="4:4">
      <c r="D1458" s="227"/>
    </row>
    <row r="1459" spans="4:4">
      <c r="D1459" s="227"/>
    </row>
    <row r="1460" spans="4:4">
      <c r="D1460" s="227"/>
    </row>
    <row r="1461" spans="4:4">
      <c r="D1461" s="227"/>
    </row>
    <row r="1462" spans="4:4">
      <c r="D1462" s="227"/>
    </row>
    <row r="1463" spans="4:4">
      <c r="D1463" s="227"/>
    </row>
    <row r="1464" spans="4:4">
      <c r="D1464" s="227"/>
    </row>
    <row r="1465" spans="4:4">
      <c r="D1465" s="227"/>
    </row>
    <row r="1466" spans="4:4">
      <c r="D1466" s="227"/>
    </row>
    <row r="1467" spans="4:4">
      <c r="D1467" s="227"/>
    </row>
    <row r="1468" spans="4:4">
      <c r="D1468" s="227"/>
    </row>
    <row r="1469" spans="4:4">
      <c r="D1469" s="227"/>
    </row>
    <row r="1470" spans="4:4">
      <c r="D1470" s="227"/>
    </row>
    <row r="1471" spans="4:4">
      <c r="D1471" s="227"/>
    </row>
    <row r="1472" spans="4:4">
      <c r="D1472" s="227"/>
    </row>
    <row r="1473" spans="4:4">
      <c r="D1473" s="227"/>
    </row>
    <row r="1474" spans="4:4">
      <c r="D1474" s="227"/>
    </row>
    <row r="1475" spans="4:4">
      <c r="D1475" s="227"/>
    </row>
    <row r="1476" spans="4:4">
      <c r="D1476" s="227"/>
    </row>
    <row r="1477" spans="4:4">
      <c r="D1477" s="227"/>
    </row>
    <row r="1478" spans="4:4">
      <c r="D1478" s="227"/>
    </row>
    <row r="1479" spans="4:4">
      <c r="D1479" s="227"/>
    </row>
    <row r="1480" spans="4:4">
      <c r="D1480" s="227"/>
    </row>
    <row r="1481" spans="4:4">
      <c r="D1481" s="227"/>
    </row>
    <row r="1482" spans="4:4">
      <c r="D1482" s="227"/>
    </row>
    <row r="1483" spans="4:4">
      <c r="D1483" s="227"/>
    </row>
    <row r="1484" spans="4:4">
      <c r="D1484" s="227"/>
    </row>
    <row r="1485" spans="4:4">
      <c r="D1485" s="227"/>
    </row>
    <row r="1486" spans="4:4">
      <c r="D1486" s="227"/>
    </row>
    <row r="1487" spans="4:4">
      <c r="D1487" s="227"/>
    </row>
    <row r="1488" spans="4:4">
      <c r="D1488" s="227"/>
    </row>
    <row r="1489" spans="4:4">
      <c r="D1489" s="227"/>
    </row>
    <row r="1490" spans="4:4">
      <c r="D1490" s="227"/>
    </row>
    <row r="1491" spans="4:4">
      <c r="D1491" s="227"/>
    </row>
    <row r="1492" spans="4:4">
      <c r="D1492" s="227"/>
    </row>
    <row r="1493" spans="4:4">
      <c r="D1493" s="227"/>
    </row>
    <row r="1494" spans="4:4">
      <c r="D1494" s="227"/>
    </row>
    <row r="1495" spans="4:4">
      <c r="D1495" s="227"/>
    </row>
    <row r="1496" spans="4:4">
      <c r="D1496" s="227"/>
    </row>
    <row r="1497" spans="4:4">
      <c r="D1497" s="227"/>
    </row>
    <row r="1498" spans="4:4">
      <c r="D1498" s="227"/>
    </row>
    <row r="1499" spans="4:4">
      <c r="D1499" s="227"/>
    </row>
    <row r="1500" spans="4:4">
      <c r="D1500" s="227"/>
    </row>
    <row r="1501" spans="4:4">
      <c r="D1501" s="227"/>
    </row>
    <row r="1502" spans="4:4">
      <c r="D1502" s="227"/>
    </row>
    <row r="1503" spans="4:4">
      <c r="D1503" s="227"/>
    </row>
    <row r="1504" spans="4:4">
      <c r="D1504" s="227"/>
    </row>
    <row r="1505" spans="4:4">
      <c r="D1505" s="227"/>
    </row>
    <row r="1506" spans="4:4">
      <c r="D1506" s="227"/>
    </row>
    <row r="1507" spans="4:4">
      <c r="D1507" s="227"/>
    </row>
    <row r="1508" spans="4:4">
      <c r="D1508" s="227"/>
    </row>
    <row r="1509" spans="4:4">
      <c r="D1509" s="227"/>
    </row>
    <row r="1510" spans="4:4">
      <c r="D1510" s="227"/>
    </row>
    <row r="1511" spans="4:4">
      <c r="D1511" s="227"/>
    </row>
    <row r="1512" spans="4:4">
      <c r="D1512" s="227"/>
    </row>
    <row r="1513" spans="4:4">
      <c r="D1513" s="227"/>
    </row>
    <row r="1514" spans="4:4">
      <c r="D1514" s="227"/>
    </row>
    <row r="1515" spans="4:4">
      <c r="D1515" s="227"/>
    </row>
    <row r="1516" spans="4:4">
      <c r="D1516" s="227"/>
    </row>
    <row r="1517" spans="4:4">
      <c r="D1517" s="227"/>
    </row>
    <row r="1518" spans="4:4">
      <c r="D1518" s="227"/>
    </row>
    <row r="1519" spans="4:4">
      <c r="D1519" s="227"/>
    </row>
    <row r="1520" spans="4:4">
      <c r="D1520" s="227"/>
    </row>
    <row r="1521" spans="4:4">
      <c r="D1521" s="227"/>
    </row>
    <row r="1522" spans="4:4">
      <c r="D1522" s="227"/>
    </row>
    <row r="1523" spans="4:4">
      <c r="D1523" s="227"/>
    </row>
    <row r="1524" spans="4:4">
      <c r="D1524" s="227"/>
    </row>
    <row r="1525" spans="4:4">
      <c r="D1525" s="227"/>
    </row>
    <row r="1526" spans="4:4">
      <c r="D1526" s="227"/>
    </row>
    <row r="1527" spans="4:4">
      <c r="D1527" s="227"/>
    </row>
    <row r="1528" spans="4:4">
      <c r="D1528" s="227"/>
    </row>
    <row r="1529" spans="4:4">
      <c r="D1529" s="227"/>
    </row>
    <row r="1530" spans="4:4">
      <c r="D1530" s="227"/>
    </row>
    <row r="1531" spans="4:4">
      <c r="D1531" s="227"/>
    </row>
    <row r="1532" spans="4:4">
      <c r="D1532" s="227"/>
    </row>
    <row r="1533" spans="4:4">
      <c r="D1533" s="227"/>
    </row>
    <row r="1534" spans="4:4">
      <c r="D1534" s="227"/>
    </row>
    <row r="1535" spans="4:4">
      <c r="D1535" s="227"/>
    </row>
    <row r="1536" spans="4:4">
      <c r="D1536" s="227"/>
    </row>
    <row r="1537" spans="4:4">
      <c r="D1537" s="227"/>
    </row>
    <row r="1538" spans="4:4">
      <c r="D1538" s="227"/>
    </row>
    <row r="1539" spans="4:4">
      <c r="D1539" s="227"/>
    </row>
    <row r="1540" spans="4:4">
      <c r="D1540" s="227"/>
    </row>
    <row r="1541" spans="4:4">
      <c r="D1541" s="227"/>
    </row>
    <row r="1542" spans="4:4">
      <c r="D1542" s="227"/>
    </row>
    <row r="1543" spans="4:4">
      <c r="D1543" s="227"/>
    </row>
    <row r="1544" spans="4:4">
      <c r="D1544" s="227"/>
    </row>
    <row r="1545" spans="4:4">
      <c r="D1545" s="227"/>
    </row>
    <row r="1546" spans="4:4">
      <c r="D1546" s="227"/>
    </row>
    <row r="1547" spans="4:4">
      <c r="D1547" s="227"/>
    </row>
    <row r="1548" spans="4:4">
      <c r="D1548" s="227"/>
    </row>
    <row r="1549" spans="4:4">
      <c r="D1549" s="227"/>
    </row>
    <row r="1550" spans="4:4">
      <c r="D1550" s="227"/>
    </row>
    <row r="1551" spans="4:4">
      <c r="D1551" s="227"/>
    </row>
    <row r="1552" spans="4:4">
      <c r="D1552" s="227"/>
    </row>
    <row r="1553" spans="4:4">
      <c r="D1553" s="227"/>
    </row>
    <row r="1554" spans="4:4">
      <c r="D1554" s="227"/>
    </row>
    <row r="1555" spans="4:4">
      <c r="D1555" s="227"/>
    </row>
    <row r="1556" spans="4:4">
      <c r="D1556" s="227"/>
    </row>
    <row r="1557" spans="4:4">
      <c r="D1557" s="227"/>
    </row>
    <row r="1558" spans="4:4">
      <c r="D1558" s="227"/>
    </row>
    <row r="1559" spans="4:4">
      <c r="D1559" s="227"/>
    </row>
    <row r="1560" spans="4:4">
      <c r="D1560" s="227"/>
    </row>
    <row r="1561" spans="4:4">
      <c r="D1561" s="227"/>
    </row>
    <row r="1562" spans="4:4">
      <c r="D1562" s="227"/>
    </row>
    <row r="1563" spans="4:4">
      <c r="D1563" s="227"/>
    </row>
    <row r="1564" spans="4:4">
      <c r="D1564" s="227"/>
    </row>
    <row r="1565" spans="4:4">
      <c r="D1565" s="227"/>
    </row>
    <row r="1566" spans="4:4">
      <c r="D1566" s="227"/>
    </row>
    <row r="1567" spans="4:4">
      <c r="D1567" s="227"/>
    </row>
    <row r="1568" spans="4:4">
      <c r="D1568" s="227"/>
    </row>
    <row r="1569" spans="4:4">
      <c r="D1569" s="227"/>
    </row>
    <row r="1570" spans="4:4">
      <c r="D1570" s="227"/>
    </row>
    <row r="1571" spans="4:4">
      <c r="D1571" s="227"/>
    </row>
    <row r="1572" spans="4:4">
      <c r="D1572" s="227"/>
    </row>
    <row r="1573" spans="4:4">
      <c r="D1573" s="227"/>
    </row>
    <row r="1574" spans="4:4">
      <c r="D1574" s="227"/>
    </row>
    <row r="1575" spans="4:4">
      <c r="D1575" s="227"/>
    </row>
    <row r="1576" spans="4:4">
      <c r="D1576" s="227"/>
    </row>
    <row r="1577" spans="4:4">
      <c r="D1577" s="227"/>
    </row>
    <row r="1578" spans="4:4">
      <c r="D1578" s="227"/>
    </row>
    <row r="1579" spans="4:4">
      <c r="D1579" s="227"/>
    </row>
    <row r="1580" spans="4:4">
      <c r="D1580" s="227"/>
    </row>
    <row r="1581" spans="4:4">
      <c r="D1581" s="227"/>
    </row>
    <row r="1582" spans="4:4">
      <c r="D1582" s="227"/>
    </row>
    <row r="1583" spans="4:4">
      <c r="D1583" s="227"/>
    </row>
    <row r="1584" spans="4:4">
      <c r="D1584" s="227"/>
    </row>
    <row r="1585" spans="4:4">
      <c r="D1585" s="227"/>
    </row>
    <row r="1586" spans="4:4">
      <c r="D1586" s="227"/>
    </row>
    <row r="1587" spans="4:4">
      <c r="D1587" s="227"/>
    </row>
    <row r="1588" spans="4:4">
      <c r="D1588" s="227"/>
    </row>
    <row r="1589" spans="4:4">
      <c r="D1589" s="227"/>
    </row>
    <row r="1590" spans="4:4">
      <c r="D1590" s="227"/>
    </row>
    <row r="1591" spans="4:4">
      <c r="D1591" s="227"/>
    </row>
    <row r="1592" spans="4:4">
      <c r="D1592" s="227"/>
    </row>
    <row r="1593" spans="4:4">
      <c r="D1593" s="227"/>
    </row>
    <row r="1594" spans="4:4">
      <c r="D1594" s="227"/>
    </row>
    <row r="1595" spans="4:4">
      <c r="D1595" s="227"/>
    </row>
    <row r="1596" spans="4:4">
      <c r="D1596" s="227"/>
    </row>
    <row r="1597" spans="4:4">
      <c r="D1597" s="227"/>
    </row>
    <row r="1598" spans="4:4">
      <c r="D1598" s="227"/>
    </row>
    <row r="1599" spans="4:4">
      <c r="D1599" s="227"/>
    </row>
    <row r="1600" spans="4:4">
      <c r="D1600" s="227"/>
    </row>
    <row r="1601" spans="4:4">
      <c r="D1601" s="227"/>
    </row>
    <row r="1602" spans="4:4">
      <c r="D1602" s="227"/>
    </row>
    <row r="1603" spans="4:4">
      <c r="D1603" s="227"/>
    </row>
    <row r="1604" spans="4:4">
      <c r="D1604" s="227"/>
    </row>
    <row r="1605" spans="4:4">
      <c r="D1605" s="227"/>
    </row>
    <row r="1606" spans="4:4">
      <c r="D1606" s="227"/>
    </row>
    <row r="1607" spans="4:4">
      <c r="D1607" s="227"/>
    </row>
    <row r="1608" spans="4:4">
      <c r="D1608" s="227"/>
    </row>
    <row r="1609" spans="4:4">
      <c r="D1609" s="227"/>
    </row>
    <row r="1610" spans="4:4">
      <c r="D1610" s="227"/>
    </row>
    <row r="1611" spans="4:4">
      <c r="D1611" s="227"/>
    </row>
    <row r="1612" spans="4:4">
      <c r="D1612" s="227"/>
    </row>
    <row r="1613" spans="4:4">
      <c r="D1613" s="227"/>
    </row>
    <row r="1614" spans="4:4">
      <c r="D1614" s="227"/>
    </row>
    <row r="1615" spans="4:4">
      <c r="D1615" s="227"/>
    </row>
    <row r="1616" spans="4:4">
      <c r="D1616" s="227"/>
    </row>
    <row r="1617" spans="4:4">
      <c r="D1617" s="227"/>
    </row>
    <row r="1618" spans="4:4">
      <c r="D1618" s="227"/>
    </row>
    <row r="1619" spans="4:4">
      <c r="D1619" s="227"/>
    </row>
    <row r="1620" spans="4:4">
      <c r="D1620" s="227"/>
    </row>
    <row r="1621" spans="4:4">
      <c r="D1621" s="227"/>
    </row>
    <row r="1622" spans="4:4">
      <c r="D1622" s="227"/>
    </row>
    <row r="1623" spans="4:4">
      <c r="D1623" s="227"/>
    </row>
    <row r="1624" spans="4:4">
      <c r="D1624" s="227"/>
    </row>
    <row r="1625" spans="4:4">
      <c r="D1625" s="227"/>
    </row>
    <row r="1626" spans="4:4">
      <c r="D1626" s="227"/>
    </row>
    <row r="1627" spans="4:4">
      <c r="D1627" s="227"/>
    </row>
    <row r="1628" spans="4:4">
      <c r="D1628" s="227"/>
    </row>
    <row r="1629" spans="4:4">
      <c r="D1629" s="227"/>
    </row>
    <row r="1630" spans="4:4">
      <c r="D1630" s="227"/>
    </row>
    <row r="1631" spans="4:4">
      <c r="D1631" s="227"/>
    </row>
    <row r="1632" spans="4:4">
      <c r="D1632" s="227"/>
    </row>
    <row r="1633" spans="4:4">
      <c r="D1633" s="227"/>
    </row>
    <row r="1634" spans="4:4">
      <c r="D1634" s="227"/>
    </row>
    <row r="1635" spans="4:4">
      <c r="D1635" s="227"/>
    </row>
    <row r="1636" spans="4:4">
      <c r="D1636" s="227"/>
    </row>
    <row r="1637" spans="4:4">
      <c r="D1637" s="227"/>
    </row>
    <row r="1638" spans="4:4">
      <c r="D1638" s="227"/>
    </row>
    <row r="1639" spans="4:4">
      <c r="D1639" s="227"/>
    </row>
    <row r="1640" spans="4:4">
      <c r="D1640" s="227"/>
    </row>
    <row r="1641" spans="4:4">
      <c r="D1641" s="227"/>
    </row>
    <row r="1642" spans="4:4">
      <c r="D1642" s="227"/>
    </row>
    <row r="1643" spans="4:4">
      <c r="D1643" s="227"/>
    </row>
    <row r="1644" spans="4:4">
      <c r="D1644" s="227"/>
    </row>
    <row r="1645" spans="4:4">
      <c r="D1645" s="227"/>
    </row>
    <row r="1646" spans="4:4">
      <c r="D1646" s="227"/>
    </row>
    <row r="1647" spans="4:4">
      <c r="D1647" s="227"/>
    </row>
    <row r="1648" spans="4:4">
      <c r="D1648" s="227"/>
    </row>
    <row r="1649" spans="4:4">
      <c r="D1649" s="227"/>
    </row>
    <row r="1650" spans="4:4">
      <c r="D1650" s="227"/>
    </row>
    <row r="1651" spans="4:4">
      <c r="D1651" s="227"/>
    </row>
    <row r="1652" spans="4:4">
      <c r="D1652" s="227"/>
    </row>
    <row r="1653" spans="4:4">
      <c r="D1653" s="227"/>
    </row>
    <row r="1654" spans="4:4">
      <c r="D1654" s="227"/>
    </row>
    <row r="1655" spans="4:4">
      <c r="D1655" s="227"/>
    </row>
    <row r="1656" spans="4:4">
      <c r="D1656" s="227"/>
    </row>
    <row r="1657" spans="4:4">
      <c r="D1657" s="227"/>
    </row>
    <row r="1658" spans="4:4">
      <c r="D1658" s="227"/>
    </row>
    <row r="1659" spans="4:4">
      <c r="D1659" s="227"/>
    </row>
    <row r="1660" spans="4:4">
      <c r="D1660" s="227"/>
    </row>
    <row r="1661" spans="4:4">
      <c r="D1661" s="227"/>
    </row>
    <row r="1662" spans="4:4">
      <c r="D1662" s="227"/>
    </row>
    <row r="1663" spans="4:4">
      <c r="D1663" s="227"/>
    </row>
    <row r="1664" spans="4:4">
      <c r="D1664" s="227"/>
    </row>
    <row r="1665" spans="4:4">
      <c r="D1665" s="227"/>
    </row>
    <row r="1666" spans="4:4">
      <c r="D1666" s="227"/>
    </row>
    <row r="1667" spans="4:4">
      <c r="D1667" s="227"/>
    </row>
    <row r="1668" spans="4:4">
      <c r="D1668" s="227"/>
    </row>
    <row r="1669" spans="4:4">
      <c r="D1669" s="227"/>
    </row>
    <row r="1670" spans="4:4">
      <c r="D1670" s="227"/>
    </row>
    <row r="1671" spans="4:4">
      <c r="D1671" s="227"/>
    </row>
    <row r="1672" spans="4:4">
      <c r="D1672" s="227"/>
    </row>
    <row r="1673" spans="4:4">
      <c r="D1673" s="227"/>
    </row>
    <row r="1674" spans="4:4">
      <c r="D1674" s="227"/>
    </row>
    <row r="1675" spans="4:4">
      <c r="D1675" s="227"/>
    </row>
    <row r="1676" spans="4:4">
      <c r="D1676" s="227"/>
    </row>
    <row r="1677" spans="4:4">
      <c r="D1677" s="227"/>
    </row>
    <row r="1678" spans="4:4">
      <c r="D1678" s="227"/>
    </row>
    <row r="1679" spans="4:4">
      <c r="D1679" s="227"/>
    </row>
    <row r="1680" spans="4:4">
      <c r="D1680" s="227"/>
    </row>
    <row r="1681" spans="4:4">
      <c r="D1681" s="227"/>
    </row>
    <row r="1682" spans="4:4">
      <c r="D1682" s="227"/>
    </row>
    <row r="1683" spans="4:4">
      <c r="D1683" s="227"/>
    </row>
    <row r="1684" spans="4:4">
      <c r="D1684" s="227"/>
    </row>
    <row r="1685" spans="4:4">
      <c r="D1685" s="227"/>
    </row>
    <row r="1686" spans="4:4">
      <c r="D1686" s="227"/>
    </row>
    <row r="1687" spans="4:4">
      <c r="D1687" s="227"/>
    </row>
    <row r="1688" spans="4:4">
      <c r="D1688" s="227"/>
    </row>
    <row r="1689" spans="4:4">
      <c r="D1689" s="227"/>
    </row>
    <row r="1690" spans="4:4">
      <c r="D1690" s="227"/>
    </row>
    <row r="1691" spans="4:4">
      <c r="D1691" s="227"/>
    </row>
    <row r="1692" spans="4:4">
      <c r="D1692" s="227"/>
    </row>
    <row r="1693" spans="4:4">
      <c r="D1693" s="227"/>
    </row>
    <row r="1694" spans="4:4">
      <c r="D1694" s="227"/>
    </row>
    <row r="1695" spans="4:4">
      <c r="D1695" s="227"/>
    </row>
    <row r="1696" spans="4:4">
      <c r="D1696" s="227"/>
    </row>
    <row r="1697" spans="4:4">
      <c r="D1697" s="227"/>
    </row>
    <row r="1698" spans="4:4">
      <c r="D1698" s="227"/>
    </row>
    <row r="1699" spans="4:4">
      <c r="D1699" s="227"/>
    </row>
    <row r="1700" spans="4:4">
      <c r="D1700" s="227"/>
    </row>
    <row r="1701" spans="4:4">
      <c r="D1701" s="227"/>
    </row>
    <row r="1702" spans="4:4">
      <c r="D1702" s="227"/>
    </row>
    <row r="1703" spans="4:4">
      <c r="D1703" s="227"/>
    </row>
    <row r="1704" spans="4:4">
      <c r="D1704" s="227"/>
    </row>
    <row r="1705" spans="4:4">
      <c r="D1705" s="227"/>
    </row>
    <row r="1706" spans="4:4">
      <c r="D1706" s="227"/>
    </row>
    <row r="1707" spans="4:4">
      <c r="D1707" s="227"/>
    </row>
    <row r="1708" spans="4:4">
      <c r="D1708" s="227"/>
    </row>
    <row r="1709" spans="4:4">
      <c r="D1709" s="227"/>
    </row>
    <row r="1710" spans="4:4">
      <c r="D1710" s="227"/>
    </row>
    <row r="1711" spans="4:4">
      <c r="D1711" s="227"/>
    </row>
    <row r="1712" spans="4:4">
      <c r="D1712" s="227"/>
    </row>
    <row r="1713" spans="4:4">
      <c r="D1713" s="227"/>
    </row>
    <row r="1714" spans="4:4">
      <c r="D1714" s="227"/>
    </row>
    <row r="1715" spans="4:4">
      <c r="D1715" s="227"/>
    </row>
    <row r="1716" spans="4:4">
      <c r="D1716" s="227"/>
    </row>
    <row r="1717" spans="4:4">
      <c r="D1717" s="227"/>
    </row>
    <row r="1718" spans="4:4">
      <c r="D1718" s="227"/>
    </row>
    <row r="1719" spans="4:4">
      <c r="D1719" s="227"/>
    </row>
    <row r="1720" spans="4:4">
      <c r="D1720" s="227"/>
    </row>
    <row r="1721" spans="4:4">
      <c r="D1721" s="227"/>
    </row>
    <row r="1722" spans="4:4">
      <c r="D1722" s="227"/>
    </row>
    <row r="1723" spans="4:4">
      <c r="D1723" s="227"/>
    </row>
    <row r="1724" spans="4:4">
      <c r="D1724" s="227"/>
    </row>
    <row r="1725" spans="4:4">
      <c r="D1725" s="227"/>
    </row>
    <row r="1726" spans="4:4">
      <c r="D1726" s="227"/>
    </row>
    <row r="1727" spans="4:4">
      <c r="D1727" s="227"/>
    </row>
    <row r="1728" spans="4:4">
      <c r="D1728" s="227"/>
    </row>
    <row r="1729" spans="4:4">
      <c r="D1729" s="227"/>
    </row>
    <row r="1730" spans="4:4">
      <c r="D1730" s="227"/>
    </row>
    <row r="1731" spans="4:4">
      <c r="D1731" s="227"/>
    </row>
    <row r="1732" spans="4:4">
      <c r="D1732" s="227"/>
    </row>
    <row r="1733" spans="4:4">
      <c r="D1733" s="227"/>
    </row>
    <row r="1734" spans="4:4">
      <c r="D1734" s="227"/>
    </row>
    <row r="1735" spans="4:4">
      <c r="D1735" s="227"/>
    </row>
    <row r="1736" spans="4:4">
      <c r="D1736" s="227"/>
    </row>
    <row r="1737" spans="4:4">
      <c r="D1737" s="227"/>
    </row>
    <row r="1738" spans="4:4">
      <c r="D1738" s="227"/>
    </row>
    <row r="1739" spans="4:4">
      <c r="D1739" s="227"/>
    </row>
    <row r="1740" spans="4:4">
      <c r="D1740" s="227"/>
    </row>
    <row r="1741" spans="4:4">
      <c r="D1741" s="227"/>
    </row>
    <row r="1742" spans="4:4">
      <c r="D1742" s="227"/>
    </row>
    <row r="1743" spans="4:4">
      <c r="D1743" s="227"/>
    </row>
    <row r="1744" spans="4:4">
      <c r="D1744" s="227"/>
    </row>
    <row r="1745" spans="4:4">
      <c r="D1745" s="227"/>
    </row>
    <row r="1746" spans="4:4">
      <c r="D1746" s="227"/>
    </row>
    <row r="1747" spans="4:4">
      <c r="D1747" s="227"/>
    </row>
    <row r="1748" spans="4:4">
      <c r="D1748" s="227"/>
    </row>
    <row r="1749" spans="4:4">
      <c r="D1749" s="227"/>
    </row>
    <row r="1750" spans="4:4">
      <c r="D1750" s="227"/>
    </row>
    <row r="1751" spans="4:4">
      <c r="D1751" s="227"/>
    </row>
    <row r="1752" spans="4:4">
      <c r="D1752" s="227"/>
    </row>
    <row r="1753" spans="4:4">
      <c r="D1753" s="227"/>
    </row>
    <row r="1754" spans="4:4">
      <c r="D1754" s="227"/>
    </row>
    <row r="1755" spans="4:4">
      <c r="D1755" s="227"/>
    </row>
    <row r="1756" spans="4:4">
      <c r="D1756" s="227"/>
    </row>
    <row r="1757" spans="4:4">
      <c r="D1757" s="227"/>
    </row>
    <row r="1758" spans="4:4">
      <c r="D1758" s="227"/>
    </row>
    <row r="1759" spans="4:4">
      <c r="D1759" s="227"/>
    </row>
    <row r="1760" spans="4:4">
      <c r="D1760" s="227"/>
    </row>
    <row r="1761" spans="4:4">
      <c r="D1761" s="227"/>
    </row>
    <row r="1762" spans="4:4">
      <c r="D1762" s="227"/>
    </row>
    <row r="1763" spans="4:4">
      <c r="D1763" s="227"/>
    </row>
    <row r="1764" spans="4:4">
      <c r="D1764" s="227"/>
    </row>
    <row r="1765" spans="4:4">
      <c r="D1765" s="227"/>
    </row>
    <row r="1766" spans="4:4">
      <c r="D1766" s="227"/>
    </row>
    <row r="1767" spans="4:4">
      <c r="D1767" s="227"/>
    </row>
    <row r="1768" spans="4:4">
      <c r="D1768" s="227"/>
    </row>
    <row r="1769" spans="4:4">
      <c r="D1769" s="227"/>
    </row>
    <row r="1770" spans="4:4">
      <c r="D1770" s="227"/>
    </row>
    <row r="1771" spans="4:4">
      <c r="D1771" s="227"/>
    </row>
    <row r="1772" spans="4:4">
      <c r="D1772" s="227"/>
    </row>
    <row r="1773" spans="4:4">
      <c r="D1773" s="227"/>
    </row>
    <row r="1774" spans="4:4">
      <c r="D1774" s="227"/>
    </row>
    <row r="1775" spans="4:4">
      <c r="D1775" s="227"/>
    </row>
    <row r="1776" spans="4:4">
      <c r="D1776" s="227"/>
    </row>
    <row r="1777" spans="4:4">
      <c r="D1777" s="227"/>
    </row>
    <row r="1778" spans="4:4">
      <c r="D1778" s="227"/>
    </row>
    <row r="1779" spans="4:4">
      <c r="D1779" s="227"/>
    </row>
    <row r="1780" spans="4:4">
      <c r="D1780" s="227"/>
    </row>
    <row r="1781" spans="4:4">
      <c r="D1781" s="227"/>
    </row>
    <row r="1782" spans="4:4">
      <c r="D1782" s="227"/>
    </row>
    <row r="1783" spans="4:4">
      <c r="D1783" s="227"/>
    </row>
    <row r="1784" spans="4:4">
      <c r="D1784" s="227"/>
    </row>
    <row r="1785" spans="4:4">
      <c r="D1785" s="227"/>
    </row>
    <row r="1786" spans="4:4">
      <c r="D1786" s="227"/>
    </row>
    <row r="1787" spans="4:4">
      <c r="D1787" s="227"/>
    </row>
    <row r="1788" spans="4:4">
      <c r="D1788" s="227"/>
    </row>
    <row r="1789" spans="4:4">
      <c r="D1789" s="227"/>
    </row>
    <row r="1790" spans="4:4">
      <c r="D1790" s="227"/>
    </row>
    <row r="1791" spans="4:4">
      <c r="D1791" s="227"/>
    </row>
    <row r="1792" spans="4:4">
      <c r="D1792" s="227"/>
    </row>
    <row r="1793" spans="4:4">
      <c r="D1793" s="227"/>
    </row>
    <row r="1794" spans="4:4">
      <c r="D1794" s="227"/>
    </row>
    <row r="1795" spans="4:4">
      <c r="D1795" s="227"/>
    </row>
    <row r="1796" spans="4:4">
      <c r="D1796" s="227"/>
    </row>
    <row r="1797" spans="4:4">
      <c r="D1797" s="227"/>
    </row>
    <row r="1798" spans="4:4">
      <c r="D1798" s="227"/>
    </row>
    <row r="1799" spans="4:4">
      <c r="D1799" s="227"/>
    </row>
    <row r="1800" spans="4:4">
      <c r="D1800" s="227"/>
    </row>
    <row r="1801" spans="4:4">
      <c r="D1801" s="227"/>
    </row>
    <row r="1802" spans="4:4">
      <c r="D1802" s="227"/>
    </row>
    <row r="1803" spans="4:4">
      <c r="D1803" s="227"/>
    </row>
    <row r="1804" spans="4:4">
      <c r="D1804" s="227"/>
    </row>
    <row r="1805" spans="4:4">
      <c r="D1805" s="227"/>
    </row>
    <row r="1806" spans="4:4">
      <c r="D1806" s="227"/>
    </row>
    <row r="1807" spans="4:4">
      <c r="D1807" s="227"/>
    </row>
    <row r="1808" spans="4:4">
      <c r="D1808" s="227"/>
    </row>
    <row r="1809" spans="4:4">
      <c r="D1809" s="227"/>
    </row>
    <row r="1810" spans="4:4">
      <c r="D1810" s="227"/>
    </row>
    <row r="1811" spans="4:4">
      <c r="D1811" s="227"/>
    </row>
    <row r="1812" spans="4:4">
      <c r="D1812" s="227"/>
    </row>
    <row r="1813" spans="4:4">
      <c r="D1813" s="227"/>
    </row>
    <row r="1814" spans="4:4">
      <c r="D1814" s="227"/>
    </row>
    <row r="1815" spans="4:4">
      <c r="D1815" s="227"/>
    </row>
    <row r="1816" spans="4:4">
      <c r="D1816" s="227"/>
    </row>
    <row r="1817" spans="4:4">
      <c r="D1817" s="227"/>
    </row>
    <row r="1818" spans="4:4">
      <c r="D1818" s="227"/>
    </row>
    <row r="1819" spans="4:4">
      <c r="D1819" s="227"/>
    </row>
    <row r="1820" spans="4:4">
      <c r="D1820" s="227"/>
    </row>
    <row r="1821" spans="4:4">
      <c r="D1821" s="227"/>
    </row>
    <row r="1822" spans="4:4">
      <c r="D1822" s="227"/>
    </row>
    <row r="1823" spans="4:4">
      <c r="D1823" s="227"/>
    </row>
    <row r="1824" spans="4:4">
      <c r="D1824" s="227"/>
    </row>
    <row r="1825" spans="4:4">
      <c r="D1825" s="227"/>
    </row>
    <row r="1826" spans="4:4">
      <c r="D1826" s="227"/>
    </row>
    <row r="1827" spans="4:4">
      <c r="D1827" s="227"/>
    </row>
    <row r="1828" spans="4:4">
      <c r="D1828" s="227"/>
    </row>
    <row r="1829" spans="4:4">
      <c r="D1829" s="227"/>
    </row>
    <row r="1830" spans="4:4">
      <c r="D1830" s="227"/>
    </row>
    <row r="1831" spans="4:4">
      <c r="D1831" s="227"/>
    </row>
    <row r="1832" spans="4:4">
      <c r="D1832" s="227"/>
    </row>
    <row r="1833" spans="4:4">
      <c r="D1833" s="227"/>
    </row>
    <row r="1834" spans="4:4">
      <c r="D1834" s="227"/>
    </row>
    <row r="1835" spans="4:4">
      <c r="D1835" s="227"/>
    </row>
    <row r="1836" spans="4:4">
      <c r="D1836" s="227"/>
    </row>
    <row r="1837" spans="4:4">
      <c r="D1837" s="227"/>
    </row>
    <row r="1838" spans="4:4">
      <c r="D1838" s="227"/>
    </row>
    <row r="1839" spans="4:4">
      <c r="D1839" s="227"/>
    </row>
    <row r="1840" spans="4:4">
      <c r="D1840" s="227"/>
    </row>
    <row r="1841" spans="4:4">
      <c r="D1841" s="227"/>
    </row>
    <row r="1842" spans="4:4">
      <c r="D1842" s="227"/>
    </row>
    <row r="1843" spans="4:4">
      <c r="D1843" s="227"/>
    </row>
    <row r="1844" spans="4:4">
      <c r="D1844" s="227"/>
    </row>
    <row r="1845" spans="4:4">
      <c r="D1845" s="227"/>
    </row>
    <row r="1846" spans="4:4">
      <c r="D1846" s="227"/>
    </row>
    <row r="1847" spans="4:4">
      <c r="D1847" s="227"/>
    </row>
    <row r="1848" spans="4:4">
      <c r="D1848" s="227"/>
    </row>
    <row r="1849" spans="4:4">
      <c r="D1849" s="227"/>
    </row>
    <row r="1850" spans="4:4">
      <c r="D1850" s="227"/>
    </row>
    <row r="1851" spans="4:4">
      <c r="D1851" s="227"/>
    </row>
    <row r="1852" spans="4:4">
      <c r="D1852" s="227"/>
    </row>
    <row r="1853" spans="4:4">
      <c r="D1853" s="227"/>
    </row>
    <row r="1854" spans="4:4">
      <c r="D1854" s="227"/>
    </row>
    <row r="1855" spans="4:4">
      <c r="D1855" s="227"/>
    </row>
    <row r="1856" spans="4:4">
      <c r="D1856" s="227"/>
    </row>
    <row r="1857" spans="4:4">
      <c r="D1857" s="227"/>
    </row>
    <row r="1858" spans="4:4">
      <c r="D1858" s="227"/>
    </row>
    <row r="1859" spans="4:4">
      <c r="D1859" s="227"/>
    </row>
    <row r="1860" spans="4:4">
      <c r="D1860" s="227"/>
    </row>
    <row r="1861" spans="4:4">
      <c r="D1861" s="227"/>
    </row>
    <row r="1862" spans="4:4">
      <c r="D1862" s="227"/>
    </row>
    <row r="1863" spans="4:4">
      <c r="D1863" s="227"/>
    </row>
    <row r="1864" spans="4:4">
      <c r="D1864" s="227"/>
    </row>
    <row r="1865" spans="4:4">
      <c r="D1865" s="227"/>
    </row>
    <row r="1866" spans="4:4">
      <c r="D1866" s="227"/>
    </row>
    <row r="1867" spans="4:4">
      <c r="D1867" s="227"/>
    </row>
    <row r="1868" spans="4:4">
      <c r="D1868" s="227"/>
    </row>
    <row r="1869" spans="4:4">
      <c r="D1869" s="227"/>
    </row>
    <row r="1870" spans="4:4">
      <c r="D1870" s="227"/>
    </row>
    <row r="1871" spans="4:4">
      <c r="D1871" s="227"/>
    </row>
    <row r="1872" spans="4:4">
      <c r="D1872" s="227"/>
    </row>
    <row r="1873" spans="4:4">
      <c r="D1873" s="227"/>
    </row>
    <row r="1874" spans="4:4">
      <c r="D1874" s="227"/>
    </row>
    <row r="1875" spans="4:4">
      <c r="D1875" s="227"/>
    </row>
    <row r="1876" spans="4:4">
      <c r="D1876" s="227"/>
    </row>
    <row r="1877" spans="4:4">
      <c r="D1877" s="227"/>
    </row>
    <row r="1878" spans="4:4">
      <c r="D1878" s="227"/>
    </row>
    <row r="1879" spans="4:4">
      <c r="D1879" s="227"/>
    </row>
    <row r="1880" spans="4:4">
      <c r="D1880" s="227"/>
    </row>
    <row r="1881" spans="4:4">
      <c r="D1881" s="227"/>
    </row>
    <row r="1882" spans="4:4">
      <c r="D1882" s="227"/>
    </row>
    <row r="1883" spans="4:4">
      <c r="D1883" s="227"/>
    </row>
    <row r="1884" spans="4:4">
      <c r="D1884" s="227"/>
    </row>
    <row r="1885" spans="4:4">
      <c r="D1885" s="227"/>
    </row>
    <row r="1886" spans="4:4">
      <c r="D1886" s="227"/>
    </row>
    <row r="1887" spans="4:4">
      <c r="D1887" s="227"/>
    </row>
    <row r="1888" spans="4:4">
      <c r="D1888" s="227"/>
    </row>
    <row r="1889" spans="4:4">
      <c r="D1889" s="227"/>
    </row>
    <row r="1890" spans="4:4">
      <c r="D1890" s="227"/>
    </row>
    <row r="1891" spans="4:4">
      <c r="D1891" s="227"/>
    </row>
    <row r="1892" spans="4:4">
      <c r="D1892" s="227"/>
    </row>
    <row r="1893" spans="4:4">
      <c r="D1893" s="227"/>
    </row>
    <row r="1894" spans="4:4">
      <c r="D1894" s="227"/>
    </row>
    <row r="1895" spans="4:4">
      <c r="D1895" s="227"/>
    </row>
    <row r="1896" spans="4:4">
      <c r="D1896" s="227"/>
    </row>
    <row r="1897" spans="4:4">
      <c r="D1897" s="227"/>
    </row>
    <row r="1898" spans="4:4">
      <c r="D1898" s="227"/>
    </row>
    <row r="1899" spans="4:4">
      <c r="D1899" s="227"/>
    </row>
    <row r="1900" spans="4:4">
      <c r="D1900" s="227"/>
    </row>
    <row r="1901" spans="4:4">
      <c r="D1901" s="227"/>
    </row>
    <row r="1902" spans="4:4">
      <c r="D1902" s="227"/>
    </row>
    <row r="1903" spans="4:4">
      <c r="D1903" s="227"/>
    </row>
    <row r="1904" spans="4:4">
      <c r="D1904" s="227"/>
    </row>
    <row r="1905" spans="4:4">
      <c r="D1905" s="227"/>
    </row>
    <row r="1906" spans="4:4">
      <c r="D1906" s="227"/>
    </row>
    <row r="1907" spans="4:4">
      <c r="D1907" s="227"/>
    </row>
    <row r="1908" spans="4:4">
      <c r="D1908" s="227"/>
    </row>
    <row r="1909" spans="4:4">
      <c r="D1909" s="227"/>
    </row>
    <row r="1910" spans="4:4">
      <c r="D1910" s="227"/>
    </row>
    <row r="1911" spans="4:4">
      <c r="D1911" s="227"/>
    </row>
    <row r="1912" spans="4:4">
      <c r="D1912" s="227"/>
    </row>
    <row r="1913" spans="4:4">
      <c r="D1913" s="227"/>
    </row>
    <row r="1914" spans="4:4">
      <c r="D1914" s="227"/>
    </row>
    <row r="1915" spans="4:4">
      <c r="D1915" s="227"/>
    </row>
    <row r="1916" spans="4:4">
      <c r="D1916" s="227"/>
    </row>
    <row r="1917" spans="4:4">
      <c r="D1917" s="227"/>
    </row>
    <row r="1918" spans="4:4">
      <c r="D1918" s="227"/>
    </row>
    <row r="1919" spans="4:4">
      <c r="D1919" s="227"/>
    </row>
    <row r="1920" spans="4:4">
      <c r="D1920" s="227"/>
    </row>
    <row r="1921" spans="4:4">
      <c r="D1921" s="227"/>
    </row>
    <row r="1922" spans="4:4">
      <c r="D1922" s="227"/>
    </row>
    <row r="1923" spans="4:4">
      <c r="D1923" s="227"/>
    </row>
    <row r="1924" spans="4:4">
      <c r="D1924" s="227"/>
    </row>
    <row r="1925" spans="4:4">
      <c r="D1925" s="227"/>
    </row>
    <row r="1926" spans="4:4">
      <c r="D1926" s="227"/>
    </row>
    <row r="1927" spans="4:4">
      <c r="D1927" s="227"/>
    </row>
    <row r="1928" spans="4:4">
      <c r="D1928" s="227"/>
    </row>
    <row r="1929" spans="4:4">
      <c r="D1929" s="227"/>
    </row>
    <row r="1930" spans="4:4">
      <c r="D1930" s="227"/>
    </row>
    <row r="1931" spans="4:4">
      <c r="D1931" s="227"/>
    </row>
    <row r="1932" spans="4:4">
      <c r="D1932" s="227"/>
    </row>
    <row r="1933" spans="4:4">
      <c r="D1933" s="227"/>
    </row>
    <row r="1934" spans="4:4">
      <c r="D1934" s="227"/>
    </row>
    <row r="1935" spans="4:4">
      <c r="D1935" s="227"/>
    </row>
    <row r="1936" spans="4:4">
      <c r="D1936" s="227"/>
    </row>
    <row r="1937" spans="4:4">
      <c r="D1937" s="227"/>
    </row>
    <row r="1938" spans="4:4">
      <c r="D1938" s="227"/>
    </row>
    <row r="1939" spans="4:4">
      <c r="D1939" s="227"/>
    </row>
    <row r="1940" spans="4:4">
      <c r="D1940" s="227"/>
    </row>
    <row r="1941" spans="4:4">
      <c r="D1941" s="227"/>
    </row>
    <row r="1942" spans="4:4">
      <c r="D1942" s="227"/>
    </row>
    <row r="1943" spans="4:4">
      <c r="D1943" s="227"/>
    </row>
    <row r="1944" spans="4:4">
      <c r="D1944" s="227"/>
    </row>
    <row r="1945" spans="4:4">
      <c r="D1945" s="227"/>
    </row>
    <row r="1946" spans="4:4">
      <c r="D1946" s="227"/>
    </row>
    <row r="1947" spans="4:4">
      <c r="D1947" s="227"/>
    </row>
    <row r="1948" spans="4:4">
      <c r="D1948" s="227"/>
    </row>
    <row r="1949" spans="4:4">
      <c r="D1949" s="227"/>
    </row>
    <row r="1950" spans="4:4">
      <c r="D1950" s="227"/>
    </row>
    <row r="1951" spans="4:4">
      <c r="D1951" s="227"/>
    </row>
    <row r="1952" spans="4:4">
      <c r="D1952" s="227"/>
    </row>
    <row r="1953" spans="4:4">
      <c r="D1953" s="227"/>
    </row>
    <row r="1954" spans="4:4">
      <c r="D1954" s="227"/>
    </row>
    <row r="1955" spans="4:4">
      <c r="D1955" s="227"/>
    </row>
    <row r="1956" spans="4:4">
      <c r="D1956" s="227"/>
    </row>
    <row r="1957" spans="4:4">
      <c r="D1957" s="227"/>
    </row>
    <row r="1958" spans="4:4">
      <c r="D1958" s="227"/>
    </row>
    <row r="1959" spans="4:4">
      <c r="D1959" s="227"/>
    </row>
    <row r="1960" spans="4:4">
      <c r="D1960" s="227"/>
    </row>
    <row r="1961" spans="4:4">
      <c r="D1961" s="227"/>
    </row>
    <row r="1962" spans="4:4">
      <c r="D1962" s="227"/>
    </row>
    <row r="1963" spans="4:4">
      <c r="D1963" s="227"/>
    </row>
    <row r="1964" spans="4:4">
      <c r="D1964" s="227"/>
    </row>
    <row r="1965" spans="4:4">
      <c r="D1965" s="227"/>
    </row>
    <row r="1966" spans="4:4">
      <c r="D1966" s="227"/>
    </row>
    <row r="1967" spans="4:4">
      <c r="D1967" s="227"/>
    </row>
    <row r="1968" spans="4:4">
      <c r="D1968" s="227"/>
    </row>
    <row r="1969" spans="4:4">
      <c r="D1969" s="227"/>
    </row>
    <row r="1970" spans="4:4">
      <c r="D1970" s="227"/>
    </row>
    <row r="1971" spans="4:4">
      <c r="D1971" s="227"/>
    </row>
    <row r="1972" spans="4:4">
      <c r="D1972" s="227"/>
    </row>
    <row r="1973" spans="4:4">
      <c r="D1973" s="227"/>
    </row>
    <row r="1974" spans="4:4">
      <c r="D1974" s="227"/>
    </row>
    <row r="1975" spans="4:4">
      <c r="D1975" s="227"/>
    </row>
    <row r="1976" spans="4:4">
      <c r="D1976" s="227"/>
    </row>
    <row r="1977" spans="4:4">
      <c r="D1977" s="227"/>
    </row>
    <row r="1978" spans="4:4">
      <c r="D1978" s="227"/>
    </row>
    <row r="1979" spans="4:4">
      <c r="D1979" s="227"/>
    </row>
    <row r="1980" spans="4:4">
      <c r="D1980" s="227"/>
    </row>
    <row r="1981" spans="4:4">
      <c r="D1981" s="227"/>
    </row>
    <row r="1982" spans="4:4">
      <c r="D1982" s="227"/>
    </row>
    <row r="1983" spans="4:4">
      <c r="D1983" s="227"/>
    </row>
    <row r="1984" spans="4:4">
      <c r="D1984" s="227"/>
    </row>
    <row r="1985" spans="4:4">
      <c r="D1985" s="227"/>
    </row>
    <row r="1986" spans="4:4">
      <c r="D1986" s="227"/>
    </row>
    <row r="1987" spans="4:4">
      <c r="D1987" s="227"/>
    </row>
    <row r="1988" spans="4:4">
      <c r="D1988" s="227"/>
    </row>
    <row r="1989" spans="4:4">
      <c r="D1989" s="227"/>
    </row>
    <row r="1990" spans="4:4">
      <c r="D1990" s="227"/>
    </row>
    <row r="1991" spans="4:4">
      <c r="D1991" s="227"/>
    </row>
    <row r="1992" spans="4:4">
      <c r="D1992" s="227"/>
    </row>
    <row r="1993" spans="4:4">
      <c r="D1993" s="227"/>
    </row>
    <row r="1994" spans="4:4">
      <c r="D1994" s="227"/>
    </row>
    <row r="1995" spans="4:4">
      <c r="D1995" s="227"/>
    </row>
    <row r="1996" spans="4:4">
      <c r="D1996" s="227"/>
    </row>
    <row r="1997" spans="4:4">
      <c r="D1997" s="227"/>
    </row>
    <row r="1998" spans="4:4">
      <c r="D1998" s="227"/>
    </row>
    <row r="1999" spans="4:4">
      <c r="D1999" s="227"/>
    </row>
    <row r="2000" spans="4:4">
      <c r="D2000" s="227"/>
    </row>
    <row r="2001" spans="4:4">
      <c r="D2001" s="227"/>
    </row>
    <row r="2002" spans="4:4">
      <c r="D2002" s="227"/>
    </row>
    <row r="2003" spans="4:4">
      <c r="D2003" s="227"/>
    </row>
    <row r="2004" spans="4:4">
      <c r="D2004" s="227"/>
    </row>
    <row r="2005" spans="4:4">
      <c r="D2005" s="227"/>
    </row>
    <row r="2006" spans="4:4">
      <c r="D2006" s="227"/>
    </row>
    <row r="2007" spans="4:4">
      <c r="D2007" s="227"/>
    </row>
    <row r="2008" spans="4:4">
      <c r="D2008" s="227"/>
    </row>
    <row r="2009" spans="4:4">
      <c r="D2009" s="227"/>
    </row>
    <row r="2010" spans="4:4">
      <c r="D2010" s="227"/>
    </row>
    <row r="2011" spans="4:4">
      <c r="D2011" s="227"/>
    </row>
    <row r="2012" spans="4:4">
      <c r="D2012" s="227"/>
    </row>
    <row r="2013" spans="4:4">
      <c r="D2013" s="227"/>
    </row>
    <row r="2014" spans="4:4">
      <c r="D2014" s="227"/>
    </row>
  </sheetData>
  <mergeCells count="11">
    <mergeCell ref="B1:L1"/>
    <mergeCell ref="B2:L2"/>
    <mergeCell ref="B3:L3"/>
    <mergeCell ref="A4:I4"/>
    <mergeCell ref="J4:L4"/>
    <mergeCell ref="A5:A8"/>
    <mergeCell ref="B5:B8"/>
    <mergeCell ref="C5:C8"/>
    <mergeCell ref="G5:I6"/>
    <mergeCell ref="J5:L6"/>
    <mergeCell ref="D5:E6"/>
  </mergeCells>
  <pageMargins left="0.7" right="0.7" top="0.75" bottom="0.75" header="0.3" footer="0.3"/>
  <pageSetup paperSize="9" orientation="portrait"/>
  <headerFooter/>
  <ignoredErrors>
    <ignoredError sqref="G11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:H2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L2008"/>
  <sheetViews>
    <sheetView zoomScale="85" zoomScaleNormal="85" workbookViewId="0">
      <selection activeCell="J11" sqref="J11"/>
    </sheetView>
  </sheetViews>
  <sheetFormatPr defaultColWidth="17.1428571428571" defaultRowHeight="15.75"/>
  <cols>
    <col min="1" max="1" width="7.71428571428571" style="144" customWidth="1"/>
    <col min="2" max="2" width="32.4285714285714" style="145" customWidth="1"/>
    <col min="3" max="3" width="14.2857142857143" style="186" customWidth="1"/>
    <col min="4" max="6" width="10.1428571428571" style="144" customWidth="1"/>
    <col min="7" max="12" width="17.1428571428571" style="144" customWidth="1"/>
    <col min="13" max="13" width="17.1428571428571" style="145" customWidth="1"/>
    <col min="14" max="16384" width="17.1428571428571" style="145"/>
  </cols>
  <sheetData>
    <row r="1" ht="30" customHeight="1" spans="2:12">
      <c r="B1" s="146" t="s">
        <v>85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</row>
    <row r="2" ht="20.25" customHeight="1" spans="2:12">
      <c r="B2" s="147" t="s">
        <v>86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33.75" customHeight="1" spans="2:12">
      <c r="B3" s="197" t="s">
        <v>87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</row>
    <row r="4" ht="20.25" customHeight="1" spans="1:12">
      <c r="A4" s="198" t="s">
        <v>252</v>
      </c>
      <c r="B4" s="198"/>
      <c r="C4" s="198"/>
      <c r="D4" s="198"/>
      <c r="E4" s="198"/>
      <c r="F4" s="198"/>
      <c r="G4" s="198"/>
      <c r="H4" s="198"/>
      <c r="I4" s="198"/>
      <c r="J4" s="221" t="s">
        <v>253</v>
      </c>
      <c r="K4" s="221"/>
      <c r="L4" s="221"/>
    </row>
    <row r="5" customHeight="1" spans="1:10">
      <c r="A5" s="149" t="s">
        <v>89</v>
      </c>
      <c r="B5" s="149" t="s">
        <v>90</v>
      </c>
      <c r="C5" s="199" t="s">
        <v>91</v>
      </c>
      <c r="D5" s="150"/>
      <c r="E5" s="151"/>
      <c r="F5" s="151"/>
      <c r="G5" s="230" t="s">
        <v>254</v>
      </c>
      <c r="H5" s="201"/>
      <c r="I5" s="201"/>
      <c r="J5" s="144" t="s">
        <v>248</v>
      </c>
    </row>
    <row r="6" customHeight="1" spans="1:12">
      <c r="A6" s="153"/>
      <c r="B6" s="153"/>
      <c r="C6" s="202"/>
      <c r="D6" s="154"/>
      <c r="E6" s="155"/>
      <c r="F6" s="155"/>
      <c r="G6" s="231"/>
      <c r="H6" s="203"/>
      <c r="I6" s="203"/>
      <c r="J6" s="222"/>
      <c r="K6" s="222"/>
      <c r="L6" s="222"/>
    </row>
    <row r="7" customHeight="1" spans="1:12">
      <c r="A7" s="153"/>
      <c r="B7" s="153"/>
      <c r="C7" s="202"/>
      <c r="D7" s="204" t="s">
        <v>56</v>
      </c>
      <c r="E7" s="204" t="s">
        <v>56</v>
      </c>
      <c r="F7" s="204" t="s">
        <v>249</v>
      </c>
      <c r="G7" s="204" t="s">
        <v>56</v>
      </c>
      <c r="H7" s="204" t="s">
        <v>56</v>
      </c>
      <c r="I7" s="204" t="s">
        <v>249</v>
      </c>
      <c r="J7" s="204" t="s">
        <v>56</v>
      </c>
      <c r="K7" s="204" t="s">
        <v>56</v>
      </c>
      <c r="L7" s="204" t="s">
        <v>249</v>
      </c>
    </row>
    <row r="8" spans="1:12">
      <c r="A8" s="159"/>
      <c r="B8" s="159"/>
      <c r="C8" s="205"/>
      <c r="D8" s="206" t="s">
        <v>98</v>
      </c>
      <c r="E8" s="232" t="s">
        <v>250</v>
      </c>
      <c r="F8" s="232" t="s">
        <v>37</v>
      </c>
      <c r="G8" s="206" t="s">
        <v>98</v>
      </c>
      <c r="H8" s="207" t="s">
        <v>250</v>
      </c>
      <c r="I8" s="207" t="s">
        <v>251</v>
      </c>
      <c r="J8" s="206" t="s">
        <v>98</v>
      </c>
      <c r="K8" s="232" t="s">
        <v>250</v>
      </c>
      <c r="L8" s="232" t="s">
        <v>251</v>
      </c>
    </row>
    <row r="9" spans="1:6">
      <c r="A9" s="159"/>
      <c r="B9" s="159"/>
      <c r="C9" s="205"/>
      <c r="D9" s="208">
        <v>10</v>
      </c>
      <c r="E9" s="210">
        <v>10</v>
      </c>
      <c r="F9" s="210">
        <v>10</v>
      </c>
    </row>
    <row r="10" ht="16.5" spans="1:6">
      <c r="A10" s="159"/>
      <c r="B10" s="159"/>
      <c r="C10" s="202"/>
      <c r="D10" s="208"/>
      <c r="E10" s="210"/>
      <c r="F10" s="210"/>
    </row>
    <row r="11" ht="16.5" spans="1:12">
      <c r="A11" s="160">
        <v>1</v>
      </c>
      <c r="B11" s="212" t="s">
        <v>99</v>
      </c>
      <c r="C11" s="213" t="s">
        <v>100</v>
      </c>
      <c r="D11" s="219">
        <v>9</v>
      </c>
      <c r="E11" s="219">
        <f>D11</f>
        <v>9</v>
      </c>
      <c r="F11" s="219">
        <f>E11</f>
        <v>9</v>
      </c>
      <c r="G11" s="216">
        <f>(D11/10)*100</f>
        <v>90</v>
      </c>
      <c r="H11" s="216">
        <f>G11</f>
        <v>90</v>
      </c>
      <c r="I11" s="216">
        <f>H11</f>
        <v>90</v>
      </c>
      <c r="J11" s="209" t="str">
        <f>IF(G11&lt;70,"N","Y")</f>
        <v>Y</v>
      </c>
      <c r="K11" s="209" t="str">
        <f>J11</f>
        <v>Y</v>
      </c>
      <c r="L11" s="209" t="str">
        <f>K11</f>
        <v>Y</v>
      </c>
    </row>
    <row r="12" ht="17.25" spans="1:12">
      <c r="A12" s="160">
        <v>2</v>
      </c>
      <c r="B12" s="212" t="s">
        <v>101</v>
      </c>
      <c r="C12" s="213" t="s">
        <v>102</v>
      </c>
      <c r="D12" s="219">
        <v>9</v>
      </c>
      <c r="E12" s="219">
        <f t="shared" ref="E12:F75" si="0">D12</f>
        <v>9</v>
      </c>
      <c r="F12" s="219">
        <f t="shared" si="0"/>
        <v>9</v>
      </c>
      <c r="G12" s="216">
        <f t="shared" ref="G12:G75" si="1">(D12/10)*100</f>
        <v>90</v>
      </c>
      <c r="H12" s="216">
        <f t="shared" ref="H12:I75" si="2">G12</f>
        <v>90</v>
      </c>
      <c r="I12" s="216">
        <f t="shared" si="2"/>
        <v>90</v>
      </c>
      <c r="J12" s="209" t="str">
        <f t="shared" ref="J12:J75" si="3">IF(G12&lt;70,"N","Y")</f>
        <v>Y</v>
      </c>
      <c r="K12" s="209" t="str">
        <f t="shared" ref="K12:L75" si="4">J12</f>
        <v>Y</v>
      </c>
      <c r="L12" s="209" t="str">
        <f t="shared" si="4"/>
        <v>Y</v>
      </c>
    </row>
    <row r="13" ht="17.25" spans="1:12">
      <c r="A13" s="160">
        <v>3</v>
      </c>
      <c r="B13" s="212" t="s">
        <v>103</v>
      </c>
      <c r="C13" s="213" t="s">
        <v>104</v>
      </c>
      <c r="D13" s="219">
        <v>9</v>
      </c>
      <c r="E13" s="219">
        <f t="shared" si="0"/>
        <v>9</v>
      </c>
      <c r="F13" s="219">
        <f t="shared" si="0"/>
        <v>9</v>
      </c>
      <c r="G13" s="216">
        <f t="shared" si="1"/>
        <v>90</v>
      </c>
      <c r="H13" s="216">
        <f t="shared" si="2"/>
        <v>90</v>
      </c>
      <c r="I13" s="216">
        <f t="shared" si="2"/>
        <v>90</v>
      </c>
      <c r="J13" s="209" t="str">
        <f t="shared" si="3"/>
        <v>Y</v>
      </c>
      <c r="K13" s="209" t="str">
        <f t="shared" si="4"/>
        <v>Y</v>
      </c>
      <c r="L13" s="209" t="str">
        <f t="shared" si="4"/>
        <v>Y</v>
      </c>
    </row>
    <row r="14" ht="17.25" spans="1:12">
      <c r="A14" s="160">
        <v>4</v>
      </c>
      <c r="B14" s="212" t="s">
        <v>105</v>
      </c>
      <c r="C14" s="213" t="s">
        <v>106</v>
      </c>
      <c r="D14" s="219">
        <v>9</v>
      </c>
      <c r="E14" s="219">
        <f t="shared" si="0"/>
        <v>9</v>
      </c>
      <c r="F14" s="219">
        <f t="shared" si="0"/>
        <v>9</v>
      </c>
      <c r="G14" s="216">
        <f t="shared" si="1"/>
        <v>90</v>
      </c>
      <c r="H14" s="216">
        <f t="shared" si="2"/>
        <v>90</v>
      </c>
      <c r="I14" s="216">
        <f t="shared" si="2"/>
        <v>90</v>
      </c>
      <c r="J14" s="209" t="str">
        <f t="shared" si="3"/>
        <v>Y</v>
      </c>
      <c r="K14" s="209" t="str">
        <f t="shared" si="4"/>
        <v>Y</v>
      </c>
      <c r="L14" s="209" t="str">
        <f t="shared" si="4"/>
        <v>Y</v>
      </c>
    </row>
    <row r="15" ht="17.25" spans="1:12">
      <c r="A15" s="160">
        <v>5</v>
      </c>
      <c r="B15" s="212" t="s">
        <v>107</v>
      </c>
      <c r="C15" s="213" t="s">
        <v>108</v>
      </c>
      <c r="D15" s="219">
        <v>8</v>
      </c>
      <c r="E15" s="219">
        <f t="shared" si="0"/>
        <v>8</v>
      </c>
      <c r="F15" s="219">
        <f t="shared" si="0"/>
        <v>8</v>
      </c>
      <c r="G15" s="216">
        <f t="shared" si="1"/>
        <v>80</v>
      </c>
      <c r="H15" s="216">
        <f t="shared" si="2"/>
        <v>80</v>
      </c>
      <c r="I15" s="216">
        <f t="shared" si="2"/>
        <v>80</v>
      </c>
      <c r="J15" s="209" t="str">
        <f t="shared" si="3"/>
        <v>Y</v>
      </c>
      <c r="K15" s="209" t="str">
        <f t="shared" si="4"/>
        <v>Y</v>
      </c>
      <c r="L15" s="209" t="str">
        <f t="shared" si="4"/>
        <v>Y</v>
      </c>
    </row>
    <row r="16" ht="17.25" spans="1:12">
      <c r="A16" s="160">
        <v>6</v>
      </c>
      <c r="B16" s="212" t="s">
        <v>109</v>
      </c>
      <c r="C16" s="213" t="s">
        <v>110</v>
      </c>
      <c r="D16" s="219">
        <v>9</v>
      </c>
      <c r="E16" s="219">
        <f t="shared" si="0"/>
        <v>9</v>
      </c>
      <c r="F16" s="219">
        <f t="shared" si="0"/>
        <v>9</v>
      </c>
      <c r="G16" s="216">
        <f t="shared" si="1"/>
        <v>90</v>
      </c>
      <c r="H16" s="216">
        <f t="shared" si="2"/>
        <v>90</v>
      </c>
      <c r="I16" s="216">
        <f t="shared" si="2"/>
        <v>90</v>
      </c>
      <c r="J16" s="209" t="str">
        <f t="shared" si="3"/>
        <v>Y</v>
      </c>
      <c r="K16" s="209" t="str">
        <f t="shared" si="4"/>
        <v>Y</v>
      </c>
      <c r="L16" s="209" t="str">
        <f t="shared" si="4"/>
        <v>Y</v>
      </c>
    </row>
    <row r="17" ht="17.25" spans="1:12">
      <c r="A17" s="160">
        <v>7</v>
      </c>
      <c r="B17" s="212" t="s">
        <v>111</v>
      </c>
      <c r="C17" s="213" t="s">
        <v>112</v>
      </c>
      <c r="D17" s="219">
        <v>9</v>
      </c>
      <c r="E17" s="219">
        <f t="shared" si="0"/>
        <v>9</v>
      </c>
      <c r="F17" s="219">
        <f t="shared" si="0"/>
        <v>9</v>
      </c>
      <c r="G17" s="216">
        <f t="shared" si="1"/>
        <v>90</v>
      </c>
      <c r="H17" s="216">
        <f t="shared" si="2"/>
        <v>90</v>
      </c>
      <c r="I17" s="216">
        <f t="shared" si="2"/>
        <v>90</v>
      </c>
      <c r="J17" s="209" t="str">
        <f t="shared" si="3"/>
        <v>Y</v>
      </c>
      <c r="K17" s="209" t="str">
        <f t="shared" si="4"/>
        <v>Y</v>
      </c>
      <c r="L17" s="209" t="str">
        <f t="shared" si="4"/>
        <v>Y</v>
      </c>
    </row>
    <row r="18" ht="17.25" spans="1:12">
      <c r="A18" s="160">
        <v>8</v>
      </c>
      <c r="B18" s="212" t="s">
        <v>113</v>
      </c>
      <c r="C18" s="213" t="s">
        <v>114</v>
      </c>
      <c r="D18" s="219">
        <v>9</v>
      </c>
      <c r="E18" s="219">
        <f t="shared" si="0"/>
        <v>9</v>
      </c>
      <c r="F18" s="219">
        <f t="shared" si="0"/>
        <v>9</v>
      </c>
      <c r="G18" s="216">
        <f t="shared" si="1"/>
        <v>90</v>
      </c>
      <c r="H18" s="216">
        <f t="shared" si="2"/>
        <v>90</v>
      </c>
      <c r="I18" s="216">
        <f t="shared" si="2"/>
        <v>90</v>
      </c>
      <c r="J18" s="209" t="str">
        <f t="shared" si="3"/>
        <v>Y</v>
      </c>
      <c r="K18" s="209" t="str">
        <f t="shared" si="4"/>
        <v>Y</v>
      </c>
      <c r="L18" s="209" t="str">
        <f t="shared" si="4"/>
        <v>Y</v>
      </c>
    </row>
    <row r="19" ht="17.25" spans="1:12">
      <c r="A19" s="160">
        <v>9</v>
      </c>
      <c r="B19" s="212" t="s">
        <v>115</v>
      </c>
      <c r="C19" s="213" t="s">
        <v>116</v>
      </c>
      <c r="D19" s="219">
        <v>10</v>
      </c>
      <c r="E19" s="219">
        <f t="shared" si="0"/>
        <v>10</v>
      </c>
      <c r="F19" s="219">
        <f t="shared" si="0"/>
        <v>10</v>
      </c>
      <c r="G19" s="216">
        <f t="shared" si="1"/>
        <v>100</v>
      </c>
      <c r="H19" s="216">
        <f t="shared" si="2"/>
        <v>100</v>
      </c>
      <c r="I19" s="216">
        <f t="shared" si="2"/>
        <v>100</v>
      </c>
      <c r="J19" s="209" t="str">
        <f t="shared" si="3"/>
        <v>Y</v>
      </c>
      <c r="K19" s="209" t="str">
        <f t="shared" si="4"/>
        <v>Y</v>
      </c>
      <c r="L19" s="209" t="str">
        <f t="shared" si="4"/>
        <v>Y</v>
      </c>
    </row>
    <row r="20" ht="17.25" spans="1:12">
      <c r="A20" s="160">
        <v>10</v>
      </c>
      <c r="B20" s="212" t="s">
        <v>117</v>
      </c>
      <c r="C20" s="213" t="s">
        <v>118</v>
      </c>
      <c r="D20" s="219">
        <v>8</v>
      </c>
      <c r="E20" s="219">
        <f t="shared" si="0"/>
        <v>8</v>
      </c>
      <c r="F20" s="219">
        <f t="shared" si="0"/>
        <v>8</v>
      </c>
      <c r="G20" s="216">
        <f t="shared" si="1"/>
        <v>80</v>
      </c>
      <c r="H20" s="216">
        <f t="shared" si="2"/>
        <v>80</v>
      </c>
      <c r="I20" s="216">
        <f t="shared" si="2"/>
        <v>80</v>
      </c>
      <c r="J20" s="209" t="str">
        <f t="shared" si="3"/>
        <v>Y</v>
      </c>
      <c r="K20" s="209" t="str">
        <f t="shared" si="4"/>
        <v>Y</v>
      </c>
      <c r="L20" s="209" t="str">
        <f t="shared" si="4"/>
        <v>Y</v>
      </c>
    </row>
    <row r="21" ht="17.25" spans="1:12">
      <c r="A21" s="160">
        <v>11</v>
      </c>
      <c r="B21" s="212" t="s">
        <v>119</v>
      </c>
      <c r="C21" s="213" t="s">
        <v>120</v>
      </c>
      <c r="D21" s="219">
        <v>8</v>
      </c>
      <c r="E21" s="219">
        <f t="shared" si="0"/>
        <v>8</v>
      </c>
      <c r="F21" s="219">
        <f t="shared" si="0"/>
        <v>8</v>
      </c>
      <c r="G21" s="216">
        <f t="shared" si="1"/>
        <v>80</v>
      </c>
      <c r="H21" s="216">
        <f t="shared" si="2"/>
        <v>80</v>
      </c>
      <c r="I21" s="216">
        <f t="shared" si="2"/>
        <v>80</v>
      </c>
      <c r="J21" s="209" t="str">
        <f t="shared" si="3"/>
        <v>Y</v>
      </c>
      <c r="K21" s="209" t="str">
        <f t="shared" si="4"/>
        <v>Y</v>
      </c>
      <c r="L21" s="209" t="str">
        <f t="shared" si="4"/>
        <v>Y</v>
      </c>
    </row>
    <row r="22" ht="17.25" spans="1:12">
      <c r="A22" s="160">
        <v>12</v>
      </c>
      <c r="B22" s="212" t="s">
        <v>121</v>
      </c>
      <c r="C22" s="213" t="s">
        <v>122</v>
      </c>
      <c r="D22" s="219">
        <v>9</v>
      </c>
      <c r="E22" s="219">
        <f t="shared" si="0"/>
        <v>9</v>
      </c>
      <c r="F22" s="219">
        <f t="shared" si="0"/>
        <v>9</v>
      </c>
      <c r="G22" s="216">
        <f t="shared" si="1"/>
        <v>90</v>
      </c>
      <c r="H22" s="216">
        <f t="shared" si="2"/>
        <v>90</v>
      </c>
      <c r="I22" s="216">
        <f t="shared" si="2"/>
        <v>90</v>
      </c>
      <c r="J22" s="209" t="str">
        <f t="shared" si="3"/>
        <v>Y</v>
      </c>
      <c r="K22" s="209" t="str">
        <f t="shared" si="4"/>
        <v>Y</v>
      </c>
      <c r="L22" s="209" t="str">
        <f t="shared" si="4"/>
        <v>Y</v>
      </c>
    </row>
    <row r="23" ht="17.25" spans="1:12">
      <c r="A23" s="160">
        <v>13</v>
      </c>
      <c r="B23" s="212" t="s">
        <v>123</v>
      </c>
      <c r="C23" s="213" t="s">
        <v>124</v>
      </c>
      <c r="D23" s="219">
        <v>8</v>
      </c>
      <c r="E23" s="219">
        <f t="shared" si="0"/>
        <v>8</v>
      </c>
      <c r="F23" s="219">
        <f t="shared" si="0"/>
        <v>8</v>
      </c>
      <c r="G23" s="216">
        <f t="shared" si="1"/>
        <v>80</v>
      </c>
      <c r="H23" s="216">
        <f t="shared" si="2"/>
        <v>80</v>
      </c>
      <c r="I23" s="216">
        <f t="shared" si="2"/>
        <v>80</v>
      </c>
      <c r="J23" s="209" t="str">
        <f t="shared" si="3"/>
        <v>Y</v>
      </c>
      <c r="K23" s="209" t="str">
        <f t="shared" si="4"/>
        <v>Y</v>
      </c>
      <c r="L23" s="209" t="str">
        <f t="shared" si="4"/>
        <v>Y</v>
      </c>
    </row>
    <row r="24" ht="17.25" spans="1:12">
      <c r="A24" s="160">
        <v>14</v>
      </c>
      <c r="B24" s="212" t="s">
        <v>125</v>
      </c>
      <c r="C24" s="213" t="s">
        <v>126</v>
      </c>
      <c r="D24" s="219">
        <v>10</v>
      </c>
      <c r="E24" s="219">
        <f t="shared" si="0"/>
        <v>10</v>
      </c>
      <c r="F24" s="219">
        <f t="shared" si="0"/>
        <v>10</v>
      </c>
      <c r="G24" s="216">
        <f t="shared" si="1"/>
        <v>100</v>
      </c>
      <c r="H24" s="216">
        <f t="shared" si="2"/>
        <v>100</v>
      </c>
      <c r="I24" s="216">
        <f t="shared" si="2"/>
        <v>100</v>
      </c>
      <c r="J24" s="209" t="str">
        <f t="shared" si="3"/>
        <v>Y</v>
      </c>
      <c r="K24" s="209" t="str">
        <f t="shared" si="4"/>
        <v>Y</v>
      </c>
      <c r="L24" s="209" t="str">
        <f t="shared" si="4"/>
        <v>Y</v>
      </c>
    </row>
    <row r="25" ht="17.25" spans="1:12">
      <c r="A25" s="160">
        <v>15</v>
      </c>
      <c r="B25" s="212" t="s">
        <v>127</v>
      </c>
      <c r="C25" s="213" t="s">
        <v>128</v>
      </c>
      <c r="D25" s="219">
        <v>6</v>
      </c>
      <c r="E25" s="219">
        <f t="shared" si="0"/>
        <v>6</v>
      </c>
      <c r="F25" s="219">
        <f t="shared" si="0"/>
        <v>6</v>
      </c>
      <c r="G25" s="216">
        <f t="shared" si="1"/>
        <v>60</v>
      </c>
      <c r="H25" s="216">
        <f t="shared" si="2"/>
        <v>60</v>
      </c>
      <c r="I25" s="216">
        <f t="shared" si="2"/>
        <v>60</v>
      </c>
      <c r="J25" s="209" t="str">
        <f t="shared" si="3"/>
        <v>N</v>
      </c>
      <c r="K25" s="209" t="str">
        <f t="shared" si="4"/>
        <v>N</v>
      </c>
      <c r="L25" s="209" t="str">
        <f t="shared" si="4"/>
        <v>N</v>
      </c>
    </row>
    <row r="26" ht="17.25" spans="1:12">
      <c r="A26" s="160">
        <v>16</v>
      </c>
      <c r="B26" s="212" t="s">
        <v>129</v>
      </c>
      <c r="C26" s="213" t="s">
        <v>130</v>
      </c>
      <c r="D26" s="219">
        <v>9</v>
      </c>
      <c r="E26" s="219">
        <f t="shared" si="0"/>
        <v>9</v>
      </c>
      <c r="F26" s="219">
        <f t="shared" si="0"/>
        <v>9</v>
      </c>
      <c r="G26" s="216">
        <f t="shared" si="1"/>
        <v>90</v>
      </c>
      <c r="H26" s="216">
        <f t="shared" si="2"/>
        <v>90</v>
      </c>
      <c r="I26" s="216">
        <f t="shared" si="2"/>
        <v>90</v>
      </c>
      <c r="J26" s="209" t="str">
        <f t="shared" si="3"/>
        <v>Y</v>
      </c>
      <c r="K26" s="209" t="str">
        <f t="shared" si="4"/>
        <v>Y</v>
      </c>
      <c r="L26" s="209" t="str">
        <f t="shared" si="4"/>
        <v>Y</v>
      </c>
    </row>
    <row r="27" ht="17.25" spans="1:12">
      <c r="A27" s="160">
        <v>17</v>
      </c>
      <c r="B27" s="212" t="s">
        <v>131</v>
      </c>
      <c r="C27" s="213" t="s">
        <v>132</v>
      </c>
      <c r="D27" s="219">
        <v>9</v>
      </c>
      <c r="E27" s="219">
        <f t="shared" si="0"/>
        <v>9</v>
      </c>
      <c r="F27" s="219">
        <f t="shared" si="0"/>
        <v>9</v>
      </c>
      <c r="G27" s="216">
        <f t="shared" si="1"/>
        <v>90</v>
      </c>
      <c r="H27" s="216">
        <f t="shared" si="2"/>
        <v>90</v>
      </c>
      <c r="I27" s="216">
        <f t="shared" si="2"/>
        <v>90</v>
      </c>
      <c r="J27" s="209" t="str">
        <f t="shared" si="3"/>
        <v>Y</v>
      </c>
      <c r="K27" s="209" t="str">
        <f t="shared" si="4"/>
        <v>Y</v>
      </c>
      <c r="L27" s="209" t="str">
        <f t="shared" si="4"/>
        <v>Y</v>
      </c>
    </row>
    <row r="28" ht="17.25" spans="1:12">
      <c r="A28" s="160">
        <v>18</v>
      </c>
      <c r="B28" s="212" t="s">
        <v>133</v>
      </c>
      <c r="C28" s="213" t="s">
        <v>134</v>
      </c>
      <c r="D28" s="219">
        <v>10</v>
      </c>
      <c r="E28" s="219">
        <f t="shared" si="0"/>
        <v>10</v>
      </c>
      <c r="F28" s="219">
        <f t="shared" si="0"/>
        <v>10</v>
      </c>
      <c r="G28" s="216">
        <f t="shared" si="1"/>
        <v>100</v>
      </c>
      <c r="H28" s="216">
        <f t="shared" si="2"/>
        <v>100</v>
      </c>
      <c r="I28" s="216">
        <f t="shared" si="2"/>
        <v>100</v>
      </c>
      <c r="J28" s="209" t="str">
        <f t="shared" si="3"/>
        <v>Y</v>
      </c>
      <c r="K28" s="209" t="str">
        <f t="shared" si="4"/>
        <v>Y</v>
      </c>
      <c r="L28" s="209" t="str">
        <f t="shared" si="4"/>
        <v>Y</v>
      </c>
    </row>
    <row r="29" ht="17.25" spans="1:12">
      <c r="A29" s="160">
        <v>19</v>
      </c>
      <c r="B29" s="212" t="s">
        <v>135</v>
      </c>
      <c r="C29" s="213" t="s">
        <v>136</v>
      </c>
      <c r="D29" s="219">
        <v>10</v>
      </c>
      <c r="E29" s="219">
        <f t="shared" si="0"/>
        <v>10</v>
      </c>
      <c r="F29" s="219">
        <f t="shared" si="0"/>
        <v>10</v>
      </c>
      <c r="G29" s="216">
        <f t="shared" si="1"/>
        <v>100</v>
      </c>
      <c r="H29" s="216">
        <f t="shared" si="2"/>
        <v>100</v>
      </c>
      <c r="I29" s="216">
        <f t="shared" si="2"/>
        <v>100</v>
      </c>
      <c r="J29" s="209" t="str">
        <f t="shared" si="3"/>
        <v>Y</v>
      </c>
      <c r="K29" s="209" t="str">
        <f t="shared" si="4"/>
        <v>Y</v>
      </c>
      <c r="L29" s="209" t="str">
        <f t="shared" si="4"/>
        <v>Y</v>
      </c>
    </row>
    <row r="30" ht="17.25" spans="1:12">
      <c r="A30" s="160">
        <v>20</v>
      </c>
      <c r="B30" s="212" t="s">
        <v>137</v>
      </c>
      <c r="C30" s="213" t="s">
        <v>138</v>
      </c>
      <c r="D30" s="219">
        <v>9</v>
      </c>
      <c r="E30" s="219">
        <f t="shared" si="0"/>
        <v>9</v>
      </c>
      <c r="F30" s="219">
        <f t="shared" si="0"/>
        <v>9</v>
      </c>
      <c r="G30" s="216">
        <f t="shared" si="1"/>
        <v>90</v>
      </c>
      <c r="H30" s="216">
        <f t="shared" si="2"/>
        <v>90</v>
      </c>
      <c r="I30" s="216">
        <f t="shared" si="2"/>
        <v>90</v>
      </c>
      <c r="J30" s="209" t="str">
        <f t="shared" si="3"/>
        <v>Y</v>
      </c>
      <c r="K30" s="209" t="str">
        <f t="shared" si="4"/>
        <v>Y</v>
      </c>
      <c r="L30" s="209" t="str">
        <f t="shared" si="4"/>
        <v>Y</v>
      </c>
    </row>
    <row r="31" ht="17.25" spans="1:12">
      <c r="A31" s="160">
        <v>21</v>
      </c>
      <c r="B31" s="212" t="s">
        <v>139</v>
      </c>
      <c r="C31" s="213" t="s">
        <v>140</v>
      </c>
      <c r="D31" s="219">
        <v>9</v>
      </c>
      <c r="E31" s="219">
        <f t="shared" si="0"/>
        <v>9</v>
      </c>
      <c r="F31" s="219">
        <f t="shared" si="0"/>
        <v>9</v>
      </c>
      <c r="G31" s="216">
        <f t="shared" si="1"/>
        <v>90</v>
      </c>
      <c r="H31" s="216">
        <f t="shared" si="2"/>
        <v>90</v>
      </c>
      <c r="I31" s="216">
        <f t="shared" si="2"/>
        <v>90</v>
      </c>
      <c r="J31" s="209" t="str">
        <f t="shared" si="3"/>
        <v>Y</v>
      </c>
      <c r="K31" s="209" t="str">
        <f t="shared" si="4"/>
        <v>Y</v>
      </c>
      <c r="L31" s="209" t="str">
        <f t="shared" si="4"/>
        <v>Y</v>
      </c>
    </row>
    <row r="32" ht="17.25" spans="1:12">
      <c r="A32" s="160">
        <v>22</v>
      </c>
      <c r="B32" s="217" t="s">
        <v>141</v>
      </c>
      <c r="C32" s="213" t="s">
        <v>142</v>
      </c>
      <c r="D32" s="219">
        <v>9</v>
      </c>
      <c r="E32" s="219">
        <f t="shared" si="0"/>
        <v>9</v>
      </c>
      <c r="F32" s="219">
        <f t="shared" si="0"/>
        <v>9</v>
      </c>
      <c r="G32" s="216">
        <f t="shared" si="1"/>
        <v>90</v>
      </c>
      <c r="H32" s="216">
        <f t="shared" si="2"/>
        <v>90</v>
      </c>
      <c r="I32" s="216">
        <f t="shared" si="2"/>
        <v>90</v>
      </c>
      <c r="J32" s="209" t="str">
        <f t="shared" si="3"/>
        <v>Y</v>
      </c>
      <c r="K32" s="209" t="str">
        <f t="shared" si="4"/>
        <v>Y</v>
      </c>
      <c r="L32" s="209" t="str">
        <f t="shared" si="4"/>
        <v>Y</v>
      </c>
    </row>
    <row r="33" ht="17.25" spans="1:12">
      <c r="A33" s="160">
        <v>23</v>
      </c>
      <c r="B33" s="212" t="s">
        <v>143</v>
      </c>
      <c r="C33" s="213" t="s">
        <v>144</v>
      </c>
      <c r="D33" s="219">
        <v>9</v>
      </c>
      <c r="E33" s="219">
        <f t="shared" si="0"/>
        <v>9</v>
      </c>
      <c r="F33" s="219">
        <f t="shared" si="0"/>
        <v>9</v>
      </c>
      <c r="G33" s="216">
        <f t="shared" si="1"/>
        <v>90</v>
      </c>
      <c r="H33" s="216">
        <f t="shared" si="2"/>
        <v>90</v>
      </c>
      <c r="I33" s="216">
        <f t="shared" si="2"/>
        <v>90</v>
      </c>
      <c r="J33" s="209" t="str">
        <f t="shared" si="3"/>
        <v>Y</v>
      </c>
      <c r="K33" s="209" t="str">
        <f t="shared" si="4"/>
        <v>Y</v>
      </c>
      <c r="L33" s="209" t="str">
        <f t="shared" si="4"/>
        <v>Y</v>
      </c>
    </row>
    <row r="34" ht="17.25" spans="1:12">
      <c r="A34" s="160">
        <v>24</v>
      </c>
      <c r="B34" s="212" t="s">
        <v>145</v>
      </c>
      <c r="C34" s="213" t="s">
        <v>146</v>
      </c>
      <c r="D34" s="219">
        <v>8</v>
      </c>
      <c r="E34" s="219">
        <f t="shared" si="0"/>
        <v>8</v>
      </c>
      <c r="F34" s="219">
        <f t="shared" si="0"/>
        <v>8</v>
      </c>
      <c r="G34" s="216">
        <f t="shared" si="1"/>
        <v>80</v>
      </c>
      <c r="H34" s="216">
        <f t="shared" si="2"/>
        <v>80</v>
      </c>
      <c r="I34" s="216">
        <f t="shared" si="2"/>
        <v>80</v>
      </c>
      <c r="J34" s="209" t="str">
        <f t="shared" si="3"/>
        <v>Y</v>
      </c>
      <c r="K34" s="209" t="str">
        <f t="shared" si="4"/>
        <v>Y</v>
      </c>
      <c r="L34" s="209" t="str">
        <f t="shared" si="4"/>
        <v>Y</v>
      </c>
    </row>
    <row r="35" ht="17.25" spans="1:12">
      <c r="A35" s="160">
        <v>25</v>
      </c>
      <c r="B35" s="212" t="s">
        <v>147</v>
      </c>
      <c r="C35" s="213" t="s">
        <v>148</v>
      </c>
      <c r="D35" s="219">
        <v>10</v>
      </c>
      <c r="E35" s="219">
        <f t="shared" si="0"/>
        <v>10</v>
      </c>
      <c r="F35" s="219">
        <f t="shared" si="0"/>
        <v>10</v>
      </c>
      <c r="G35" s="216">
        <f t="shared" si="1"/>
        <v>100</v>
      </c>
      <c r="H35" s="216">
        <f t="shared" si="2"/>
        <v>100</v>
      </c>
      <c r="I35" s="216">
        <f t="shared" si="2"/>
        <v>100</v>
      </c>
      <c r="J35" s="209" t="str">
        <f t="shared" si="3"/>
        <v>Y</v>
      </c>
      <c r="K35" s="209" t="str">
        <f t="shared" si="4"/>
        <v>Y</v>
      </c>
      <c r="L35" s="209" t="str">
        <f t="shared" si="4"/>
        <v>Y</v>
      </c>
    </row>
    <row r="36" ht="17.25" spans="1:12">
      <c r="A36" s="160">
        <v>26</v>
      </c>
      <c r="B36" s="212" t="s">
        <v>149</v>
      </c>
      <c r="C36" s="213" t="s">
        <v>150</v>
      </c>
      <c r="D36" s="219">
        <v>9</v>
      </c>
      <c r="E36" s="219">
        <f t="shared" si="0"/>
        <v>9</v>
      </c>
      <c r="F36" s="219">
        <f t="shared" si="0"/>
        <v>9</v>
      </c>
      <c r="G36" s="216">
        <f t="shared" si="1"/>
        <v>90</v>
      </c>
      <c r="H36" s="216">
        <f t="shared" si="2"/>
        <v>90</v>
      </c>
      <c r="I36" s="216">
        <f t="shared" si="2"/>
        <v>90</v>
      </c>
      <c r="J36" s="209" t="str">
        <f t="shared" si="3"/>
        <v>Y</v>
      </c>
      <c r="K36" s="209" t="str">
        <f t="shared" si="4"/>
        <v>Y</v>
      </c>
      <c r="L36" s="209" t="str">
        <f t="shared" si="4"/>
        <v>Y</v>
      </c>
    </row>
    <row r="37" ht="17.25" spans="1:12">
      <c r="A37" s="160">
        <v>27</v>
      </c>
      <c r="B37" s="212" t="s">
        <v>151</v>
      </c>
      <c r="C37" s="213" t="s">
        <v>152</v>
      </c>
      <c r="D37" s="219">
        <v>10</v>
      </c>
      <c r="E37" s="219">
        <f t="shared" si="0"/>
        <v>10</v>
      </c>
      <c r="F37" s="219">
        <f t="shared" si="0"/>
        <v>10</v>
      </c>
      <c r="G37" s="216">
        <f t="shared" si="1"/>
        <v>100</v>
      </c>
      <c r="H37" s="216">
        <f t="shared" si="2"/>
        <v>100</v>
      </c>
      <c r="I37" s="216">
        <f t="shared" si="2"/>
        <v>100</v>
      </c>
      <c r="J37" s="209" t="str">
        <f t="shared" si="3"/>
        <v>Y</v>
      </c>
      <c r="K37" s="209" t="str">
        <f t="shared" si="4"/>
        <v>Y</v>
      </c>
      <c r="L37" s="209" t="str">
        <f t="shared" si="4"/>
        <v>Y</v>
      </c>
    </row>
    <row r="38" ht="17.25" spans="1:12">
      <c r="A38" s="160">
        <v>28</v>
      </c>
      <c r="B38" s="212" t="s">
        <v>153</v>
      </c>
      <c r="C38" s="213" t="s">
        <v>154</v>
      </c>
      <c r="D38" s="219">
        <v>9</v>
      </c>
      <c r="E38" s="219">
        <f t="shared" si="0"/>
        <v>9</v>
      </c>
      <c r="F38" s="219">
        <f t="shared" si="0"/>
        <v>9</v>
      </c>
      <c r="G38" s="216">
        <f t="shared" si="1"/>
        <v>90</v>
      </c>
      <c r="H38" s="216">
        <f t="shared" si="2"/>
        <v>90</v>
      </c>
      <c r="I38" s="216">
        <f t="shared" si="2"/>
        <v>90</v>
      </c>
      <c r="J38" s="209" t="str">
        <f t="shared" si="3"/>
        <v>Y</v>
      </c>
      <c r="K38" s="209" t="str">
        <f t="shared" si="4"/>
        <v>Y</v>
      </c>
      <c r="L38" s="209" t="str">
        <f t="shared" si="4"/>
        <v>Y</v>
      </c>
    </row>
    <row r="39" ht="17.25" spans="1:12">
      <c r="A39" s="160">
        <v>29</v>
      </c>
      <c r="B39" s="212" t="s">
        <v>155</v>
      </c>
      <c r="C39" s="213" t="s">
        <v>156</v>
      </c>
      <c r="D39" s="219">
        <v>9</v>
      </c>
      <c r="E39" s="219">
        <f t="shared" si="0"/>
        <v>9</v>
      </c>
      <c r="F39" s="219">
        <f t="shared" si="0"/>
        <v>9</v>
      </c>
      <c r="G39" s="216">
        <f t="shared" si="1"/>
        <v>90</v>
      </c>
      <c r="H39" s="216">
        <f t="shared" si="2"/>
        <v>90</v>
      </c>
      <c r="I39" s="216">
        <f t="shared" si="2"/>
        <v>90</v>
      </c>
      <c r="J39" s="209" t="str">
        <f t="shared" si="3"/>
        <v>Y</v>
      </c>
      <c r="K39" s="209" t="str">
        <f t="shared" si="4"/>
        <v>Y</v>
      </c>
      <c r="L39" s="209" t="str">
        <f t="shared" si="4"/>
        <v>Y</v>
      </c>
    </row>
    <row r="40" ht="17.25" spans="1:12">
      <c r="A40" s="160">
        <v>30</v>
      </c>
      <c r="B40" s="212" t="s">
        <v>157</v>
      </c>
      <c r="C40" s="213" t="s">
        <v>158</v>
      </c>
      <c r="D40" s="219">
        <v>9</v>
      </c>
      <c r="E40" s="219">
        <f t="shared" si="0"/>
        <v>9</v>
      </c>
      <c r="F40" s="219">
        <f t="shared" si="0"/>
        <v>9</v>
      </c>
      <c r="G40" s="216">
        <f t="shared" si="1"/>
        <v>90</v>
      </c>
      <c r="H40" s="216">
        <f t="shared" si="2"/>
        <v>90</v>
      </c>
      <c r="I40" s="216">
        <f t="shared" si="2"/>
        <v>90</v>
      </c>
      <c r="J40" s="209" t="str">
        <f t="shared" si="3"/>
        <v>Y</v>
      </c>
      <c r="K40" s="209" t="str">
        <f t="shared" si="4"/>
        <v>Y</v>
      </c>
      <c r="L40" s="209" t="str">
        <f t="shared" si="4"/>
        <v>Y</v>
      </c>
    </row>
    <row r="41" ht="17.25" spans="1:12">
      <c r="A41" s="160">
        <v>31</v>
      </c>
      <c r="B41" s="212" t="s">
        <v>159</v>
      </c>
      <c r="C41" s="213" t="s">
        <v>160</v>
      </c>
      <c r="D41" s="219">
        <v>9</v>
      </c>
      <c r="E41" s="219">
        <f t="shared" si="0"/>
        <v>9</v>
      </c>
      <c r="F41" s="219">
        <f t="shared" si="0"/>
        <v>9</v>
      </c>
      <c r="G41" s="216">
        <f t="shared" si="1"/>
        <v>90</v>
      </c>
      <c r="H41" s="216">
        <f t="shared" si="2"/>
        <v>90</v>
      </c>
      <c r="I41" s="216">
        <f t="shared" si="2"/>
        <v>90</v>
      </c>
      <c r="J41" s="209" t="str">
        <f t="shared" si="3"/>
        <v>Y</v>
      </c>
      <c r="K41" s="209" t="str">
        <f t="shared" si="4"/>
        <v>Y</v>
      </c>
      <c r="L41" s="209" t="str">
        <f t="shared" si="4"/>
        <v>Y</v>
      </c>
    </row>
    <row r="42" ht="17.25" spans="1:12">
      <c r="A42" s="160">
        <v>32</v>
      </c>
      <c r="B42" s="217" t="s">
        <v>161</v>
      </c>
      <c r="C42" s="213" t="s">
        <v>162</v>
      </c>
      <c r="D42" s="219">
        <v>9</v>
      </c>
      <c r="E42" s="219">
        <f t="shared" si="0"/>
        <v>9</v>
      </c>
      <c r="F42" s="219">
        <f t="shared" si="0"/>
        <v>9</v>
      </c>
      <c r="G42" s="216">
        <f t="shared" si="1"/>
        <v>90</v>
      </c>
      <c r="H42" s="216">
        <f t="shared" si="2"/>
        <v>90</v>
      </c>
      <c r="I42" s="216">
        <f t="shared" si="2"/>
        <v>90</v>
      </c>
      <c r="J42" s="209" t="str">
        <f t="shared" si="3"/>
        <v>Y</v>
      </c>
      <c r="K42" s="209" t="str">
        <f t="shared" si="4"/>
        <v>Y</v>
      </c>
      <c r="L42" s="209" t="str">
        <f t="shared" si="4"/>
        <v>Y</v>
      </c>
    </row>
    <row r="43" ht="17.25" spans="1:12">
      <c r="A43" s="160">
        <v>33</v>
      </c>
      <c r="B43" s="217" t="s">
        <v>163</v>
      </c>
      <c r="C43" s="213" t="s">
        <v>164</v>
      </c>
      <c r="D43" s="219">
        <v>8</v>
      </c>
      <c r="E43" s="219">
        <f t="shared" si="0"/>
        <v>8</v>
      </c>
      <c r="F43" s="219">
        <f t="shared" si="0"/>
        <v>8</v>
      </c>
      <c r="G43" s="216">
        <f t="shared" si="1"/>
        <v>80</v>
      </c>
      <c r="H43" s="216">
        <f t="shared" si="2"/>
        <v>80</v>
      </c>
      <c r="I43" s="216">
        <f t="shared" si="2"/>
        <v>80</v>
      </c>
      <c r="J43" s="209" t="str">
        <f t="shared" si="3"/>
        <v>Y</v>
      </c>
      <c r="K43" s="209" t="str">
        <f t="shared" si="4"/>
        <v>Y</v>
      </c>
      <c r="L43" s="209" t="str">
        <f t="shared" si="4"/>
        <v>Y</v>
      </c>
    </row>
    <row r="44" ht="17.25" spans="1:12">
      <c r="A44" s="160">
        <v>34</v>
      </c>
      <c r="B44" s="212" t="s">
        <v>165</v>
      </c>
      <c r="C44" s="213" t="s">
        <v>166</v>
      </c>
      <c r="D44" s="219">
        <v>9</v>
      </c>
      <c r="E44" s="219">
        <f t="shared" si="0"/>
        <v>9</v>
      </c>
      <c r="F44" s="219">
        <f t="shared" si="0"/>
        <v>9</v>
      </c>
      <c r="G44" s="216">
        <f t="shared" si="1"/>
        <v>90</v>
      </c>
      <c r="H44" s="216">
        <f t="shared" si="2"/>
        <v>90</v>
      </c>
      <c r="I44" s="216">
        <f t="shared" si="2"/>
        <v>90</v>
      </c>
      <c r="J44" s="209" t="str">
        <f t="shared" si="3"/>
        <v>Y</v>
      </c>
      <c r="K44" s="209" t="str">
        <f t="shared" si="4"/>
        <v>Y</v>
      </c>
      <c r="L44" s="209" t="str">
        <f t="shared" si="4"/>
        <v>Y</v>
      </c>
    </row>
    <row r="45" ht="17.25" spans="1:12">
      <c r="A45" s="160">
        <v>35</v>
      </c>
      <c r="B45" s="212" t="s">
        <v>167</v>
      </c>
      <c r="C45" s="213" t="s">
        <v>168</v>
      </c>
      <c r="D45" s="219">
        <v>7</v>
      </c>
      <c r="E45" s="219">
        <f t="shared" si="0"/>
        <v>7</v>
      </c>
      <c r="F45" s="219">
        <f t="shared" si="0"/>
        <v>7</v>
      </c>
      <c r="G45" s="216">
        <f t="shared" si="1"/>
        <v>70</v>
      </c>
      <c r="H45" s="216">
        <f t="shared" si="2"/>
        <v>70</v>
      </c>
      <c r="I45" s="216">
        <f t="shared" si="2"/>
        <v>70</v>
      </c>
      <c r="J45" s="209" t="str">
        <f t="shared" si="3"/>
        <v>Y</v>
      </c>
      <c r="K45" s="209" t="str">
        <f t="shared" si="4"/>
        <v>Y</v>
      </c>
      <c r="L45" s="209" t="str">
        <f t="shared" si="4"/>
        <v>Y</v>
      </c>
    </row>
    <row r="46" ht="17.25" spans="1:12">
      <c r="A46" s="160">
        <v>36</v>
      </c>
      <c r="B46" s="212" t="s">
        <v>169</v>
      </c>
      <c r="C46" s="213" t="s">
        <v>170</v>
      </c>
      <c r="D46" s="219">
        <v>9</v>
      </c>
      <c r="E46" s="219">
        <f t="shared" si="0"/>
        <v>9</v>
      </c>
      <c r="F46" s="219">
        <f t="shared" si="0"/>
        <v>9</v>
      </c>
      <c r="G46" s="216">
        <f t="shared" si="1"/>
        <v>90</v>
      </c>
      <c r="H46" s="216">
        <f t="shared" si="2"/>
        <v>90</v>
      </c>
      <c r="I46" s="216">
        <f t="shared" si="2"/>
        <v>90</v>
      </c>
      <c r="J46" s="209" t="str">
        <f t="shared" si="3"/>
        <v>Y</v>
      </c>
      <c r="K46" s="209" t="str">
        <f t="shared" si="4"/>
        <v>Y</v>
      </c>
      <c r="L46" s="209" t="str">
        <f t="shared" si="4"/>
        <v>Y</v>
      </c>
    </row>
    <row r="47" ht="17.25" spans="1:12">
      <c r="A47" s="160">
        <v>37</v>
      </c>
      <c r="B47" s="212" t="s">
        <v>171</v>
      </c>
      <c r="C47" s="213" t="s">
        <v>172</v>
      </c>
      <c r="D47" s="219">
        <v>10</v>
      </c>
      <c r="E47" s="219">
        <f t="shared" si="0"/>
        <v>10</v>
      </c>
      <c r="F47" s="219">
        <f t="shared" si="0"/>
        <v>10</v>
      </c>
      <c r="G47" s="216">
        <f t="shared" si="1"/>
        <v>100</v>
      </c>
      <c r="H47" s="216">
        <f t="shared" si="2"/>
        <v>100</v>
      </c>
      <c r="I47" s="216">
        <f t="shared" si="2"/>
        <v>100</v>
      </c>
      <c r="J47" s="209" t="str">
        <f t="shared" si="3"/>
        <v>Y</v>
      </c>
      <c r="K47" s="209" t="str">
        <f t="shared" si="4"/>
        <v>Y</v>
      </c>
      <c r="L47" s="209" t="str">
        <f t="shared" si="4"/>
        <v>Y</v>
      </c>
    </row>
    <row r="48" ht="17.25" spans="1:12">
      <c r="A48" s="160">
        <v>38</v>
      </c>
      <c r="B48" s="212" t="s">
        <v>173</v>
      </c>
      <c r="C48" s="213" t="s">
        <v>174</v>
      </c>
      <c r="D48" s="219">
        <v>8</v>
      </c>
      <c r="E48" s="219">
        <f t="shared" si="0"/>
        <v>8</v>
      </c>
      <c r="F48" s="219">
        <f t="shared" si="0"/>
        <v>8</v>
      </c>
      <c r="G48" s="216">
        <f t="shared" si="1"/>
        <v>80</v>
      </c>
      <c r="H48" s="216">
        <f t="shared" si="2"/>
        <v>80</v>
      </c>
      <c r="I48" s="216">
        <f t="shared" si="2"/>
        <v>80</v>
      </c>
      <c r="J48" s="209" t="str">
        <f t="shared" si="3"/>
        <v>Y</v>
      </c>
      <c r="K48" s="209" t="str">
        <f t="shared" si="4"/>
        <v>Y</v>
      </c>
      <c r="L48" s="209" t="str">
        <f t="shared" si="4"/>
        <v>Y</v>
      </c>
    </row>
    <row r="49" ht="17.25" spans="1:12">
      <c r="A49" s="160">
        <v>39</v>
      </c>
      <c r="B49" s="212" t="s">
        <v>175</v>
      </c>
      <c r="C49" s="213" t="s">
        <v>176</v>
      </c>
      <c r="D49" s="219">
        <v>9</v>
      </c>
      <c r="E49" s="219">
        <f t="shared" si="0"/>
        <v>9</v>
      </c>
      <c r="F49" s="219">
        <f t="shared" si="0"/>
        <v>9</v>
      </c>
      <c r="G49" s="216">
        <f t="shared" si="1"/>
        <v>90</v>
      </c>
      <c r="H49" s="216">
        <f t="shared" si="2"/>
        <v>90</v>
      </c>
      <c r="I49" s="216">
        <f t="shared" si="2"/>
        <v>90</v>
      </c>
      <c r="J49" s="209" t="str">
        <f t="shared" si="3"/>
        <v>Y</v>
      </c>
      <c r="K49" s="209" t="str">
        <f t="shared" si="4"/>
        <v>Y</v>
      </c>
      <c r="L49" s="209" t="str">
        <f t="shared" si="4"/>
        <v>Y</v>
      </c>
    </row>
    <row r="50" ht="17.25" spans="1:12">
      <c r="A50" s="160">
        <v>40</v>
      </c>
      <c r="B50" s="212" t="s">
        <v>177</v>
      </c>
      <c r="C50" s="213" t="s">
        <v>178</v>
      </c>
      <c r="D50" s="219">
        <v>9</v>
      </c>
      <c r="E50" s="219">
        <f t="shared" si="0"/>
        <v>9</v>
      </c>
      <c r="F50" s="219">
        <f t="shared" si="0"/>
        <v>9</v>
      </c>
      <c r="G50" s="216">
        <f t="shared" si="1"/>
        <v>90</v>
      </c>
      <c r="H50" s="216">
        <f t="shared" si="2"/>
        <v>90</v>
      </c>
      <c r="I50" s="216">
        <f t="shared" si="2"/>
        <v>90</v>
      </c>
      <c r="J50" s="209" t="str">
        <f t="shared" si="3"/>
        <v>Y</v>
      </c>
      <c r="K50" s="209" t="str">
        <f t="shared" si="4"/>
        <v>Y</v>
      </c>
      <c r="L50" s="209" t="str">
        <f t="shared" si="4"/>
        <v>Y</v>
      </c>
    </row>
    <row r="51" ht="17.25" spans="1:12">
      <c r="A51" s="160">
        <v>41</v>
      </c>
      <c r="B51" s="212" t="s">
        <v>179</v>
      </c>
      <c r="C51" s="213" t="s">
        <v>180</v>
      </c>
      <c r="D51" s="219">
        <v>8</v>
      </c>
      <c r="E51" s="219">
        <f t="shared" si="0"/>
        <v>8</v>
      </c>
      <c r="F51" s="219">
        <f t="shared" si="0"/>
        <v>8</v>
      </c>
      <c r="G51" s="216">
        <f t="shared" si="1"/>
        <v>80</v>
      </c>
      <c r="H51" s="216">
        <f t="shared" si="2"/>
        <v>80</v>
      </c>
      <c r="I51" s="216">
        <f t="shared" si="2"/>
        <v>80</v>
      </c>
      <c r="J51" s="209" t="str">
        <f t="shared" si="3"/>
        <v>Y</v>
      </c>
      <c r="K51" s="209" t="str">
        <f t="shared" si="4"/>
        <v>Y</v>
      </c>
      <c r="L51" s="209" t="str">
        <f t="shared" si="4"/>
        <v>Y</v>
      </c>
    </row>
    <row r="52" ht="17.25" spans="1:12">
      <c r="A52" s="160">
        <v>42</v>
      </c>
      <c r="B52" s="212" t="s">
        <v>181</v>
      </c>
      <c r="C52" s="213" t="s">
        <v>182</v>
      </c>
      <c r="D52" s="219">
        <v>10</v>
      </c>
      <c r="E52" s="219">
        <f t="shared" si="0"/>
        <v>10</v>
      </c>
      <c r="F52" s="219">
        <f t="shared" si="0"/>
        <v>10</v>
      </c>
      <c r="G52" s="216">
        <f t="shared" si="1"/>
        <v>100</v>
      </c>
      <c r="H52" s="216">
        <f t="shared" si="2"/>
        <v>100</v>
      </c>
      <c r="I52" s="216">
        <f t="shared" si="2"/>
        <v>100</v>
      </c>
      <c r="J52" s="209" t="str">
        <f t="shared" si="3"/>
        <v>Y</v>
      </c>
      <c r="K52" s="209" t="str">
        <f t="shared" si="4"/>
        <v>Y</v>
      </c>
      <c r="L52" s="209" t="str">
        <f t="shared" si="4"/>
        <v>Y</v>
      </c>
    </row>
    <row r="53" ht="17.25" spans="1:12">
      <c r="A53" s="160">
        <v>43</v>
      </c>
      <c r="B53" s="212" t="s">
        <v>183</v>
      </c>
      <c r="C53" s="213" t="s">
        <v>184</v>
      </c>
      <c r="D53" s="219">
        <v>9</v>
      </c>
      <c r="E53" s="219">
        <f t="shared" si="0"/>
        <v>9</v>
      </c>
      <c r="F53" s="219">
        <f t="shared" si="0"/>
        <v>9</v>
      </c>
      <c r="G53" s="216">
        <f t="shared" si="1"/>
        <v>90</v>
      </c>
      <c r="H53" s="216">
        <f t="shared" si="2"/>
        <v>90</v>
      </c>
      <c r="I53" s="216">
        <f t="shared" si="2"/>
        <v>90</v>
      </c>
      <c r="J53" s="209" t="str">
        <f t="shared" si="3"/>
        <v>Y</v>
      </c>
      <c r="K53" s="209" t="str">
        <f t="shared" si="4"/>
        <v>Y</v>
      </c>
      <c r="L53" s="209" t="str">
        <f t="shared" si="4"/>
        <v>Y</v>
      </c>
    </row>
    <row r="54" ht="17.25" spans="1:12">
      <c r="A54" s="160">
        <v>44</v>
      </c>
      <c r="B54" s="212" t="s">
        <v>185</v>
      </c>
      <c r="C54" s="213" t="s">
        <v>186</v>
      </c>
      <c r="D54" s="219">
        <v>8</v>
      </c>
      <c r="E54" s="219">
        <f t="shared" si="0"/>
        <v>8</v>
      </c>
      <c r="F54" s="219">
        <f t="shared" si="0"/>
        <v>8</v>
      </c>
      <c r="G54" s="216">
        <f t="shared" si="1"/>
        <v>80</v>
      </c>
      <c r="H54" s="216">
        <f t="shared" si="2"/>
        <v>80</v>
      </c>
      <c r="I54" s="216">
        <f t="shared" si="2"/>
        <v>80</v>
      </c>
      <c r="J54" s="209" t="str">
        <f t="shared" si="3"/>
        <v>Y</v>
      </c>
      <c r="K54" s="209" t="str">
        <f t="shared" si="4"/>
        <v>Y</v>
      </c>
      <c r="L54" s="209" t="str">
        <f t="shared" si="4"/>
        <v>Y</v>
      </c>
    </row>
    <row r="55" s="143" customFormat="1" ht="17.25" spans="1:12">
      <c r="A55" s="160">
        <v>45</v>
      </c>
      <c r="B55" s="212" t="s">
        <v>187</v>
      </c>
      <c r="C55" s="213" t="s">
        <v>188</v>
      </c>
      <c r="D55" s="219">
        <v>7</v>
      </c>
      <c r="E55" s="219">
        <f t="shared" si="0"/>
        <v>7</v>
      </c>
      <c r="F55" s="219">
        <f t="shared" si="0"/>
        <v>7</v>
      </c>
      <c r="G55" s="216">
        <f t="shared" si="1"/>
        <v>70</v>
      </c>
      <c r="H55" s="216">
        <f t="shared" si="2"/>
        <v>70</v>
      </c>
      <c r="I55" s="216">
        <f t="shared" si="2"/>
        <v>70</v>
      </c>
      <c r="J55" s="209" t="str">
        <f t="shared" si="3"/>
        <v>Y</v>
      </c>
      <c r="K55" s="209" t="str">
        <f t="shared" si="4"/>
        <v>Y</v>
      </c>
      <c r="L55" s="209" t="str">
        <f t="shared" si="4"/>
        <v>Y</v>
      </c>
    </row>
    <row r="56" ht="17.25" spans="1:12">
      <c r="A56" s="160">
        <v>46</v>
      </c>
      <c r="B56" s="212" t="s">
        <v>189</v>
      </c>
      <c r="C56" s="213" t="s">
        <v>190</v>
      </c>
      <c r="D56" s="219">
        <v>8</v>
      </c>
      <c r="E56" s="219">
        <f t="shared" si="0"/>
        <v>8</v>
      </c>
      <c r="F56" s="219">
        <f t="shared" si="0"/>
        <v>8</v>
      </c>
      <c r="G56" s="216">
        <f t="shared" si="1"/>
        <v>80</v>
      </c>
      <c r="H56" s="216">
        <f t="shared" si="2"/>
        <v>80</v>
      </c>
      <c r="I56" s="216">
        <f t="shared" si="2"/>
        <v>80</v>
      </c>
      <c r="J56" s="209" t="str">
        <f t="shared" si="3"/>
        <v>Y</v>
      </c>
      <c r="K56" s="209" t="str">
        <f t="shared" si="4"/>
        <v>Y</v>
      </c>
      <c r="L56" s="209" t="str">
        <f t="shared" si="4"/>
        <v>Y</v>
      </c>
    </row>
    <row r="57" ht="17.25" spans="1:12">
      <c r="A57" s="160">
        <v>47</v>
      </c>
      <c r="B57" s="212" t="s">
        <v>191</v>
      </c>
      <c r="C57" s="233" t="s">
        <v>192</v>
      </c>
      <c r="D57" s="219">
        <v>8</v>
      </c>
      <c r="E57" s="219">
        <f t="shared" si="0"/>
        <v>8</v>
      </c>
      <c r="F57" s="219">
        <f t="shared" si="0"/>
        <v>8</v>
      </c>
      <c r="G57" s="216">
        <f t="shared" si="1"/>
        <v>80</v>
      </c>
      <c r="H57" s="216">
        <f t="shared" si="2"/>
        <v>80</v>
      </c>
      <c r="I57" s="216">
        <f t="shared" si="2"/>
        <v>80</v>
      </c>
      <c r="J57" s="209" t="str">
        <f t="shared" si="3"/>
        <v>Y</v>
      </c>
      <c r="K57" s="209" t="str">
        <f t="shared" si="4"/>
        <v>Y</v>
      </c>
      <c r="L57" s="209" t="str">
        <f t="shared" si="4"/>
        <v>Y</v>
      </c>
    </row>
    <row r="58" ht="17.25" spans="1:12">
      <c r="A58" s="160">
        <v>48</v>
      </c>
      <c r="B58" s="212" t="s">
        <v>193</v>
      </c>
      <c r="C58" s="233" t="s">
        <v>194</v>
      </c>
      <c r="D58" s="219">
        <v>6</v>
      </c>
      <c r="E58" s="219">
        <f t="shared" si="0"/>
        <v>6</v>
      </c>
      <c r="F58" s="219">
        <f t="shared" si="0"/>
        <v>6</v>
      </c>
      <c r="G58" s="216">
        <f t="shared" si="1"/>
        <v>60</v>
      </c>
      <c r="H58" s="216">
        <f t="shared" si="2"/>
        <v>60</v>
      </c>
      <c r="I58" s="216">
        <f t="shared" si="2"/>
        <v>60</v>
      </c>
      <c r="J58" s="209" t="str">
        <f t="shared" si="3"/>
        <v>N</v>
      </c>
      <c r="K58" s="209" t="str">
        <f t="shared" si="4"/>
        <v>N</v>
      </c>
      <c r="L58" s="209" t="str">
        <f t="shared" si="4"/>
        <v>N</v>
      </c>
    </row>
    <row r="59" ht="17.25" spans="1:12">
      <c r="A59" s="160">
        <v>49</v>
      </c>
      <c r="B59" s="212" t="s">
        <v>195</v>
      </c>
      <c r="C59" s="233" t="s">
        <v>196</v>
      </c>
      <c r="D59" s="219">
        <v>10</v>
      </c>
      <c r="E59" s="219">
        <f t="shared" si="0"/>
        <v>10</v>
      </c>
      <c r="F59" s="219">
        <f t="shared" si="0"/>
        <v>10</v>
      </c>
      <c r="G59" s="216">
        <f t="shared" si="1"/>
        <v>100</v>
      </c>
      <c r="H59" s="216">
        <f t="shared" si="2"/>
        <v>100</v>
      </c>
      <c r="I59" s="216">
        <f t="shared" si="2"/>
        <v>100</v>
      </c>
      <c r="J59" s="209" t="str">
        <f t="shared" si="3"/>
        <v>Y</v>
      </c>
      <c r="K59" s="209" t="str">
        <f t="shared" si="4"/>
        <v>Y</v>
      </c>
      <c r="L59" s="209" t="str">
        <f t="shared" si="4"/>
        <v>Y</v>
      </c>
    </row>
    <row r="60" ht="17.25" spans="1:12">
      <c r="A60" s="160">
        <v>50</v>
      </c>
      <c r="B60" s="212" t="s">
        <v>197</v>
      </c>
      <c r="C60" s="233" t="s">
        <v>198</v>
      </c>
      <c r="D60" s="219">
        <v>10</v>
      </c>
      <c r="E60" s="219">
        <f t="shared" si="0"/>
        <v>10</v>
      </c>
      <c r="F60" s="219">
        <f t="shared" si="0"/>
        <v>10</v>
      </c>
      <c r="G60" s="216">
        <f t="shared" si="1"/>
        <v>100</v>
      </c>
      <c r="H60" s="216">
        <f t="shared" si="2"/>
        <v>100</v>
      </c>
      <c r="I60" s="216">
        <f t="shared" si="2"/>
        <v>100</v>
      </c>
      <c r="J60" s="209" t="str">
        <f t="shared" si="3"/>
        <v>Y</v>
      </c>
      <c r="K60" s="209" t="str">
        <f t="shared" si="4"/>
        <v>Y</v>
      </c>
      <c r="L60" s="209" t="str">
        <f t="shared" si="4"/>
        <v>Y</v>
      </c>
    </row>
    <row r="61" ht="17.25" spans="1:12">
      <c r="A61" s="160">
        <v>51</v>
      </c>
      <c r="B61" s="212" t="s">
        <v>199</v>
      </c>
      <c r="C61" s="233" t="s">
        <v>200</v>
      </c>
      <c r="D61" s="219">
        <v>8</v>
      </c>
      <c r="E61" s="219">
        <f t="shared" si="0"/>
        <v>8</v>
      </c>
      <c r="F61" s="219">
        <f t="shared" si="0"/>
        <v>8</v>
      </c>
      <c r="G61" s="216">
        <f t="shared" si="1"/>
        <v>80</v>
      </c>
      <c r="H61" s="216">
        <f t="shared" si="2"/>
        <v>80</v>
      </c>
      <c r="I61" s="216">
        <f t="shared" si="2"/>
        <v>80</v>
      </c>
      <c r="J61" s="209" t="str">
        <f t="shared" si="3"/>
        <v>Y</v>
      </c>
      <c r="K61" s="209" t="str">
        <f t="shared" si="4"/>
        <v>Y</v>
      </c>
      <c r="L61" s="209" t="str">
        <f t="shared" si="4"/>
        <v>Y</v>
      </c>
    </row>
    <row r="62" ht="17.25" spans="1:12">
      <c r="A62" s="160">
        <v>52</v>
      </c>
      <c r="B62" s="212" t="s">
        <v>201</v>
      </c>
      <c r="C62" s="233" t="s">
        <v>202</v>
      </c>
      <c r="D62" s="219">
        <v>6</v>
      </c>
      <c r="E62" s="219">
        <f t="shared" si="0"/>
        <v>6</v>
      </c>
      <c r="F62" s="219">
        <f t="shared" si="0"/>
        <v>6</v>
      </c>
      <c r="G62" s="216">
        <f t="shared" si="1"/>
        <v>60</v>
      </c>
      <c r="H62" s="216">
        <f t="shared" si="2"/>
        <v>60</v>
      </c>
      <c r="I62" s="216">
        <f t="shared" si="2"/>
        <v>60</v>
      </c>
      <c r="J62" s="209" t="str">
        <f t="shared" si="3"/>
        <v>N</v>
      </c>
      <c r="K62" s="209" t="str">
        <f t="shared" si="4"/>
        <v>N</v>
      </c>
      <c r="L62" s="209" t="str">
        <f t="shared" si="4"/>
        <v>N</v>
      </c>
    </row>
    <row r="63" ht="17.25" spans="1:12">
      <c r="A63" s="160">
        <v>53</v>
      </c>
      <c r="B63" s="212" t="s">
        <v>203</v>
      </c>
      <c r="C63" s="233" t="s">
        <v>204</v>
      </c>
      <c r="D63" s="219">
        <v>10</v>
      </c>
      <c r="E63" s="219">
        <f t="shared" si="0"/>
        <v>10</v>
      </c>
      <c r="F63" s="219">
        <f t="shared" si="0"/>
        <v>10</v>
      </c>
      <c r="G63" s="216">
        <f t="shared" si="1"/>
        <v>100</v>
      </c>
      <c r="H63" s="216">
        <f t="shared" si="2"/>
        <v>100</v>
      </c>
      <c r="I63" s="216">
        <f t="shared" si="2"/>
        <v>100</v>
      </c>
      <c r="J63" s="209" t="str">
        <f t="shared" si="3"/>
        <v>Y</v>
      </c>
      <c r="K63" s="209" t="str">
        <f t="shared" si="4"/>
        <v>Y</v>
      </c>
      <c r="L63" s="209" t="str">
        <f t="shared" si="4"/>
        <v>Y</v>
      </c>
    </row>
    <row r="64" ht="17.25" spans="1:12">
      <c r="A64" s="160">
        <v>54</v>
      </c>
      <c r="B64" s="212" t="s">
        <v>205</v>
      </c>
      <c r="C64" s="233" t="s">
        <v>206</v>
      </c>
      <c r="D64" s="219">
        <v>9</v>
      </c>
      <c r="E64" s="219">
        <f t="shared" si="0"/>
        <v>9</v>
      </c>
      <c r="F64" s="219">
        <f t="shared" si="0"/>
        <v>9</v>
      </c>
      <c r="G64" s="216">
        <f t="shared" si="1"/>
        <v>90</v>
      </c>
      <c r="H64" s="216">
        <f t="shared" si="2"/>
        <v>90</v>
      </c>
      <c r="I64" s="216">
        <f t="shared" si="2"/>
        <v>90</v>
      </c>
      <c r="J64" s="209" t="str">
        <f t="shared" si="3"/>
        <v>Y</v>
      </c>
      <c r="K64" s="209" t="str">
        <f t="shared" si="4"/>
        <v>Y</v>
      </c>
      <c r="L64" s="209" t="str">
        <f t="shared" si="4"/>
        <v>Y</v>
      </c>
    </row>
    <row r="65" ht="17.25" spans="1:12">
      <c r="A65" s="160">
        <v>55</v>
      </c>
      <c r="B65" s="212" t="s">
        <v>207</v>
      </c>
      <c r="C65" s="233" t="s">
        <v>208</v>
      </c>
      <c r="D65" s="219">
        <v>5</v>
      </c>
      <c r="E65" s="219">
        <f t="shared" si="0"/>
        <v>5</v>
      </c>
      <c r="F65" s="219">
        <f t="shared" si="0"/>
        <v>5</v>
      </c>
      <c r="G65" s="216">
        <f t="shared" si="1"/>
        <v>50</v>
      </c>
      <c r="H65" s="216">
        <f t="shared" si="2"/>
        <v>50</v>
      </c>
      <c r="I65" s="216">
        <f t="shared" si="2"/>
        <v>50</v>
      </c>
      <c r="J65" s="209" t="str">
        <f t="shared" si="3"/>
        <v>N</v>
      </c>
      <c r="K65" s="209" t="str">
        <f t="shared" si="4"/>
        <v>N</v>
      </c>
      <c r="L65" s="209" t="str">
        <f t="shared" si="4"/>
        <v>N</v>
      </c>
    </row>
    <row r="66" ht="17.25" spans="1:12">
      <c r="A66" s="160">
        <v>56</v>
      </c>
      <c r="B66" s="212" t="s">
        <v>209</v>
      </c>
      <c r="C66" s="233" t="s">
        <v>210</v>
      </c>
      <c r="D66" s="219">
        <v>7</v>
      </c>
      <c r="E66" s="219">
        <f t="shared" si="0"/>
        <v>7</v>
      </c>
      <c r="F66" s="219">
        <f t="shared" si="0"/>
        <v>7</v>
      </c>
      <c r="G66" s="216">
        <f t="shared" si="1"/>
        <v>70</v>
      </c>
      <c r="H66" s="216">
        <f t="shared" si="2"/>
        <v>70</v>
      </c>
      <c r="I66" s="216">
        <f t="shared" si="2"/>
        <v>70</v>
      </c>
      <c r="J66" s="209" t="str">
        <f t="shared" si="3"/>
        <v>Y</v>
      </c>
      <c r="K66" s="209" t="str">
        <f t="shared" si="4"/>
        <v>Y</v>
      </c>
      <c r="L66" s="209" t="str">
        <f t="shared" si="4"/>
        <v>Y</v>
      </c>
    </row>
    <row r="67" ht="17.25" spans="1:12">
      <c r="A67" s="160">
        <v>57</v>
      </c>
      <c r="B67" s="212" t="s">
        <v>211</v>
      </c>
      <c r="C67" s="233" t="s">
        <v>212</v>
      </c>
      <c r="D67" s="219">
        <v>9</v>
      </c>
      <c r="E67" s="219">
        <f t="shared" si="0"/>
        <v>9</v>
      </c>
      <c r="F67" s="219">
        <f t="shared" si="0"/>
        <v>9</v>
      </c>
      <c r="G67" s="216">
        <f t="shared" si="1"/>
        <v>90</v>
      </c>
      <c r="H67" s="216">
        <f t="shared" si="2"/>
        <v>90</v>
      </c>
      <c r="I67" s="216">
        <f t="shared" si="2"/>
        <v>90</v>
      </c>
      <c r="J67" s="209" t="str">
        <f t="shared" si="3"/>
        <v>Y</v>
      </c>
      <c r="K67" s="209" t="str">
        <f t="shared" si="4"/>
        <v>Y</v>
      </c>
      <c r="L67" s="209" t="str">
        <f t="shared" si="4"/>
        <v>Y</v>
      </c>
    </row>
    <row r="68" ht="16.5" customHeight="1" spans="1:12">
      <c r="A68" s="160">
        <v>58</v>
      </c>
      <c r="B68" s="234" t="s">
        <v>213</v>
      </c>
      <c r="C68" s="233" t="s">
        <v>214</v>
      </c>
      <c r="D68" s="235">
        <v>9</v>
      </c>
      <c r="E68" s="219">
        <f t="shared" si="0"/>
        <v>9</v>
      </c>
      <c r="F68" s="219">
        <f t="shared" si="0"/>
        <v>9</v>
      </c>
      <c r="G68" s="216">
        <f t="shared" si="1"/>
        <v>90</v>
      </c>
      <c r="H68" s="216">
        <f t="shared" si="2"/>
        <v>90</v>
      </c>
      <c r="I68" s="216">
        <f t="shared" si="2"/>
        <v>90</v>
      </c>
      <c r="J68" s="209" t="str">
        <f t="shared" si="3"/>
        <v>Y</v>
      </c>
      <c r="K68" s="209" t="str">
        <f t="shared" si="4"/>
        <v>Y</v>
      </c>
      <c r="L68" s="209" t="str">
        <f t="shared" si="4"/>
        <v>Y</v>
      </c>
    </row>
    <row r="69" spans="1:12">
      <c r="A69" s="160">
        <v>59</v>
      </c>
      <c r="B69" s="234" t="s">
        <v>215</v>
      </c>
      <c r="C69" s="233" t="s">
        <v>216</v>
      </c>
      <c r="D69" s="235">
        <v>7</v>
      </c>
      <c r="E69" s="219">
        <f t="shared" si="0"/>
        <v>7</v>
      </c>
      <c r="F69" s="219">
        <f t="shared" si="0"/>
        <v>7</v>
      </c>
      <c r="G69" s="216">
        <f t="shared" si="1"/>
        <v>70</v>
      </c>
      <c r="H69" s="216">
        <f t="shared" si="2"/>
        <v>70</v>
      </c>
      <c r="I69" s="216">
        <f t="shared" si="2"/>
        <v>70</v>
      </c>
      <c r="J69" s="209" t="str">
        <f t="shared" si="3"/>
        <v>Y</v>
      </c>
      <c r="K69" s="209" t="str">
        <f t="shared" si="4"/>
        <v>Y</v>
      </c>
      <c r="L69" s="209" t="str">
        <f t="shared" si="4"/>
        <v>Y</v>
      </c>
    </row>
    <row r="70" spans="1:12">
      <c r="A70" s="160">
        <v>60</v>
      </c>
      <c r="B70" s="234" t="s">
        <v>217</v>
      </c>
      <c r="C70" s="233" t="s">
        <v>218</v>
      </c>
      <c r="D70" s="235">
        <v>7</v>
      </c>
      <c r="E70" s="219">
        <f t="shared" si="0"/>
        <v>7</v>
      </c>
      <c r="F70" s="219">
        <f t="shared" si="0"/>
        <v>7</v>
      </c>
      <c r="G70" s="216">
        <f t="shared" si="1"/>
        <v>70</v>
      </c>
      <c r="H70" s="216">
        <f t="shared" si="2"/>
        <v>70</v>
      </c>
      <c r="I70" s="216">
        <f t="shared" si="2"/>
        <v>70</v>
      </c>
      <c r="J70" s="209" t="str">
        <f t="shared" si="3"/>
        <v>Y</v>
      </c>
      <c r="K70" s="209" t="str">
        <f t="shared" si="4"/>
        <v>Y</v>
      </c>
      <c r="L70" s="209" t="str">
        <f t="shared" si="4"/>
        <v>Y</v>
      </c>
    </row>
    <row r="71" spans="1:12">
      <c r="A71" s="160">
        <v>61</v>
      </c>
      <c r="B71" s="234" t="s">
        <v>219</v>
      </c>
      <c r="C71" s="233" t="s">
        <v>220</v>
      </c>
      <c r="D71" s="235">
        <v>8</v>
      </c>
      <c r="E71" s="219">
        <f t="shared" si="0"/>
        <v>8</v>
      </c>
      <c r="F71" s="219">
        <f t="shared" si="0"/>
        <v>8</v>
      </c>
      <c r="G71" s="216">
        <f t="shared" si="1"/>
        <v>80</v>
      </c>
      <c r="H71" s="216">
        <f t="shared" si="2"/>
        <v>80</v>
      </c>
      <c r="I71" s="216">
        <f t="shared" si="2"/>
        <v>80</v>
      </c>
      <c r="J71" s="209" t="str">
        <f t="shared" si="3"/>
        <v>Y</v>
      </c>
      <c r="K71" s="209" t="str">
        <f t="shared" si="4"/>
        <v>Y</v>
      </c>
      <c r="L71" s="209" t="str">
        <f t="shared" si="4"/>
        <v>Y</v>
      </c>
    </row>
    <row r="72" spans="1:12">
      <c r="A72" s="160">
        <v>62</v>
      </c>
      <c r="B72" s="234" t="s">
        <v>221</v>
      </c>
      <c r="C72" s="233" t="s">
        <v>222</v>
      </c>
      <c r="D72" s="235">
        <v>7</v>
      </c>
      <c r="E72" s="219">
        <f t="shared" si="0"/>
        <v>7</v>
      </c>
      <c r="F72" s="219">
        <f t="shared" si="0"/>
        <v>7</v>
      </c>
      <c r="G72" s="216">
        <f t="shared" si="1"/>
        <v>70</v>
      </c>
      <c r="H72" s="216">
        <f t="shared" si="2"/>
        <v>70</v>
      </c>
      <c r="I72" s="216">
        <f t="shared" si="2"/>
        <v>70</v>
      </c>
      <c r="J72" s="209" t="str">
        <f t="shared" si="3"/>
        <v>Y</v>
      </c>
      <c r="K72" s="209" t="str">
        <f t="shared" si="4"/>
        <v>Y</v>
      </c>
      <c r="L72" s="209" t="str">
        <f t="shared" si="4"/>
        <v>Y</v>
      </c>
    </row>
    <row r="73" spans="1:12">
      <c r="A73" s="160">
        <v>63</v>
      </c>
      <c r="B73" s="234" t="s">
        <v>223</v>
      </c>
      <c r="C73" s="233" t="s">
        <v>224</v>
      </c>
      <c r="D73" s="235">
        <v>7</v>
      </c>
      <c r="E73" s="219">
        <f t="shared" si="0"/>
        <v>7</v>
      </c>
      <c r="F73" s="219">
        <f t="shared" si="0"/>
        <v>7</v>
      </c>
      <c r="G73" s="216">
        <f t="shared" si="1"/>
        <v>70</v>
      </c>
      <c r="H73" s="216">
        <f t="shared" si="2"/>
        <v>70</v>
      </c>
      <c r="I73" s="216">
        <f t="shared" si="2"/>
        <v>70</v>
      </c>
      <c r="J73" s="209" t="str">
        <f t="shared" si="3"/>
        <v>Y</v>
      </c>
      <c r="K73" s="209" t="str">
        <f t="shared" si="4"/>
        <v>Y</v>
      </c>
      <c r="L73" s="209" t="str">
        <f t="shared" si="4"/>
        <v>Y</v>
      </c>
    </row>
    <row r="74" spans="1:12">
      <c r="A74" s="160">
        <v>64</v>
      </c>
      <c r="B74" s="234" t="s">
        <v>225</v>
      </c>
      <c r="C74" s="233" t="s">
        <v>226</v>
      </c>
      <c r="D74" s="235">
        <v>5</v>
      </c>
      <c r="E74" s="219">
        <f t="shared" si="0"/>
        <v>5</v>
      </c>
      <c r="F74" s="219">
        <f t="shared" si="0"/>
        <v>5</v>
      </c>
      <c r="G74" s="216">
        <f t="shared" si="1"/>
        <v>50</v>
      </c>
      <c r="H74" s="216">
        <f t="shared" si="2"/>
        <v>50</v>
      </c>
      <c r="I74" s="216">
        <f t="shared" si="2"/>
        <v>50</v>
      </c>
      <c r="J74" s="209" t="str">
        <f t="shared" si="3"/>
        <v>N</v>
      </c>
      <c r="K74" s="209" t="str">
        <f t="shared" si="4"/>
        <v>N</v>
      </c>
      <c r="L74" s="209" t="str">
        <f t="shared" si="4"/>
        <v>N</v>
      </c>
    </row>
    <row r="75" spans="1:12">
      <c r="A75" s="160">
        <v>65</v>
      </c>
      <c r="B75" s="236" t="s">
        <v>227</v>
      </c>
      <c r="C75" s="233" t="s">
        <v>228</v>
      </c>
      <c r="D75" s="235">
        <v>9</v>
      </c>
      <c r="E75" s="219">
        <f t="shared" si="0"/>
        <v>9</v>
      </c>
      <c r="F75" s="219">
        <f t="shared" si="0"/>
        <v>9</v>
      </c>
      <c r="G75" s="216">
        <f t="shared" si="1"/>
        <v>90</v>
      </c>
      <c r="H75" s="216">
        <f t="shared" si="2"/>
        <v>90</v>
      </c>
      <c r="I75" s="216">
        <f t="shared" si="2"/>
        <v>90</v>
      </c>
      <c r="J75" s="209" t="str">
        <f t="shared" si="3"/>
        <v>Y</v>
      </c>
      <c r="K75" s="209" t="str">
        <f t="shared" si="4"/>
        <v>Y</v>
      </c>
      <c r="L75" s="209" t="str">
        <f t="shared" si="4"/>
        <v>Y</v>
      </c>
    </row>
    <row r="76" spans="1:12">
      <c r="A76" s="160">
        <v>66</v>
      </c>
      <c r="B76" s="234" t="s">
        <v>229</v>
      </c>
      <c r="C76" s="233" t="s">
        <v>230</v>
      </c>
      <c r="D76" s="235">
        <v>7</v>
      </c>
      <c r="E76" s="219">
        <f t="shared" ref="E76:F83" si="5">D76</f>
        <v>7</v>
      </c>
      <c r="F76" s="219">
        <f t="shared" si="5"/>
        <v>7</v>
      </c>
      <c r="G76" s="216">
        <f t="shared" ref="G76:G83" si="6">(D76/10)*100</f>
        <v>70</v>
      </c>
      <c r="H76" s="216">
        <f t="shared" ref="H76:I83" si="7">G76</f>
        <v>70</v>
      </c>
      <c r="I76" s="216">
        <f t="shared" si="7"/>
        <v>70</v>
      </c>
      <c r="J76" s="209" t="str">
        <f t="shared" ref="J76:J83" si="8">IF(G76&lt;70,"N","Y")</f>
        <v>Y</v>
      </c>
      <c r="K76" s="209" t="str">
        <f t="shared" ref="K76:L83" si="9">J76</f>
        <v>Y</v>
      </c>
      <c r="L76" s="209" t="str">
        <f t="shared" si="9"/>
        <v>Y</v>
      </c>
    </row>
    <row r="77" spans="1:12">
      <c r="A77" s="160">
        <v>67</v>
      </c>
      <c r="B77" s="234" t="s">
        <v>231</v>
      </c>
      <c r="C77" s="233" t="s">
        <v>232</v>
      </c>
      <c r="D77" s="235">
        <v>10</v>
      </c>
      <c r="E77" s="219">
        <f t="shared" si="5"/>
        <v>10</v>
      </c>
      <c r="F77" s="219">
        <f t="shared" si="5"/>
        <v>10</v>
      </c>
      <c r="G77" s="216">
        <f t="shared" si="6"/>
        <v>100</v>
      </c>
      <c r="H77" s="216">
        <f t="shared" si="7"/>
        <v>100</v>
      </c>
      <c r="I77" s="216">
        <f t="shared" si="7"/>
        <v>100</v>
      </c>
      <c r="J77" s="209" t="str">
        <f t="shared" si="8"/>
        <v>Y</v>
      </c>
      <c r="K77" s="209" t="str">
        <f t="shared" si="9"/>
        <v>Y</v>
      </c>
      <c r="L77" s="209" t="str">
        <f t="shared" si="9"/>
        <v>Y</v>
      </c>
    </row>
    <row r="78" spans="1:12">
      <c r="A78" s="160">
        <v>68</v>
      </c>
      <c r="B78" s="234" t="s">
        <v>233</v>
      </c>
      <c r="C78" s="233" t="s">
        <v>234</v>
      </c>
      <c r="D78" s="235">
        <v>6</v>
      </c>
      <c r="E78" s="219">
        <f t="shared" si="5"/>
        <v>6</v>
      </c>
      <c r="F78" s="219">
        <f t="shared" si="5"/>
        <v>6</v>
      </c>
      <c r="G78" s="216">
        <f t="shared" si="6"/>
        <v>60</v>
      </c>
      <c r="H78" s="216">
        <f t="shared" si="7"/>
        <v>60</v>
      </c>
      <c r="I78" s="216">
        <f t="shared" si="7"/>
        <v>60</v>
      </c>
      <c r="J78" s="209" t="str">
        <f t="shared" si="8"/>
        <v>N</v>
      </c>
      <c r="K78" s="209" t="str">
        <f t="shared" si="9"/>
        <v>N</v>
      </c>
      <c r="L78" s="209" t="str">
        <f t="shared" si="9"/>
        <v>N</v>
      </c>
    </row>
    <row r="79" spans="1:12">
      <c r="A79" s="160">
        <v>69</v>
      </c>
      <c r="B79" s="234" t="s">
        <v>235</v>
      </c>
      <c r="C79" s="233" t="s">
        <v>236</v>
      </c>
      <c r="D79" s="235">
        <v>9</v>
      </c>
      <c r="E79" s="219">
        <f t="shared" si="5"/>
        <v>9</v>
      </c>
      <c r="F79" s="219">
        <f t="shared" si="5"/>
        <v>9</v>
      </c>
      <c r="G79" s="216">
        <f t="shared" si="6"/>
        <v>90</v>
      </c>
      <c r="H79" s="216">
        <f t="shared" si="7"/>
        <v>90</v>
      </c>
      <c r="I79" s="216">
        <f t="shared" si="7"/>
        <v>90</v>
      </c>
      <c r="J79" s="209" t="str">
        <f t="shared" si="8"/>
        <v>Y</v>
      </c>
      <c r="K79" s="209" t="str">
        <f t="shared" si="9"/>
        <v>Y</v>
      </c>
      <c r="L79" s="209" t="str">
        <f t="shared" si="9"/>
        <v>Y</v>
      </c>
    </row>
    <row r="80" spans="1:12">
      <c r="A80" s="160">
        <v>70</v>
      </c>
      <c r="B80" s="234" t="s">
        <v>237</v>
      </c>
      <c r="C80" s="233" t="s">
        <v>238</v>
      </c>
      <c r="D80" s="235">
        <v>10</v>
      </c>
      <c r="E80" s="219">
        <f t="shared" si="5"/>
        <v>10</v>
      </c>
      <c r="F80" s="219">
        <f t="shared" si="5"/>
        <v>10</v>
      </c>
      <c r="G80" s="216">
        <f t="shared" si="6"/>
        <v>100</v>
      </c>
      <c r="H80" s="216">
        <f t="shared" si="7"/>
        <v>100</v>
      </c>
      <c r="I80" s="216">
        <f t="shared" si="7"/>
        <v>100</v>
      </c>
      <c r="J80" s="209" t="str">
        <f t="shared" si="8"/>
        <v>Y</v>
      </c>
      <c r="K80" s="209" t="str">
        <f t="shared" si="9"/>
        <v>Y</v>
      </c>
      <c r="L80" s="209" t="str">
        <f t="shared" si="9"/>
        <v>Y</v>
      </c>
    </row>
    <row r="81" spans="1:12">
      <c r="A81" s="160">
        <v>71</v>
      </c>
      <c r="B81" s="234" t="s">
        <v>239</v>
      </c>
      <c r="C81" s="233" t="s">
        <v>240</v>
      </c>
      <c r="D81" s="235">
        <v>10</v>
      </c>
      <c r="E81" s="219">
        <f t="shared" si="5"/>
        <v>10</v>
      </c>
      <c r="F81" s="219">
        <f t="shared" si="5"/>
        <v>10</v>
      </c>
      <c r="G81" s="216">
        <f t="shared" si="6"/>
        <v>100</v>
      </c>
      <c r="H81" s="216">
        <f t="shared" si="7"/>
        <v>100</v>
      </c>
      <c r="I81" s="216">
        <f t="shared" si="7"/>
        <v>100</v>
      </c>
      <c r="J81" s="209" t="str">
        <f t="shared" si="8"/>
        <v>Y</v>
      </c>
      <c r="K81" s="209" t="str">
        <f t="shared" si="9"/>
        <v>Y</v>
      </c>
      <c r="L81" s="209" t="str">
        <f t="shared" si="9"/>
        <v>Y</v>
      </c>
    </row>
    <row r="82" spans="1:12">
      <c r="A82" s="160">
        <v>72</v>
      </c>
      <c r="B82" s="234" t="s">
        <v>241</v>
      </c>
      <c r="C82" s="237" t="s">
        <v>242</v>
      </c>
      <c r="D82" s="235">
        <v>10</v>
      </c>
      <c r="E82" s="219">
        <f t="shared" si="5"/>
        <v>10</v>
      </c>
      <c r="F82" s="219">
        <f t="shared" si="5"/>
        <v>10</v>
      </c>
      <c r="G82" s="216">
        <f t="shared" si="6"/>
        <v>100</v>
      </c>
      <c r="H82" s="216">
        <f t="shared" si="7"/>
        <v>100</v>
      </c>
      <c r="I82" s="216">
        <f t="shared" si="7"/>
        <v>100</v>
      </c>
      <c r="J82" s="209" t="str">
        <f t="shared" si="8"/>
        <v>Y</v>
      </c>
      <c r="K82" s="209" t="str">
        <f t="shared" si="9"/>
        <v>Y</v>
      </c>
      <c r="L82" s="209" t="str">
        <f t="shared" si="9"/>
        <v>Y</v>
      </c>
    </row>
    <row r="83" spans="1:12">
      <c r="A83" s="160">
        <v>73</v>
      </c>
      <c r="B83" s="234" t="s">
        <v>243</v>
      </c>
      <c r="C83" s="233" t="s">
        <v>244</v>
      </c>
      <c r="D83" s="235">
        <v>10</v>
      </c>
      <c r="E83" s="219">
        <f t="shared" si="5"/>
        <v>10</v>
      </c>
      <c r="F83" s="219">
        <f t="shared" si="5"/>
        <v>10</v>
      </c>
      <c r="G83" s="216">
        <f t="shared" si="6"/>
        <v>100</v>
      </c>
      <c r="H83" s="216">
        <f t="shared" si="7"/>
        <v>100</v>
      </c>
      <c r="I83" s="216">
        <f t="shared" si="7"/>
        <v>100</v>
      </c>
      <c r="J83" s="209" t="str">
        <f t="shared" si="8"/>
        <v>Y</v>
      </c>
      <c r="K83" s="209" t="str">
        <f t="shared" si="9"/>
        <v>Y</v>
      </c>
      <c r="L83" s="209" t="str">
        <f t="shared" si="9"/>
        <v>Y</v>
      </c>
    </row>
    <row r="84" spans="1:12">
      <c r="A84" s="160"/>
      <c r="B84" s="234"/>
      <c r="C84" s="233"/>
      <c r="D84" s="235"/>
      <c r="E84" s="235"/>
      <c r="F84" s="235"/>
      <c r="G84" s="216"/>
      <c r="H84" s="216"/>
      <c r="I84" s="216"/>
      <c r="J84" s="209"/>
      <c r="K84" s="209"/>
      <c r="L84" s="209"/>
    </row>
    <row r="85" spans="1:12">
      <c r="A85" s="160"/>
      <c r="B85" s="234"/>
      <c r="C85" s="233"/>
      <c r="D85" s="235"/>
      <c r="E85" s="235"/>
      <c r="F85" s="235"/>
      <c r="G85" s="216"/>
      <c r="H85" s="216"/>
      <c r="I85" s="216"/>
      <c r="J85" s="209"/>
      <c r="K85" s="209"/>
      <c r="L85" s="209"/>
    </row>
    <row r="86" spans="1:12">
      <c r="A86" s="160"/>
      <c r="B86" s="234"/>
      <c r="C86" s="233"/>
      <c r="D86" s="235"/>
      <c r="E86" s="235"/>
      <c r="F86" s="235"/>
      <c r="G86" s="216"/>
      <c r="H86" s="216"/>
      <c r="I86" s="216"/>
      <c r="J86" s="209"/>
      <c r="K86" s="209"/>
      <c r="L86" s="209"/>
    </row>
    <row r="87" spans="1:12">
      <c r="A87" s="160"/>
      <c r="B87" s="234"/>
      <c r="C87" s="233"/>
      <c r="D87" s="235"/>
      <c r="E87" s="235"/>
      <c r="F87" s="235"/>
      <c r="G87" s="216"/>
      <c r="H87" s="216"/>
      <c r="I87" s="216"/>
      <c r="J87" s="209"/>
      <c r="K87" s="209"/>
      <c r="L87" s="209"/>
    </row>
    <row r="88" spans="1:12">
      <c r="A88" s="160"/>
      <c r="B88" s="234"/>
      <c r="C88" s="233"/>
      <c r="D88" s="235"/>
      <c r="E88" s="235"/>
      <c r="F88" s="235"/>
      <c r="G88" s="216"/>
      <c r="H88" s="216"/>
      <c r="I88" s="216"/>
      <c r="J88" s="209"/>
      <c r="K88" s="209"/>
      <c r="L88" s="209"/>
    </row>
    <row r="89" spans="1:12">
      <c r="A89" s="160"/>
      <c r="B89" s="234"/>
      <c r="C89" s="233"/>
      <c r="D89" s="235"/>
      <c r="E89" s="235"/>
      <c r="F89" s="235"/>
      <c r="G89" s="216"/>
      <c r="H89" s="216"/>
      <c r="I89" s="216"/>
      <c r="J89" s="209"/>
      <c r="K89" s="209"/>
      <c r="L89" s="209"/>
    </row>
    <row r="90" spans="1:12">
      <c r="A90" s="160"/>
      <c r="B90" s="234"/>
      <c r="C90" s="233"/>
      <c r="D90" s="235"/>
      <c r="E90" s="235"/>
      <c r="F90" s="235"/>
      <c r="G90" s="216"/>
      <c r="H90" s="216"/>
      <c r="I90" s="216"/>
      <c r="J90" s="209"/>
      <c r="K90" s="209"/>
      <c r="L90" s="209"/>
    </row>
    <row r="91" spans="1:12">
      <c r="A91" s="160"/>
      <c r="B91" s="234"/>
      <c r="C91" s="233"/>
      <c r="D91" s="235"/>
      <c r="E91" s="235"/>
      <c r="F91" s="235"/>
      <c r="G91" s="216"/>
      <c r="H91" s="216"/>
      <c r="I91" s="216"/>
      <c r="J91" s="209"/>
      <c r="K91" s="209"/>
      <c r="L91" s="209"/>
    </row>
    <row r="92" spans="1:12">
      <c r="A92" s="160"/>
      <c r="B92" s="234"/>
      <c r="C92" s="233"/>
      <c r="D92" s="235"/>
      <c r="E92" s="235"/>
      <c r="F92" s="235"/>
      <c r="G92" s="216"/>
      <c r="H92" s="216"/>
      <c r="I92" s="216"/>
      <c r="J92" s="209"/>
      <c r="K92" s="209"/>
      <c r="L92" s="209"/>
    </row>
    <row r="93" spans="1:12">
      <c r="A93" s="160"/>
      <c r="B93" s="234"/>
      <c r="C93" s="233"/>
      <c r="D93" s="235"/>
      <c r="E93" s="235"/>
      <c r="F93" s="235"/>
      <c r="G93" s="216"/>
      <c r="H93" s="216"/>
      <c r="I93" s="216"/>
      <c r="J93" s="209"/>
      <c r="K93" s="209"/>
      <c r="L93" s="209"/>
    </row>
    <row r="94" spans="1:12">
      <c r="A94" s="160"/>
      <c r="B94" s="234"/>
      <c r="C94" s="233"/>
      <c r="D94" s="235"/>
      <c r="E94" s="235"/>
      <c r="F94" s="235"/>
      <c r="G94" s="216"/>
      <c r="H94" s="216"/>
      <c r="I94" s="216"/>
      <c r="J94" s="209"/>
      <c r="K94" s="209"/>
      <c r="L94" s="209"/>
    </row>
    <row r="95" spans="1:12">
      <c r="A95" s="160"/>
      <c r="B95" s="234"/>
      <c r="C95" s="233"/>
      <c r="D95" s="235"/>
      <c r="E95" s="235"/>
      <c r="F95" s="235"/>
      <c r="G95" s="216"/>
      <c r="H95" s="216"/>
      <c r="I95" s="216"/>
      <c r="J95" s="209"/>
      <c r="K95" s="209"/>
      <c r="L95" s="209"/>
    </row>
    <row r="96" spans="1:12">
      <c r="A96" s="160"/>
      <c r="B96" s="234"/>
      <c r="C96" s="233"/>
      <c r="D96" s="235"/>
      <c r="E96" s="235"/>
      <c r="F96" s="235"/>
      <c r="G96" s="216"/>
      <c r="H96" s="216"/>
      <c r="I96" s="216"/>
      <c r="J96" s="209"/>
      <c r="K96" s="209"/>
      <c r="L96" s="209"/>
    </row>
    <row r="97" spans="1:12">
      <c r="A97" s="160"/>
      <c r="B97" s="234"/>
      <c r="C97" s="233"/>
      <c r="D97" s="235"/>
      <c r="E97" s="235"/>
      <c r="F97" s="235"/>
      <c r="G97" s="216"/>
      <c r="H97" s="216"/>
      <c r="I97" s="216"/>
      <c r="J97" s="209"/>
      <c r="K97" s="209"/>
      <c r="L97" s="209"/>
    </row>
    <row r="98" spans="1:12">
      <c r="A98" s="160"/>
      <c r="B98" s="234"/>
      <c r="C98" s="233"/>
      <c r="D98" s="235"/>
      <c r="E98" s="235"/>
      <c r="F98" s="235"/>
      <c r="G98" s="216"/>
      <c r="H98" s="216"/>
      <c r="I98" s="216"/>
      <c r="J98" s="209"/>
      <c r="K98" s="209"/>
      <c r="L98" s="209"/>
    </row>
    <row r="99" spans="1:12">
      <c r="A99" s="160"/>
      <c r="B99" s="234"/>
      <c r="C99" s="233"/>
      <c r="D99" s="235"/>
      <c r="E99" s="235"/>
      <c r="F99" s="235"/>
      <c r="G99" s="216"/>
      <c r="H99" s="216"/>
      <c r="I99" s="216"/>
      <c r="J99" s="209"/>
      <c r="K99" s="209"/>
      <c r="L99" s="209"/>
    </row>
    <row r="100" spans="1:12">
      <c r="A100" s="160"/>
      <c r="B100" s="234"/>
      <c r="C100" s="233"/>
      <c r="D100" s="235"/>
      <c r="E100" s="235"/>
      <c r="F100" s="235"/>
      <c r="G100" s="216"/>
      <c r="H100" s="216"/>
      <c r="I100" s="216"/>
      <c r="J100" s="209"/>
      <c r="K100" s="209"/>
      <c r="L100" s="209"/>
    </row>
    <row r="101" spans="1:12">
      <c r="A101" s="160"/>
      <c r="B101" s="234"/>
      <c r="C101" s="233"/>
      <c r="D101" s="235"/>
      <c r="E101" s="235"/>
      <c r="F101" s="235"/>
      <c r="G101" s="216"/>
      <c r="H101" s="216"/>
      <c r="I101" s="216"/>
      <c r="J101" s="209"/>
      <c r="K101" s="209"/>
      <c r="L101" s="209"/>
    </row>
    <row r="102" spans="1:12">
      <c r="A102" s="160"/>
      <c r="B102" s="234"/>
      <c r="C102" s="233"/>
      <c r="D102" s="235"/>
      <c r="E102" s="235"/>
      <c r="F102" s="235"/>
      <c r="G102" s="216"/>
      <c r="H102" s="216"/>
      <c r="I102" s="216"/>
      <c r="J102" s="209"/>
      <c r="K102" s="209"/>
      <c r="L102" s="209"/>
    </row>
    <row r="103" spans="4:6">
      <c r="D103" s="227"/>
      <c r="E103" s="227"/>
      <c r="F103" s="227"/>
    </row>
    <row r="104" spans="4:12">
      <c r="D104" s="227"/>
      <c r="E104" s="227"/>
      <c r="F104" s="227"/>
      <c r="J104" s="144">
        <f>COUNTIF(J11:J102,"Y")</f>
        <v>67</v>
      </c>
      <c r="K104" s="144">
        <f>J104</f>
        <v>67</v>
      </c>
      <c r="L104" s="144">
        <f>K104</f>
        <v>67</v>
      </c>
    </row>
    <row r="105" ht="20.25" spans="4:12">
      <c r="D105" s="227"/>
      <c r="E105" s="227"/>
      <c r="F105" s="227"/>
      <c r="J105" s="228">
        <f>(J104/73)*100</f>
        <v>91.7808219178082</v>
      </c>
      <c r="K105" s="228">
        <f t="shared" ref="K105:L105" si="10">(K104/73)*100</f>
        <v>91.7808219178082</v>
      </c>
      <c r="L105" s="228">
        <f t="shared" si="10"/>
        <v>91.7808219178082</v>
      </c>
    </row>
    <row r="106" spans="4:6">
      <c r="D106" s="227"/>
      <c r="E106" s="227"/>
      <c r="F106" s="227"/>
    </row>
    <row r="107" spans="4:6">
      <c r="D107" s="227"/>
      <c r="E107" s="227"/>
      <c r="F107" s="227"/>
    </row>
    <row r="108" spans="4:6">
      <c r="D108" s="227"/>
      <c r="E108" s="227"/>
      <c r="F108" s="227"/>
    </row>
    <row r="109" spans="4:12">
      <c r="D109" s="227"/>
      <c r="E109" s="227"/>
      <c r="F109" s="227"/>
      <c r="J109" s="144" t="s">
        <v>32</v>
      </c>
      <c r="K109" s="144" t="s">
        <v>250</v>
      </c>
      <c r="L109" s="144" t="s">
        <v>37</v>
      </c>
    </row>
    <row r="110" ht="20.25" spans="4:12">
      <c r="D110" s="227"/>
      <c r="E110" s="227"/>
      <c r="F110" s="227"/>
      <c r="J110" s="238">
        <f>J105</f>
        <v>91.7808219178082</v>
      </c>
      <c r="K110" s="238">
        <f t="shared" ref="K110:L110" si="11">K105</f>
        <v>91.7808219178082</v>
      </c>
      <c r="L110" s="238">
        <f t="shared" si="11"/>
        <v>91.7808219178082</v>
      </c>
    </row>
    <row r="111" spans="4:6">
      <c r="D111" s="227"/>
      <c r="E111" s="227"/>
      <c r="F111" s="227"/>
    </row>
    <row r="112" spans="4:6">
      <c r="D112" s="227"/>
      <c r="E112" s="227"/>
      <c r="F112" s="227"/>
    </row>
    <row r="113" spans="4:6">
      <c r="D113" s="227"/>
      <c r="E113" s="227"/>
      <c r="F113" s="227"/>
    </row>
    <row r="114" spans="4:6">
      <c r="D114" s="227"/>
      <c r="E114" s="227"/>
      <c r="F114" s="227"/>
    </row>
    <row r="115" spans="4:6">
      <c r="D115" s="227"/>
      <c r="E115" s="227"/>
      <c r="F115" s="227"/>
    </row>
    <row r="116" spans="4:6">
      <c r="D116" s="227"/>
      <c r="E116" s="227"/>
      <c r="F116" s="227"/>
    </row>
    <row r="117" spans="4:6">
      <c r="D117" s="227"/>
      <c r="E117" s="227"/>
      <c r="F117" s="227"/>
    </row>
    <row r="118" spans="4:6">
      <c r="D118" s="227"/>
      <c r="E118" s="227"/>
      <c r="F118" s="227"/>
    </row>
    <row r="119" spans="4:6">
      <c r="D119" s="227"/>
      <c r="E119" s="227"/>
      <c r="F119" s="227"/>
    </row>
    <row r="120" spans="4:6">
      <c r="D120" s="227"/>
      <c r="E120" s="227"/>
      <c r="F120" s="227"/>
    </row>
    <row r="121" spans="4:6">
      <c r="D121" s="227"/>
      <c r="E121" s="227"/>
      <c r="F121" s="227"/>
    </row>
    <row r="122" spans="4:6">
      <c r="D122" s="227"/>
      <c r="E122" s="227"/>
      <c r="F122" s="227"/>
    </row>
    <row r="123" spans="4:6">
      <c r="D123" s="227"/>
      <c r="E123" s="227"/>
      <c r="F123" s="227"/>
    </row>
    <row r="124" spans="4:6">
      <c r="D124" s="227"/>
      <c r="E124" s="227"/>
      <c r="F124" s="227"/>
    </row>
    <row r="125" spans="4:6">
      <c r="D125" s="227"/>
      <c r="E125" s="227"/>
      <c r="F125" s="227"/>
    </row>
    <row r="126" spans="4:6">
      <c r="D126" s="227"/>
      <c r="E126" s="227"/>
      <c r="F126" s="227"/>
    </row>
    <row r="127" spans="4:6">
      <c r="D127" s="227"/>
      <c r="E127" s="227"/>
      <c r="F127" s="227"/>
    </row>
    <row r="128" spans="4:6">
      <c r="D128" s="227"/>
      <c r="E128" s="227"/>
      <c r="F128" s="227"/>
    </row>
    <row r="129" spans="4:6">
      <c r="D129" s="227"/>
      <c r="E129" s="227"/>
      <c r="F129" s="227"/>
    </row>
    <row r="130" spans="4:6">
      <c r="D130" s="227"/>
      <c r="E130" s="227"/>
      <c r="F130" s="227"/>
    </row>
    <row r="131" spans="4:6">
      <c r="D131" s="227"/>
      <c r="E131" s="227"/>
      <c r="F131" s="227"/>
    </row>
    <row r="132" spans="4:6">
      <c r="D132" s="227"/>
      <c r="E132" s="227"/>
      <c r="F132" s="227"/>
    </row>
    <row r="133" spans="4:6">
      <c r="D133" s="227"/>
      <c r="E133" s="227"/>
      <c r="F133" s="227"/>
    </row>
    <row r="134" spans="4:6">
      <c r="D134" s="227"/>
      <c r="E134" s="227"/>
      <c r="F134" s="227"/>
    </row>
    <row r="135" spans="4:6">
      <c r="D135" s="227"/>
      <c r="E135" s="227"/>
      <c r="F135" s="227"/>
    </row>
    <row r="136" spans="4:6">
      <c r="D136" s="227"/>
      <c r="E136" s="227"/>
      <c r="F136" s="227"/>
    </row>
    <row r="137" spans="4:6">
      <c r="D137" s="227"/>
      <c r="E137" s="227"/>
      <c r="F137" s="227"/>
    </row>
    <row r="138" spans="4:6">
      <c r="D138" s="227"/>
      <c r="E138" s="227"/>
      <c r="F138" s="227"/>
    </row>
    <row r="139" spans="4:6">
      <c r="D139" s="227"/>
      <c r="E139" s="227"/>
      <c r="F139" s="227"/>
    </row>
    <row r="140" spans="4:6">
      <c r="D140" s="227"/>
      <c r="E140" s="227"/>
      <c r="F140" s="227"/>
    </row>
    <row r="141" spans="4:6">
      <c r="D141" s="227"/>
      <c r="E141" s="227"/>
      <c r="F141" s="227"/>
    </row>
    <row r="142" spans="4:6">
      <c r="D142" s="227"/>
      <c r="E142" s="227"/>
      <c r="F142" s="227"/>
    </row>
    <row r="143" spans="4:6">
      <c r="D143" s="227"/>
      <c r="E143" s="227"/>
      <c r="F143" s="227"/>
    </row>
    <row r="144" spans="4:6">
      <c r="D144" s="227"/>
      <c r="E144" s="227"/>
      <c r="F144" s="227"/>
    </row>
    <row r="145" spans="4:6">
      <c r="D145" s="227"/>
      <c r="E145" s="227"/>
      <c r="F145" s="227"/>
    </row>
    <row r="146" spans="4:6">
      <c r="D146" s="227"/>
      <c r="E146" s="227"/>
      <c r="F146" s="227"/>
    </row>
    <row r="147" spans="4:6">
      <c r="D147" s="227"/>
      <c r="E147" s="227"/>
      <c r="F147" s="227"/>
    </row>
    <row r="148" spans="4:6">
      <c r="D148" s="227"/>
      <c r="E148" s="227"/>
      <c r="F148" s="227"/>
    </row>
    <row r="149" spans="4:6">
      <c r="D149" s="227"/>
      <c r="E149" s="227"/>
      <c r="F149" s="227"/>
    </row>
    <row r="150" spans="4:6">
      <c r="D150" s="227"/>
      <c r="E150" s="227"/>
      <c r="F150" s="227"/>
    </row>
    <row r="151" spans="4:6">
      <c r="D151" s="227"/>
      <c r="E151" s="227"/>
      <c r="F151" s="227"/>
    </row>
    <row r="152" spans="4:6">
      <c r="D152" s="227"/>
      <c r="E152" s="227"/>
      <c r="F152" s="227"/>
    </row>
    <row r="153" spans="4:6">
      <c r="D153" s="227"/>
      <c r="E153" s="227"/>
      <c r="F153" s="227"/>
    </row>
    <row r="154" spans="4:6">
      <c r="D154" s="227"/>
      <c r="E154" s="227"/>
      <c r="F154" s="227"/>
    </row>
    <row r="155" spans="4:6">
      <c r="D155" s="227"/>
      <c r="E155" s="227"/>
      <c r="F155" s="227"/>
    </row>
    <row r="156" spans="4:6">
      <c r="D156" s="227"/>
      <c r="E156" s="227"/>
      <c r="F156" s="227"/>
    </row>
    <row r="157" spans="4:6">
      <c r="D157" s="227"/>
      <c r="E157" s="227"/>
      <c r="F157" s="227"/>
    </row>
    <row r="158" spans="4:6">
      <c r="D158" s="227"/>
      <c r="E158" s="227"/>
      <c r="F158" s="227"/>
    </row>
    <row r="159" spans="4:6">
      <c r="D159" s="227"/>
      <c r="E159" s="227"/>
      <c r="F159" s="227"/>
    </row>
    <row r="160" spans="4:6">
      <c r="D160" s="227"/>
      <c r="E160" s="227"/>
      <c r="F160" s="227"/>
    </row>
    <row r="161" spans="4:6">
      <c r="D161" s="227"/>
      <c r="E161" s="227"/>
      <c r="F161" s="227"/>
    </row>
    <row r="162" spans="4:6">
      <c r="D162" s="227"/>
      <c r="E162" s="227"/>
      <c r="F162" s="227"/>
    </row>
    <row r="163" spans="4:6">
      <c r="D163" s="227"/>
      <c r="E163" s="227"/>
      <c r="F163" s="227"/>
    </row>
    <row r="164" spans="4:6">
      <c r="D164" s="227"/>
      <c r="E164" s="227"/>
      <c r="F164" s="227"/>
    </row>
    <row r="165" spans="4:6">
      <c r="D165" s="227"/>
      <c r="E165" s="227"/>
      <c r="F165" s="227"/>
    </row>
    <row r="166" spans="4:6">
      <c r="D166" s="227"/>
      <c r="E166" s="227"/>
      <c r="F166" s="227"/>
    </row>
    <row r="167" spans="4:6">
      <c r="D167" s="227"/>
      <c r="E167" s="227"/>
      <c r="F167" s="227"/>
    </row>
    <row r="168" spans="4:6">
      <c r="D168" s="227"/>
      <c r="E168" s="227"/>
      <c r="F168" s="227"/>
    </row>
    <row r="169" spans="4:6">
      <c r="D169" s="227"/>
      <c r="E169" s="227"/>
      <c r="F169" s="227"/>
    </row>
    <row r="170" spans="4:6">
      <c r="D170" s="227"/>
      <c r="E170" s="227"/>
      <c r="F170" s="227"/>
    </row>
    <row r="171" spans="4:6">
      <c r="D171" s="227"/>
      <c r="E171" s="227"/>
      <c r="F171" s="227"/>
    </row>
    <row r="172" spans="4:6">
      <c r="D172" s="227"/>
      <c r="E172" s="227"/>
      <c r="F172" s="227"/>
    </row>
    <row r="173" spans="4:6">
      <c r="D173" s="227"/>
      <c r="E173" s="227"/>
      <c r="F173" s="227"/>
    </row>
    <row r="174" spans="4:6">
      <c r="D174" s="227"/>
      <c r="E174" s="227"/>
      <c r="F174" s="227"/>
    </row>
    <row r="175" spans="4:6">
      <c r="D175" s="227"/>
      <c r="E175" s="227"/>
      <c r="F175" s="227"/>
    </row>
    <row r="176" spans="4:6">
      <c r="D176" s="227"/>
      <c r="E176" s="227"/>
      <c r="F176" s="227"/>
    </row>
    <row r="177" spans="4:6">
      <c r="D177" s="227"/>
      <c r="E177" s="227"/>
      <c r="F177" s="227"/>
    </row>
    <row r="178" spans="4:6">
      <c r="D178" s="227"/>
      <c r="E178" s="227"/>
      <c r="F178" s="227"/>
    </row>
    <row r="179" spans="4:6">
      <c r="D179" s="227"/>
      <c r="E179" s="227"/>
      <c r="F179" s="227"/>
    </row>
    <row r="180" spans="4:6">
      <c r="D180" s="227"/>
      <c r="E180" s="227"/>
      <c r="F180" s="227"/>
    </row>
    <row r="181" spans="4:6">
      <c r="D181" s="227"/>
      <c r="E181" s="227"/>
      <c r="F181" s="227"/>
    </row>
    <row r="182" spans="4:6">
      <c r="D182" s="227"/>
      <c r="E182" s="227"/>
      <c r="F182" s="227"/>
    </row>
    <row r="183" spans="4:6">
      <c r="D183" s="227"/>
      <c r="E183" s="227"/>
      <c r="F183" s="227"/>
    </row>
    <row r="184" spans="4:6">
      <c r="D184" s="227"/>
      <c r="E184" s="227"/>
      <c r="F184" s="227"/>
    </row>
    <row r="185" spans="4:6">
      <c r="D185" s="227"/>
      <c r="E185" s="227"/>
      <c r="F185" s="227"/>
    </row>
    <row r="186" spans="4:6">
      <c r="D186" s="227"/>
      <c r="E186" s="227"/>
      <c r="F186" s="227"/>
    </row>
    <row r="187" spans="4:6">
      <c r="D187" s="227"/>
      <c r="E187" s="227"/>
      <c r="F187" s="227"/>
    </row>
    <row r="188" spans="4:6">
      <c r="D188" s="227"/>
      <c r="E188" s="227"/>
      <c r="F188" s="227"/>
    </row>
    <row r="189" spans="4:6">
      <c r="D189" s="227"/>
      <c r="E189" s="227"/>
      <c r="F189" s="227"/>
    </row>
    <row r="190" spans="4:6">
      <c r="D190" s="227"/>
      <c r="E190" s="227"/>
      <c r="F190" s="227"/>
    </row>
    <row r="191" spans="4:6">
      <c r="D191" s="227"/>
      <c r="E191" s="227"/>
      <c r="F191" s="227"/>
    </row>
    <row r="192" spans="4:6">
      <c r="D192" s="227"/>
      <c r="E192" s="227"/>
      <c r="F192" s="227"/>
    </row>
    <row r="193" spans="4:6">
      <c r="D193" s="227"/>
      <c r="E193" s="227"/>
      <c r="F193" s="227"/>
    </row>
    <row r="194" spans="4:6">
      <c r="D194" s="227"/>
      <c r="E194" s="227"/>
      <c r="F194" s="227"/>
    </row>
    <row r="195" spans="4:6">
      <c r="D195" s="227"/>
      <c r="E195" s="227"/>
      <c r="F195" s="227"/>
    </row>
    <row r="196" spans="4:6">
      <c r="D196" s="227"/>
      <c r="E196" s="227"/>
      <c r="F196" s="227"/>
    </row>
    <row r="197" spans="4:6">
      <c r="D197" s="227"/>
      <c r="E197" s="227"/>
      <c r="F197" s="227"/>
    </row>
    <row r="198" spans="4:6">
      <c r="D198" s="227"/>
      <c r="E198" s="227"/>
      <c r="F198" s="227"/>
    </row>
    <row r="199" spans="4:6">
      <c r="D199" s="227"/>
      <c r="E199" s="227"/>
      <c r="F199" s="227"/>
    </row>
    <row r="200" spans="4:6">
      <c r="D200" s="227"/>
      <c r="E200" s="227"/>
      <c r="F200" s="227"/>
    </row>
    <row r="201" spans="4:6">
      <c r="D201" s="227"/>
      <c r="E201" s="227"/>
      <c r="F201" s="227"/>
    </row>
    <row r="202" spans="4:6">
      <c r="D202" s="227"/>
      <c r="E202" s="227"/>
      <c r="F202" s="227"/>
    </row>
    <row r="203" spans="4:6">
      <c r="D203" s="227"/>
      <c r="E203" s="227"/>
      <c r="F203" s="227"/>
    </row>
    <row r="204" spans="4:6">
      <c r="D204" s="227"/>
      <c r="E204" s="227"/>
      <c r="F204" s="227"/>
    </row>
    <row r="205" spans="4:6">
      <c r="D205" s="227"/>
      <c r="E205" s="227"/>
      <c r="F205" s="227"/>
    </row>
    <row r="206" spans="4:6">
      <c r="D206" s="227"/>
      <c r="E206" s="227"/>
      <c r="F206" s="227"/>
    </row>
    <row r="207" spans="4:6">
      <c r="D207" s="227"/>
      <c r="E207" s="227"/>
      <c r="F207" s="227"/>
    </row>
    <row r="208" spans="4:6">
      <c r="D208" s="227"/>
      <c r="E208" s="227"/>
      <c r="F208" s="227"/>
    </row>
    <row r="209" spans="4:6">
      <c r="D209" s="227"/>
      <c r="E209" s="227"/>
      <c r="F209" s="227"/>
    </row>
    <row r="210" spans="4:6">
      <c r="D210" s="227"/>
      <c r="E210" s="227"/>
      <c r="F210" s="227"/>
    </row>
    <row r="211" spans="4:6">
      <c r="D211" s="227"/>
      <c r="E211" s="227"/>
      <c r="F211" s="227"/>
    </row>
    <row r="212" spans="4:6">
      <c r="D212" s="227"/>
      <c r="E212" s="227"/>
      <c r="F212" s="227"/>
    </row>
    <row r="213" spans="4:6">
      <c r="D213" s="227"/>
      <c r="E213" s="227"/>
      <c r="F213" s="227"/>
    </row>
    <row r="214" spans="4:6">
      <c r="D214" s="227"/>
      <c r="E214" s="227"/>
      <c r="F214" s="227"/>
    </row>
    <row r="215" spans="4:6">
      <c r="D215" s="227"/>
      <c r="E215" s="227"/>
      <c r="F215" s="227"/>
    </row>
    <row r="216" spans="4:6">
      <c r="D216" s="227"/>
      <c r="E216" s="227"/>
      <c r="F216" s="227"/>
    </row>
    <row r="217" spans="4:6">
      <c r="D217" s="227"/>
      <c r="E217" s="227"/>
      <c r="F217" s="227"/>
    </row>
    <row r="218" spans="4:6">
      <c r="D218" s="227"/>
      <c r="E218" s="227"/>
      <c r="F218" s="227"/>
    </row>
    <row r="219" spans="4:6">
      <c r="D219" s="227"/>
      <c r="E219" s="227"/>
      <c r="F219" s="227"/>
    </row>
    <row r="220" spans="4:6">
      <c r="D220" s="227"/>
      <c r="E220" s="227"/>
      <c r="F220" s="227"/>
    </row>
    <row r="221" spans="4:6">
      <c r="D221" s="227"/>
      <c r="E221" s="227"/>
      <c r="F221" s="227"/>
    </row>
    <row r="222" spans="4:6">
      <c r="D222" s="227"/>
      <c r="E222" s="227"/>
      <c r="F222" s="227"/>
    </row>
    <row r="223" spans="4:6">
      <c r="D223" s="227"/>
      <c r="E223" s="227"/>
      <c r="F223" s="227"/>
    </row>
    <row r="224" spans="4:6">
      <c r="D224" s="227"/>
      <c r="E224" s="227"/>
      <c r="F224" s="227"/>
    </row>
    <row r="225" spans="4:6">
      <c r="D225" s="227"/>
      <c r="E225" s="227"/>
      <c r="F225" s="227"/>
    </row>
    <row r="226" spans="4:6">
      <c r="D226" s="227"/>
      <c r="E226" s="227"/>
      <c r="F226" s="227"/>
    </row>
    <row r="227" spans="4:6">
      <c r="D227" s="227"/>
      <c r="E227" s="227"/>
      <c r="F227" s="227"/>
    </row>
    <row r="228" spans="4:6">
      <c r="D228" s="227"/>
      <c r="E228" s="227"/>
      <c r="F228" s="227"/>
    </row>
    <row r="229" spans="4:6">
      <c r="D229" s="227"/>
      <c r="E229" s="227"/>
      <c r="F229" s="227"/>
    </row>
    <row r="230" spans="4:6">
      <c r="D230" s="227"/>
      <c r="E230" s="227"/>
      <c r="F230" s="227"/>
    </row>
    <row r="231" spans="4:6">
      <c r="D231" s="227"/>
      <c r="E231" s="227"/>
      <c r="F231" s="227"/>
    </row>
    <row r="232" spans="4:6">
      <c r="D232" s="227"/>
      <c r="E232" s="227"/>
      <c r="F232" s="227"/>
    </row>
    <row r="233" spans="4:6">
      <c r="D233" s="227"/>
      <c r="E233" s="227"/>
      <c r="F233" s="227"/>
    </row>
    <row r="234" spans="4:6">
      <c r="D234" s="227"/>
      <c r="E234" s="227"/>
      <c r="F234" s="227"/>
    </row>
    <row r="235" spans="4:6">
      <c r="D235" s="227"/>
      <c r="E235" s="227"/>
      <c r="F235" s="227"/>
    </row>
    <row r="236" spans="4:6">
      <c r="D236" s="227"/>
      <c r="E236" s="227"/>
      <c r="F236" s="227"/>
    </row>
    <row r="237" spans="4:6">
      <c r="D237" s="227"/>
      <c r="E237" s="227"/>
      <c r="F237" s="227"/>
    </row>
    <row r="238" spans="4:6">
      <c r="D238" s="227"/>
      <c r="E238" s="227"/>
      <c r="F238" s="227"/>
    </row>
    <row r="239" spans="4:6">
      <c r="D239" s="227"/>
      <c r="E239" s="227"/>
      <c r="F239" s="227"/>
    </row>
    <row r="240" spans="4:6">
      <c r="D240" s="227"/>
      <c r="E240" s="227"/>
      <c r="F240" s="227"/>
    </row>
    <row r="241" spans="4:6">
      <c r="D241" s="227"/>
      <c r="E241" s="227"/>
      <c r="F241" s="227"/>
    </row>
    <row r="242" spans="4:6">
      <c r="D242" s="227"/>
      <c r="E242" s="227"/>
      <c r="F242" s="227"/>
    </row>
    <row r="243" spans="4:6">
      <c r="D243" s="227"/>
      <c r="E243" s="227"/>
      <c r="F243" s="227"/>
    </row>
    <row r="244" spans="4:6">
      <c r="D244" s="227"/>
      <c r="E244" s="227"/>
      <c r="F244" s="227"/>
    </row>
    <row r="245" spans="4:6">
      <c r="D245" s="227"/>
      <c r="E245" s="227"/>
      <c r="F245" s="227"/>
    </row>
    <row r="246" spans="4:6">
      <c r="D246" s="227"/>
      <c r="E246" s="227"/>
      <c r="F246" s="227"/>
    </row>
    <row r="247" spans="4:6">
      <c r="D247" s="227"/>
      <c r="E247" s="227"/>
      <c r="F247" s="227"/>
    </row>
    <row r="248" spans="4:6">
      <c r="D248" s="227"/>
      <c r="E248" s="227"/>
      <c r="F248" s="227"/>
    </row>
    <row r="249" spans="4:6">
      <c r="D249" s="227"/>
      <c r="E249" s="227"/>
      <c r="F249" s="227"/>
    </row>
    <row r="250" spans="4:6">
      <c r="D250" s="227"/>
      <c r="E250" s="227"/>
      <c r="F250" s="227"/>
    </row>
    <row r="251" spans="4:6">
      <c r="D251" s="227"/>
      <c r="E251" s="227"/>
      <c r="F251" s="227"/>
    </row>
    <row r="252" spans="4:6">
      <c r="D252" s="227"/>
      <c r="E252" s="227"/>
      <c r="F252" s="227"/>
    </row>
    <row r="253" spans="4:6">
      <c r="D253" s="227"/>
      <c r="E253" s="227"/>
      <c r="F253" s="227"/>
    </row>
    <row r="254" spans="4:6">
      <c r="D254" s="227"/>
      <c r="E254" s="227"/>
      <c r="F254" s="227"/>
    </row>
    <row r="255" spans="4:6">
      <c r="D255" s="227"/>
      <c r="E255" s="227"/>
      <c r="F255" s="227"/>
    </row>
    <row r="256" spans="4:6">
      <c r="D256" s="227"/>
      <c r="E256" s="227"/>
      <c r="F256" s="227"/>
    </row>
    <row r="257" spans="4:6">
      <c r="D257" s="227"/>
      <c r="E257" s="227"/>
      <c r="F257" s="227"/>
    </row>
    <row r="258" spans="4:6">
      <c r="D258" s="227"/>
      <c r="E258" s="227"/>
      <c r="F258" s="227"/>
    </row>
    <row r="259" spans="4:6">
      <c r="D259" s="227"/>
      <c r="E259" s="227"/>
      <c r="F259" s="227"/>
    </row>
    <row r="260" spans="4:6">
      <c r="D260" s="227"/>
      <c r="E260" s="227"/>
      <c r="F260" s="227"/>
    </row>
    <row r="261" spans="4:6">
      <c r="D261" s="227"/>
      <c r="E261" s="227"/>
      <c r="F261" s="227"/>
    </row>
    <row r="262" spans="4:6">
      <c r="D262" s="227"/>
      <c r="E262" s="227"/>
      <c r="F262" s="227"/>
    </row>
    <row r="263" spans="4:6">
      <c r="D263" s="227"/>
      <c r="E263" s="227"/>
      <c r="F263" s="227"/>
    </row>
    <row r="264" spans="4:6">
      <c r="D264" s="227"/>
      <c r="E264" s="227"/>
      <c r="F264" s="227"/>
    </row>
    <row r="265" spans="4:6">
      <c r="D265" s="227"/>
      <c r="E265" s="227"/>
      <c r="F265" s="227"/>
    </row>
    <row r="266" spans="4:6">
      <c r="D266" s="227"/>
      <c r="E266" s="227"/>
      <c r="F266" s="227"/>
    </row>
    <row r="267" spans="4:6">
      <c r="D267" s="227"/>
      <c r="E267" s="227"/>
      <c r="F267" s="227"/>
    </row>
    <row r="268" spans="4:6">
      <c r="D268" s="227"/>
      <c r="E268" s="227"/>
      <c r="F268" s="227"/>
    </row>
    <row r="269" spans="4:6">
      <c r="D269" s="227"/>
      <c r="E269" s="227"/>
      <c r="F269" s="227"/>
    </row>
    <row r="270" spans="4:6">
      <c r="D270" s="227"/>
      <c r="E270" s="227"/>
      <c r="F270" s="227"/>
    </row>
    <row r="271" spans="4:6">
      <c r="D271" s="227"/>
      <c r="E271" s="227"/>
      <c r="F271" s="227"/>
    </row>
    <row r="272" spans="4:6">
      <c r="D272" s="227"/>
      <c r="E272" s="227"/>
      <c r="F272" s="227"/>
    </row>
    <row r="273" spans="4:6">
      <c r="D273" s="227"/>
      <c r="E273" s="227"/>
      <c r="F273" s="227"/>
    </row>
    <row r="274" spans="4:6">
      <c r="D274" s="227"/>
      <c r="E274" s="227"/>
      <c r="F274" s="227"/>
    </row>
    <row r="275" spans="4:6">
      <c r="D275" s="227"/>
      <c r="E275" s="227"/>
      <c r="F275" s="227"/>
    </row>
    <row r="276" spans="4:6">
      <c r="D276" s="227"/>
      <c r="E276" s="227"/>
      <c r="F276" s="227"/>
    </row>
    <row r="277" spans="4:6">
      <c r="D277" s="227"/>
      <c r="E277" s="227"/>
      <c r="F277" s="227"/>
    </row>
    <row r="278" spans="4:6">
      <c r="D278" s="227"/>
      <c r="E278" s="227"/>
      <c r="F278" s="227"/>
    </row>
    <row r="279" spans="4:6">
      <c r="D279" s="227"/>
      <c r="E279" s="227"/>
      <c r="F279" s="227"/>
    </row>
    <row r="280" spans="4:6">
      <c r="D280" s="227"/>
      <c r="E280" s="227"/>
      <c r="F280" s="227"/>
    </row>
    <row r="281" spans="4:6">
      <c r="D281" s="227"/>
      <c r="E281" s="227"/>
      <c r="F281" s="227"/>
    </row>
    <row r="282" spans="4:6">
      <c r="D282" s="227"/>
      <c r="E282" s="227"/>
      <c r="F282" s="227"/>
    </row>
    <row r="283" spans="4:6">
      <c r="D283" s="227"/>
      <c r="E283" s="227"/>
      <c r="F283" s="227"/>
    </row>
    <row r="284" spans="4:6">
      <c r="D284" s="227"/>
      <c r="E284" s="227"/>
      <c r="F284" s="227"/>
    </row>
    <row r="285" spans="4:6">
      <c r="D285" s="227"/>
      <c r="E285" s="227"/>
      <c r="F285" s="227"/>
    </row>
    <row r="286" spans="4:6">
      <c r="D286" s="227"/>
      <c r="E286" s="227"/>
      <c r="F286" s="227"/>
    </row>
    <row r="287" spans="4:6">
      <c r="D287" s="227"/>
      <c r="E287" s="227"/>
      <c r="F287" s="227"/>
    </row>
    <row r="288" spans="4:6">
      <c r="D288" s="227"/>
      <c r="E288" s="227"/>
      <c r="F288" s="227"/>
    </row>
    <row r="289" spans="4:6">
      <c r="D289" s="227"/>
      <c r="E289" s="227"/>
      <c r="F289" s="227"/>
    </row>
    <row r="290" spans="4:6">
      <c r="D290" s="227"/>
      <c r="E290" s="227"/>
      <c r="F290" s="227"/>
    </row>
    <row r="291" spans="4:6">
      <c r="D291" s="227"/>
      <c r="E291" s="227"/>
      <c r="F291" s="227"/>
    </row>
    <row r="292" spans="4:6">
      <c r="D292" s="227"/>
      <c r="E292" s="227"/>
      <c r="F292" s="227"/>
    </row>
    <row r="293" spans="4:6">
      <c r="D293" s="227"/>
      <c r="E293" s="227"/>
      <c r="F293" s="227"/>
    </row>
    <row r="294" spans="4:6">
      <c r="D294" s="227"/>
      <c r="E294" s="227"/>
      <c r="F294" s="227"/>
    </row>
    <row r="295" spans="4:6">
      <c r="D295" s="227"/>
      <c r="E295" s="227"/>
      <c r="F295" s="227"/>
    </row>
    <row r="296" spans="4:6">
      <c r="D296" s="227"/>
      <c r="E296" s="227"/>
      <c r="F296" s="227"/>
    </row>
    <row r="297" spans="4:6">
      <c r="D297" s="227"/>
      <c r="E297" s="227"/>
      <c r="F297" s="227"/>
    </row>
    <row r="298" spans="4:6">
      <c r="D298" s="227"/>
      <c r="E298" s="227"/>
      <c r="F298" s="227"/>
    </row>
    <row r="299" spans="4:6">
      <c r="D299" s="227"/>
      <c r="E299" s="227"/>
      <c r="F299" s="227"/>
    </row>
    <row r="300" spans="4:6">
      <c r="D300" s="227"/>
      <c r="E300" s="227"/>
      <c r="F300" s="227"/>
    </row>
    <row r="301" spans="4:6">
      <c r="D301" s="227"/>
      <c r="E301" s="227"/>
      <c r="F301" s="227"/>
    </row>
    <row r="302" spans="4:6">
      <c r="D302" s="227"/>
      <c r="E302" s="227"/>
      <c r="F302" s="227"/>
    </row>
    <row r="303" spans="4:6">
      <c r="D303" s="227"/>
      <c r="E303" s="227"/>
      <c r="F303" s="227"/>
    </row>
    <row r="304" spans="4:6">
      <c r="D304" s="227"/>
      <c r="E304" s="227"/>
      <c r="F304" s="227"/>
    </row>
    <row r="305" spans="4:6">
      <c r="D305" s="227"/>
      <c r="E305" s="227"/>
      <c r="F305" s="227"/>
    </row>
    <row r="306" spans="4:6">
      <c r="D306" s="227"/>
      <c r="E306" s="227"/>
      <c r="F306" s="227"/>
    </row>
    <row r="307" spans="4:6">
      <c r="D307" s="227"/>
      <c r="E307" s="227"/>
      <c r="F307" s="227"/>
    </row>
    <row r="308" spans="4:6">
      <c r="D308" s="227"/>
      <c r="E308" s="227"/>
      <c r="F308" s="227"/>
    </row>
    <row r="309" spans="4:6">
      <c r="D309" s="227"/>
      <c r="E309" s="227"/>
      <c r="F309" s="227"/>
    </row>
    <row r="310" spans="4:6">
      <c r="D310" s="227"/>
      <c r="E310" s="227"/>
      <c r="F310" s="227"/>
    </row>
    <row r="311" spans="4:6">
      <c r="D311" s="227"/>
      <c r="E311" s="227"/>
      <c r="F311" s="227"/>
    </row>
    <row r="312" spans="4:6">
      <c r="D312" s="227"/>
      <c r="E312" s="227"/>
      <c r="F312" s="227"/>
    </row>
    <row r="313" spans="4:6">
      <c r="D313" s="227"/>
      <c r="E313" s="227"/>
      <c r="F313" s="227"/>
    </row>
    <row r="314" spans="4:6">
      <c r="D314" s="227"/>
      <c r="E314" s="227"/>
      <c r="F314" s="227"/>
    </row>
    <row r="315" spans="4:6">
      <c r="D315" s="227"/>
      <c r="E315" s="227"/>
      <c r="F315" s="227"/>
    </row>
    <row r="316" spans="4:6">
      <c r="D316" s="227"/>
      <c r="E316" s="227"/>
      <c r="F316" s="227"/>
    </row>
    <row r="317" spans="4:6">
      <c r="D317" s="227"/>
      <c r="E317" s="227"/>
      <c r="F317" s="227"/>
    </row>
    <row r="318" spans="4:6">
      <c r="D318" s="227"/>
      <c r="E318" s="227"/>
      <c r="F318" s="227"/>
    </row>
    <row r="319" spans="4:6">
      <c r="D319" s="227"/>
      <c r="E319" s="227"/>
      <c r="F319" s="227"/>
    </row>
    <row r="320" spans="4:6">
      <c r="D320" s="227"/>
      <c r="E320" s="227"/>
      <c r="F320" s="227"/>
    </row>
    <row r="321" spans="4:6">
      <c r="D321" s="227"/>
      <c r="E321" s="227"/>
      <c r="F321" s="227"/>
    </row>
    <row r="322" spans="4:6">
      <c r="D322" s="227"/>
      <c r="E322" s="227"/>
      <c r="F322" s="227"/>
    </row>
    <row r="323" spans="4:6">
      <c r="D323" s="227"/>
      <c r="E323" s="227"/>
      <c r="F323" s="227"/>
    </row>
    <row r="324" spans="4:6">
      <c r="D324" s="227"/>
      <c r="E324" s="227"/>
      <c r="F324" s="227"/>
    </row>
    <row r="325" spans="4:6">
      <c r="D325" s="227"/>
      <c r="E325" s="227"/>
      <c r="F325" s="227"/>
    </row>
    <row r="326" spans="4:6">
      <c r="D326" s="227"/>
      <c r="E326" s="227"/>
      <c r="F326" s="227"/>
    </row>
    <row r="327" spans="4:6">
      <c r="D327" s="227"/>
      <c r="E327" s="227"/>
      <c r="F327" s="227"/>
    </row>
    <row r="328" spans="4:6">
      <c r="D328" s="227"/>
      <c r="E328" s="227"/>
      <c r="F328" s="227"/>
    </row>
    <row r="329" spans="4:6">
      <c r="D329" s="227"/>
      <c r="E329" s="227"/>
      <c r="F329" s="227"/>
    </row>
    <row r="330" spans="4:6">
      <c r="D330" s="227"/>
      <c r="E330" s="227"/>
      <c r="F330" s="227"/>
    </row>
    <row r="331" spans="4:6">
      <c r="D331" s="227"/>
      <c r="E331" s="227"/>
      <c r="F331" s="227"/>
    </row>
    <row r="332" spans="4:6">
      <c r="D332" s="227"/>
      <c r="E332" s="227"/>
      <c r="F332" s="227"/>
    </row>
    <row r="333" spans="4:6">
      <c r="D333" s="227"/>
      <c r="E333" s="227"/>
      <c r="F333" s="227"/>
    </row>
    <row r="334" spans="4:6">
      <c r="D334" s="227"/>
      <c r="E334" s="227"/>
      <c r="F334" s="227"/>
    </row>
    <row r="335" spans="4:6">
      <c r="D335" s="227"/>
      <c r="E335" s="227"/>
      <c r="F335" s="227"/>
    </row>
    <row r="336" spans="4:6">
      <c r="D336" s="227"/>
      <c r="E336" s="227"/>
      <c r="F336" s="227"/>
    </row>
    <row r="337" spans="4:6">
      <c r="D337" s="227"/>
      <c r="E337" s="227"/>
      <c r="F337" s="227"/>
    </row>
    <row r="338" spans="4:6">
      <c r="D338" s="227"/>
      <c r="E338" s="227"/>
      <c r="F338" s="227"/>
    </row>
    <row r="339" spans="4:6">
      <c r="D339" s="227"/>
      <c r="E339" s="227"/>
      <c r="F339" s="227"/>
    </row>
    <row r="340" spans="4:6">
      <c r="D340" s="227"/>
      <c r="E340" s="227"/>
      <c r="F340" s="227"/>
    </row>
    <row r="341" spans="4:6">
      <c r="D341" s="227"/>
      <c r="E341" s="227"/>
      <c r="F341" s="227"/>
    </row>
    <row r="342" spans="4:6">
      <c r="D342" s="227"/>
      <c r="E342" s="227"/>
      <c r="F342" s="227"/>
    </row>
    <row r="343" spans="4:6">
      <c r="D343" s="227"/>
      <c r="E343" s="227"/>
      <c r="F343" s="227"/>
    </row>
    <row r="344" spans="4:6">
      <c r="D344" s="227"/>
      <c r="E344" s="227"/>
      <c r="F344" s="227"/>
    </row>
    <row r="345" spans="4:6">
      <c r="D345" s="227"/>
      <c r="E345" s="227"/>
      <c r="F345" s="227"/>
    </row>
    <row r="346" spans="4:6">
      <c r="D346" s="227"/>
      <c r="E346" s="227"/>
      <c r="F346" s="227"/>
    </row>
    <row r="347" spans="4:6">
      <c r="D347" s="227"/>
      <c r="E347" s="227"/>
      <c r="F347" s="227"/>
    </row>
    <row r="348" spans="4:6">
      <c r="D348" s="227"/>
      <c r="E348" s="227"/>
      <c r="F348" s="227"/>
    </row>
    <row r="349" spans="4:6">
      <c r="D349" s="227"/>
      <c r="E349" s="227"/>
      <c r="F349" s="227"/>
    </row>
    <row r="350" spans="4:6">
      <c r="D350" s="227"/>
      <c r="E350" s="227"/>
      <c r="F350" s="227"/>
    </row>
    <row r="351" spans="4:6">
      <c r="D351" s="227"/>
      <c r="E351" s="227"/>
      <c r="F351" s="227"/>
    </row>
    <row r="352" spans="4:6">
      <c r="D352" s="227"/>
      <c r="E352" s="227"/>
      <c r="F352" s="227"/>
    </row>
    <row r="353" spans="4:6">
      <c r="D353" s="227"/>
      <c r="E353" s="227"/>
      <c r="F353" s="227"/>
    </row>
    <row r="354" spans="4:6">
      <c r="D354" s="227"/>
      <c r="E354" s="227"/>
      <c r="F354" s="227"/>
    </row>
    <row r="355" spans="4:6">
      <c r="D355" s="227"/>
      <c r="E355" s="227"/>
      <c r="F355" s="227"/>
    </row>
    <row r="356" spans="4:6">
      <c r="D356" s="227"/>
      <c r="E356" s="227"/>
      <c r="F356" s="227"/>
    </row>
    <row r="357" spans="4:6">
      <c r="D357" s="227"/>
      <c r="E357" s="227"/>
      <c r="F357" s="227"/>
    </row>
    <row r="358" spans="4:6">
      <c r="D358" s="227"/>
      <c r="E358" s="227"/>
      <c r="F358" s="227"/>
    </row>
    <row r="359" spans="4:6">
      <c r="D359" s="227"/>
      <c r="E359" s="227"/>
      <c r="F359" s="227"/>
    </row>
    <row r="360" spans="4:6">
      <c r="D360" s="227"/>
      <c r="E360" s="227"/>
      <c r="F360" s="227"/>
    </row>
    <row r="361" spans="4:6">
      <c r="D361" s="227"/>
      <c r="E361" s="227"/>
      <c r="F361" s="227"/>
    </row>
    <row r="362" spans="4:6">
      <c r="D362" s="227"/>
      <c r="E362" s="227"/>
      <c r="F362" s="227"/>
    </row>
    <row r="363" spans="4:6">
      <c r="D363" s="227"/>
      <c r="E363" s="227"/>
      <c r="F363" s="227"/>
    </row>
    <row r="364" spans="4:6">
      <c r="D364" s="227"/>
      <c r="E364" s="227"/>
      <c r="F364" s="227"/>
    </row>
    <row r="365" spans="4:6">
      <c r="D365" s="227"/>
      <c r="E365" s="227"/>
      <c r="F365" s="227"/>
    </row>
    <row r="366" spans="4:6">
      <c r="D366" s="227"/>
      <c r="E366" s="227"/>
      <c r="F366" s="227"/>
    </row>
    <row r="367" spans="4:6">
      <c r="D367" s="227"/>
      <c r="E367" s="227"/>
      <c r="F367" s="227"/>
    </row>
    <row r="368" spans="4:6">
      <c r="D368" s="227"/>
      <c r="E368" s="227"/>
      <c r="F368" s="227"/>
    </row>
    <row r="369" spans="4:6">
      <c r="D369" s="227"/>
      <c r="E369" s="227"/>
      <c r="F369" s="227"/>
    </row>
    <row r="370" spans="4:6">
      <c r="D370" s="227"/>
      <c r="E370" s="227"/>
      <c r="F370" s="227"/>
    </row>
    <row r="371" spans="4:6">
      <c r="D371" s="227"/>
      <c r="E371" s="227"/>
      <c r="F371" s="227"/>
    </row>
    <row r="372" spans="4:6">
      <c r="D372" s="227"/>
      <c r="E372" s="227"/>
      <c r="F372" s="227"/>
    </row>
    <row r="373" spans="4:6">
      <c r="D373" s="227"/>
      <c r="E373" s="227"/>
      <c r="F373" s="227"/>
    </row>
    <row r="374" spans="4:6">
      <c r="D374" s="227"/>
      <c r="E374" s="227"/>
      <c r="F374" s="227"/>
    </row>
    <row r="375" spans="4:6">
      <c r="D375" s="227"/>
      <c r="E375" s="227"/>
      <c r="F375" s="227"/>
    </row>
    <row r="376" spans="4:6">
      <c r="D376" s="227"/>
      <c r="E376" s="227"/>
      <c r="F376" s="227"/>
    </row>
    <row r="377" spans="4:6">
      <c r="D377" s="227"/>
      <c r="E377" s="227"/>
      <c r="F377" s="227"/>
    </row>
    <row r="378" spans="4:6">
      <c r="D378" s="227"/>
      <c r="E378" s="227"/>
      <c r="F378" s="227"/>
    </row>
    <row r="379" spans="4:6">
      <c r="D379" s="227"/>
      <c r="E379" s="227"/>
      <c r="F379" s="227"/>
    </row>
    <row r="380" spans="4:6">
      <c r="D380" s="227"/>
      <c r="E380" s="227"/>
      <c r="F380" s="227"/>
    </row>
    <row r="381" spans="4:6">
      <c r="D381" s="227"/>
      <c r="E381" s="227"/>
      <c r="F381" s="227"/>
    </row>
    <row r="382" spans="4:6">
      <c r="D382" s="227"/>
      <c r="E382" s="227"/>
      <c r="F382" s="227"/>
    </row>
    <row r="383" spans="4:6">
      <c r="D383" s="227"/>
      <c r="E383" s="227"/>
      <c r="F383" s="227"/>
    </row>
    <row r="384" spans="4:6">
      <c r="D384" s="227"/>
      <c r="E384" s="227"/>
      <c r="F384" s="227"/>
    </row>
    <row r="385" spans="4:6">
      <c r="D385" s="227"/>
      <c r="E385" s="227"/>
      <c r="F385" s="227"/>
    </row>
    <row r="386" spans="4:6">
      <c r="D386" s="227"/>
      <c r="E386" s="227"/>
      <c r="F386" s="227"/>
    </row>
    <row r="387" spans="4:6">
      <c r="D387" s="227"/>
      <c r="E387" s="227"/>
      <c r="F387" s="227"/>
    </row>
    <row r="388" spans="4:6">
      <c r="D388" s="227"/>
      <c r="E388" s="227"/>
      <c r="F388" s="227"/>
    </row>
    <row r="389" spans="4:6">
      <c r="D389" s="227"/>
      <c r="E389" s="227"/>
      <c r="F389" s="227"/>
    </row>
    <row r="390" spans="4:6">
      <c r="D390" s="227"/>
      <c r="E390" s="227"/>
      <c r="F390" s="227"/>
    </row>
    <row r="391" spans="4:6">
      <c r="D391" s="227"/>
      <c r="E391" s="227"/>
      <c r="F391" s="227"/>
    </row>
    <row r="392" spans="4:6">
      <c r="D392" s="227"/>
      <c r="E392" s="227"/>
      <c r="F392" s="227"/>
    </row>
    <row r="393" spans="4:6">
      <c r="D393" s="227"/>
      <c r="E393" s="227"/>
      <c r="F393" s="227"/>
    </row>
    <row r="394" spans="4:6">
      <c r="D394" s="227"/>
      <c r="E394" s="227"/>
      <c r="F394" s="227"/>
    </row>
    <row r="395" spans="4:6">
      <c r="D395" s="227"/>
      <c r="E395" s="227"/>
      <c r="F395" s="227"/>
    </row>
    <row r="396" spans="4:6">
      <c r="D396" s="227"/>
      <c r="E396" s="227"/>
      <c r="F396" s="227"/>
    </row>
    <row r="397" spans="4:6">
      <c r="D397" s="227"/>
      <c r="E397" s="227"/>
      <c r="F397" s="227"/>
    </row>
    <row r="398" spans="4:6">
      <c r="D398" s="227"/>
      <c r="E398" s="227"/>
      <c r="F398" s="227"/>
    </row>
    <row r="399" spans="4:6">
      <c r="D399" s="227"/>
      <c r="E399" s="227"/>
      <c r="F399" s="227"/>
    </row>
    <row r="400" spans="4:6">
      <c r="D400" s="227"/>
      <c r="E400" s="227"/>
      <c r="F400" s="227"/>
    </row>
    <row r="401" spans="4:6">
      <c r="D401" s="227"/>
      <c r="E401" s="227"/>
      <c r="F401" s="227"/>
    </row>
    <row r="402" spans="4:6">
      <c r="D402" s="227"/>
      <c r="E402" s="227"/>
      <c r="F402" s="227"/>
    </row>
    <row r="403" spans="4:6">
      <c r="D403" s="227"/>
      <c r="E403" s="227"/>
      <c r="F403" s="227"/>
    </row>
    <row r="404" spans="4:6">
      <c r="D404" s="227"/>
      <c r="E404" s="227"/>
      <c r="F404" s="227"/>
    </row>
    <row r="405" spans="4:6">
      <c r="D405" s="227"/>
      <c r="E405" s="227"/>
      <c r="F405" s="227"/>
    </row>
    <row r="406" spans="4:6">
      <c r="D406" s="227"/>
      <c r="E406" s="227"/>
      <c r="F406" s="227"/>
    </row>
    <row r="407" spans="4:6">
      <c r="D407" s="227"/>
      <c r="E407" s="227"/>
      <c r="F407" s="227"/>
    </row>
    <row r="408" spans="4:6">
      <c r="D408" s="227"/>
      <c r="E408" s="227"/>
      <c r="F408" s="227"/>
    </row>
    <row r="409" spans="4:6">
      <c r="D409" s="227"/>
      <c r="E409" s="227"/>
      <c r="F409" s="227"/>
    </row>
    <row r="410" spans="4:6">
      <c r="D410" s="227"/>
      <c r="E410" s="227"/>
      <c r="F410" s="227"/>
    </row>
    <row r="411" spans="4:6">
      <c r="D411" s="227"/>
      <c r="E411" s="227"/>
      <c r="F411" s="227"/>
    </row>
    <row r="412" spans="4:6">
      <c r="D412" s="227"/>
      <c r="E412" s="227"/>
      <c r="F412" s="227"/>
    </row>
    <row r="413" spans="4:6">
      <c r="D413" s="227"/>
      <c r="E413" s="227"/>
      <c r="F413" s="227"/>
    </row>
    <row r="414" spans="4:6">
      <c r="D414" s="227"/>
      <c r="E414" s="227"/>
      <c r="F414" s="227"/>
    </row>
    <row r="415" spans="4:6">
      <c r="D415" s="227"/>
      <c r="E415" s="227"/>
      <c r="F415" s="227"/>
    </row>
    <row r="416" spans="4:6">
      <c r="D416" s="227"/>
      <c r="E416" s="227"/>
      <c r="F416" s="227"/>
    </row>
    <row r="417" spans="4:6">
      <c r="D417" s="227"/>
      <c r="E417" s="227"/>
      <c r="F417" s="227"/>
    </row>
    <row r="418" spans="4:6">
      <c r="D418" s="227"/>
      <c r="E418" s="227"/>
      <c r="F418" s="227"/>
    </row>
    <row r="419" spans="4:6">
      <c r="D419" s="227"/>
      <c r="E419" s="227"/>
      <c r="F419" s="227"/>
    </row>
    <row r="420" spans="4:6">
      <c r="D420" s="227"/>
      <c r="E420" s="227"/>
      <c r="F420" s="227"/>
    </row>
    <row r="421" spans="4:6">
      <c r="D421" s="227"/>
      <c r="E421" s="227"/>
      <c r="F421" s="227"/>
    </row>
    <row r="422" spans="4:6">
      <c r="D422" s="227"/>
      <c r="E422" s="227"/>
      <c r="F422" s="227"/>
    </row>
    <row r="423" spans="4:6">
      <c r="D423" s="227"/>
      <c r="E423" s="227"/>
      <c r="F423" s="227"/>
    </row>
    <row r="424" spans="4:6">
      <c r="D424" s="227"/>
      <c r="E424" s="227"/>
      <c r="F424" s="227"/>
    </row>
    <row r="425" spans="4:6">
      <c r="D425" s="227"/>
      <c r="E425" s="227"/>
      <c r="F425" s="227"/>
    </row>
    <row r="426" spans="4:6">
      <c r="D426" s="227"/>
      <c r="E426" s="227"/>
      <c r="F426" s="227"/>
    </row>
    <row r="427" spans="4:6">
      <c r="D427" s="227"/>
      <c r="E427" s="227"/>
      <c r="F427" s="227"/>
    </row>
    <row r="428" spans="4:6">
      <c r="D428" s="227"/>
      <c r="E428" s="227"/>
      <c r="F428" s="227"/>
    </row>
    <row r="429" spans="4:6">
      <c r="D429" s="227"/>
      <c r="E429" s="227"/>
      <c r="F429" s="227"/>
    </row>
    <row r="430" spans="4:6">
      <c r="D430" s="227"/>
      <c r="E430" s="227"/>
      <c r="F430" s="227"/>
    </row>
    <row r="431" spans="4:6">
      <c r="D431" s="227"/>
      <c r="E431" s="227"/>
      <c r="F431" s="227"/>
    </row>
    <row r="432" spans="4:6">
      <c r="D432" s="227"/>
      <c r="E432" s="227"/>
      <c r="F432" s="227"/>
    </row>
    <row r="433" spans="4:6">
      <c r="D433" s="227"/>
      <c r="E433" s="227"/>
      <c r="F433" s="227"/>
    </row>
    <row r="434" spans="4:6">
      <c r="D434" s="227"/>
      <c r="E434" s="227"/>
      <c r="F434" s="227"/>
    </row>
    <row r="435" spans="4:6">
      <c r="D435" s="227"/>
      <c r="E435" s="227"/>
      <c r="F435" s="227"/>
    </row>
    <row r="436" spans="4:6">
      <c r="D436" s="227"/>
      <c r="E436" s="227"/>
      <c r="F436" s="227"/>
    </row>
    <row r="437" spans="4:6">
      <c r="D437" s="227"/>
      <c r="E437" s="227"/>
      <c r="F437" s="227"/>
    </row>
    <row r="438" spans="4:6">
      <c r="D438" s="227"/>
      <c r="E438" s="227"/>
      <c r="F438" s="227"/>
    </row>
    <row r="439" spans="4:6">
      <c r="D439" s="227"/>
      <c r="E439" s="227"/>
      <c r="F439" s="227"/>
    </row>
    <row r="440" spans="4:6">
      <c r="D440" s="227"/>
      <c r="E440" s="227"/>
      <c r="F440" s="227"/>
    </row>
    <row r="441" spans="4:6">
      <c r="D441" s="227"/>
      <c r="E441" s="227"/>
      <c r="F441" s="227"/>
    </row>
    <row r="442" spans="4:6">
      <c r="D442" s="227"/>
      <c r="E442" s="227"/>
      <c r="F442" s="227"/>
    </row>
    <row r="443" spans="4:6">
      <c r="D443" s="227"/>
      <c r="E443" s="227"/>
      <c r="F443" s="227"/>
    </row>
    <row r="444" spans="4:6">
      <c r="D444" s="227"/>
      <c r="E444" s="227"/>
      <c r="F444" s="227"/>
    </row>
    <row r="445" spans="4:6">
      <c r="D445" s="227"/>
      <c r="E445" s="227"/>
      <c r="F445" s="227"/>
    </row>
    <row r="446" spans="4:6">
      <c r="D446" s="227"/>
      <c r="E446" s="227"/>
      <c r="F446" s="227"/>
    </row>
    <row r="447" spans="4:6">
      <c r="D447" s="227"/>
      <c r="E447" s="227"/>
      <c r="F447" s="227"/>
    </row>
    <row r="448" spans="4:6">
      <c r="D448" s="227"/>
      <c r="E448" s="227"/>
      <c r="F448" s="227"/>
    </row>
    <row r="449" spans="4:6">
      <c r="D449" s="227"/>
      <c r="E449" s="227"/>
      <c r="F449" s="227"/>
    </row>
    <row r="450" spans="4:6">
      <c r="D450" s="227"/>
      <c r="E450" s="227"/>
      <c r="F450" s="227"/>
    </row>
    <row r="451" spans="4:6">
      <c r="D451" s="227"/>
      <c r="E451" s="227"/>
      <c r="F451" s="227"/>
    </row>
    <row r="452" spans="4:6">
      <c r="D452" s="227"/>
      <c r="E452" s="227"/>
      <c r="F452" s="227"/>
    </row>
    <row r="453" spans="4:6">
      <c r="D453" s="227"/>
      <c r="E453" s="227"/>
      <c r="F453" s="227"/>
    </row>
    <row r="454" spans="4:6">
      <c r="D454" s="227"/>
      <c r="E454" s="227"/>
      <c r="F454" s="227"/>
    </row>
    <row r="455" spans="4:6">
      <c r="D455" s="227"/>
      <c r="E455" s="227"/>
      <c r="F455" s="227"/>
    </row>
    <row r="456" spans="4:6">
      <c r="D456" s="227"/>
      <c r="E456" s="227"/>
      <c r="F456" s="227"/>
    </row>
    <row r="457" spans="4:6">
      <c r="D457" s="227"/>
      <c r="E457" s="227"/>
      <c r="F457" s="227"/>
    </row>
    <row r="458" spans="4:6">
      <c r="D458" s="227"/>
      <c r="E458" s="227"/>
      <c r="F458" s="227"/>
    </row>
    <row r="459" spans="4:6">
      <c r="D459" s="227"/>
      <c r="E459" s="227"/>
      <c r="F459" s="227"/>
    </row>
    <row r="460" spans="4:6">
      <c r="D460" s="227"/>
      <c r="E460" s="227"/>
      <c r="F460" s="227"/>
    </row>
    <row r="461" spans="4:6">
      <c r="D461" s="227"/>
      <c r="E461" s="227"/>
      <c r="F461" s="227"/>
    </row>
    <row r="462" spans="4:6">
      <c r="D462" s="227"/>
      <c r="E462" s="227"/>
      <c r="F462" s="227"/>
    </row>
    <row r="463" spans="4:6">
      <c r="D463" s="227"/>
      <c r="E463" s="227"/>
      <c r="F463" s="227"/>
    </row>
    <row r="464" spans="4:6">
      <c r="D464" s="227"/>
      <c r="E464" s="227"/>
      <c r="F464" s="227"/>
    </row>
    <row r="465" spans="4:6">
      <c r="D465" s="227"/>
      <c r="E465" s="227"/>
      <c r="F465" s="227"/>
    </row>
    <row r="466" spans="4:6">
      <c r="D466" s="227"/>
      <c r="E466" s="227"/>
      <c r="F466" s="227"/>
    </row>
    <row r="467" spans="4:6">
      <c r="D467" s="227"/>
      <c r="E467" s="227"/>
      <c r="F467" s="227"/>
    </row>
    <row r="468" spans="4:6">
      <c r="D468" s="227"/>
      <c r="E468" s="227"/>
      <c r="F468" s="227"/>
    </row>
    <row r="469" spans="4:6">
      <c r="D469" s="227"/>
      <c r="E469" s="227"/>
      <c r="F469" s="227"/>
    </row>
    <row r="470" spans="4:6">
      <c r="D470" s="227"/>
      <c r="E470" s="227"/>
      <c r="F470" s="227"/>
    </row>
    <row r="471" spans="4:6">
      <c r="D471" s="227"/>
      <c r="E471" s="227"/>
      <c r="F471" s="227"/>
    </row>
    <row r="472" spans="4:6">
      <c r="D472" s="227"/>
      <c r="E472" s="227"/>
      <c r="F472" s="227"/>
    </row>
    <row r="473" spans="4:6">
      <c r="D473" s="227"/>
      <c r="E473" s="227"/>
      <c r="F473" s="227"/>
    </row>
    <row r="474" spans="4:6">
      <c r="D474" s="227"/>
      <c r="E474" s="227"/>
      <c r="F474" s="227"/>
    </row>
    <row r="475" spans="4:6">
      <c r="D475" s="227"/>
      <c r="E475" s="227"/>
      <c r="F475" s="227"/>
    </row>
    <row r="476" spans="4:6">
      <c r="D476" s="227"/>
      <c r="E476" s="227"/>
      <c r="F476" s="227"/>
    </row>
    <row r="477" spans="4:6">
      <c r="D477" s="227"/>
      <c r="E477" s="227"/>
      <c r="F477" s="227"/>
    </row>
    <row r="478" spans="4:6">
      <c r="D478" s="227"/>
      <c r="E478" s="227"/>
      <c r="F478" s="227"/>
    </row>
    <row r="479" spans="4:6">
      <c r="D479" s="227"/>
      <c r="E479" s="227"/>
      <c r="F479" s="227"/>
    </row>
    <row r="480" spans="4:6">
      <c r="D480" s="227"/>
      <c r="E480" s="227"/>
      <c r="F480" s="227"/>
    </row>
    <row r="481" spans="4:6">
      <c r="D481" s="227"/>
      <c r="E481" s="227"/>
      <c r="F481" s="227"/>
    </row>
    <row r="482" spans="4:6">
      <c r="D482" s="227"/>
      <c r="E482" s="227"/>
      <c r="F482" s="227"/>
    </row>
    <row r="483" spans="4:6">
      <c r="D483" s="227"/>
      <c r="E483" s="227"/>
      <c r="F483" s="227"/>
    </row>
    <row r="484" spans="4:6">
      <c r="D484" s="227"/>
      <c r="E484" s="227"/>
      <c r="F484" s="227"/>
    </row>
    <row r="485" spans="4:6">
      <c r="D485" s="227"/>
      <c r="E485" s="227"/>
      <c r="F485" s="227"/>
    </row>
    <row r="486" spans="4:6">
      <c r="D486" s="227"/>
      <c r="E486" s="227"/>
      <c r="F486" s="227"/>
    </row>
    <row r="487" spans="4:6">
      <c r="D487" s="227"/>
      <c r="E487" s="227"/>
      <c r="F487" s="227"/>
    </row>
    <row r="488" spans="4:6">
      <c r="D488" s="227"/>
      <c r="E488" s="227"/>
      <c r="F488" s="227"/>
    </row>
    <row r="489" spans="4:6">
      <c r="D489" s="227"/>
      <c r="E489" s="227"/>
      <c r="F489" s="227"/>
    </row>
    <row r="490" spans="4:6">
      <c r="D490" s="227"/>
      <c r="E490" s="227"/>
      <c r="F490" s="227"/>
    </row>
    <row r="491" spans="4:6">
      <c r="D491" s="227"/>
      <c r="E491" s="227"/>
      <c r="F491" s="227"/>
    </row>
    <row r="492" spans="4:6">
      <c r="D492" s="227"/>
      <c r="E492" s="227"/>
      <c r="F492" s="227"/>
    </row>
    <row r="493" spans="4:6">
      <c r="D493" s="227"/>
      <c r="E493" s="227"/>
      <c r="F493" s="227"/>
    </row>
    <row r="494" spans="4:6">
      <c r="D494" s="227"/>
      <c r="E494" s="227"/>
      <c r="F494" s="227"/>
    </row>
    <row r="495" spans="4:6">
      <c r="D495" s="227"/>
      <c r="E495" s="227"/>
      <c r="F495" s="227"/>
    </row>
    <row r="496" spans="4:6">
      <c r="D496" s="227"/>
      <c r="E496" s="227"/>
      <c r="F496" s="227"/>
    </row>
    <row r="497" spans="4:6">
      <c r="D497" s="227"/>
      <c r="E497" s="227"/>
      <c r="F497" s="227"/>
    </row>
    <row r="498" spans="4:6">
      <c r="D498" s="227"/>
      <c r="E498" s="227"/>
      <c r="F498" s="227"/>
    </row>
    <row r="499" spans="4:6">
      <c r="D499" s="227"/>
      <c r="E499" s="227"/>
      <c r="F499" s="227"/>
    </row>
    <row r="500" spans="4:6">
      <c r="D500" s="227"/>
      <c r="E500" s="227"/>
      <c r="F500" s="227"/>
    </row>
    <row r="501" spans="4:6">
      <c r="D501" s="227"/>
      <c r="E501" s="227"/>
      <c r="F501" s="227"/>
    </row>
    <row r="502" spans="4:6">
      <c r="D502" s="227"/>
      <c r="E502" s="227"/>
      <c r="F502" s="227"/>
    </row>
    <row r="503" spans="4:6">
      <c r="D503" s="227"/>
      <c r="E503" s="227"/>
      <c r="F503" s="227"/>
    </row>
    <row r="504" spans="4:6">
      <c r="D504" s="227"/>
      <c r="E504" s="227"/>
      <c r="F504" s="227"/>
    </row>
    <row r="505" spans="4:6">
      <c r="D505" s="227"/>
      <c r="E505" s="227"/>
      <c r="F505" s="227"/>
    </row>
    <row r="506" spans="4:6">
      <c r="D506" s="227"/>
      <c r="E506" s="227"/>
      <c r="F506" s="227"/>
    </row>
    <row r="507" spans="4:6">
      <c r="D507" s="227"/>
      <c r="E507" s="227"/>
      <c r="F507" s="227"/>
    </row>
    <row r="508" spans="4:6">
      <c r="D508" s="227"/>
      <c r="E508" s="227"/>
      <c r="F508" s="227"/>
    </row>
    <row r="509" spans="4:6">
      <c r="D509" s="227"/>
      <c r="E509" s="227"/>
      <c r="F509" s="227"/>
    </row>
    <row r="510" spans="4:6">
      <c r="D510" s="227"/>
      <c r="E510" s="227"/>
      <c r="F510" s="227"/>
    </row>
    <row r="511" spans="4:6">
      <c r="D511" s="227"/>
      <c r="E511" s="227"/>
      <c r="F511" s="227"/>
    </row>
    <row r="512" spans="4:6">
      <c r="D512" s="227"/>
      <c r="E512" s="227"/>
      <c r="F512" s="227"/>
    </row>
    <row r="513" spans="4:6">
      <c r="D513" s="227"/>
      <c r="E513" s="227"/>
      <c r="F513" s="227"/>
    </row>
    <row r="514" spans="4:6">
      <c r="D514" s="227"/>
      <c r="E514" s="227"/>
      <c r="F514" s="227"/>
    </row>
    <row r="515" spans="4:6">
      <c r="D515" s="227"/>
      <c r="E515" s="227"/>
      <c r="F515" s="227"/>
    </row>
    <row r="516" spans="4:6">
      <c r="D516" s="227"/>
      <c r="E516" s="227"/>
      <c r="F516" s="227"/>
    </row>
    <row r="517" spans="4:6">
      <c r="D517" s="227"/>
      <c r="E517" s="227"/>
      <c r="F517" s="227"/>
    </row>
    <row r="518" spans="4:6">
      <c r="D518" s="227"/>
      <c r="E518" s="227"/>
      <c r="F518" s="227"/>
    </row>
    <row r="519" spans="4:6">
      <c r="D519" s="227"/>
      <c r="E519" s="227"/>
      <c r="F519" s="227"/>
    </row>
    <row r="520" spans="4:6">
      <c r="D520" s="227"/>
      <c r="E520" s="227"/>
      <c r="F520" s="227"/>
    </row>
    <row r="521" spans="4:6">
      <c r="D521" s="227"/>
      <c r="E521" s="227"/>
      <c r="F521" s="227"/>
    </row>
    <row r="522" spans="4:6">
      <c r="D522" s="227"/>
      <c r="E522" s="227"/>
      <c r="F522" s="227"/>
    </row>
    <row r="523" spans="4:6">
      <c r="D523" s="227"/>
      <c r="E523" s="227"/>
      <c r="F523" s="227"/>
    </row>
    <row r="524" spans="4:6">
      <c r="D524" s="227"/>
      <c r="E524" s="227"/>
      <c r="F524" s="227"/>
    </row>
    <row r="525" spans="4:6">
      <c r="D525" s="227"/>
      <c r="E525" s="227"/>
      <c r="F525" s="227"/>
    </row>
    <row r="526" spans="4:6">
      <c r="D526" s="227"/>
      <c r="E526" s="227"/>
      <c r="F526" s="227"/>
    </row>
    <row r="527" spans="4:6">
      <c r="D527" s="227"/>
      <c r="E527" s="227"/>
      <c r="F527" s="227"/>
    </row>
    <row r="528" spans="4:6">
      <c r="D528" s="227"/>
      <c r="E528" s="227"/>
      <c r="F528" s="227"/>
    </row>
    <row r="529" spans="4:6">
      <c r="D529" s="227"/>
      <c r="E529" s="227"/>
      <c r="F529" s="227"/>
    </row>
    <row r="530" spans="4:6">
      <c r="D530" s="227"/>
      <c r="E530" s="227"/>
      <c r="F530" s="227"/>
    </row>
    <row r="531" spans="4:6">
      <c r="D531" s="227"/>
      <c r="E531" s="227"/>
      <c r="F531" s="227"/>
    </row>
    <row r="532" spans="4:6">
      <c r="D532" s="227"/>
      <c r="E532" s="227"/>
      <c r="F532" s="227"/>
    </row>
    <row r="533" spans="4:6">
      <c r="D533" s="227"/>
      <c r="E533" s="227"/>
      <c r="F533" s="227"/>
    </row>
    <row r="534" spans="4:6">
      <c r="D534" s="227"/>
      <c r="E534" s="227"/>
      <c r="F534" s="227"/>
    </row>
    <row r="535" spans="4:6">
      <c r="D535" s="227"/>
      <c r="E535" s="227"/>
      <c r="F535" s="227"/>
    </row>
    <row r="536" spans="4:6">
      <c r="D536" s="227"/>
      <c r="E536" s="227"/>
      <c r="F536" s="227"/>
    </row>
    <row r="537" spans="4:6">
      <c r="D537" s="227"/>
      <c r="E537" s="227"/>
      <c r="F537" s="227"/>
    </row>
    <row r="538" spans="4:6">
      <c r="D538" s="227"/>
      <c r="E538" s="227"/>
      <c r="F538" s="227"/>
    </row>
    <row r="539" spans="4:6">
      <c r="D539" s="227"/>
      <c r="E539" s="227"/>
      <c r="F539" s="227"/>
    </row>
    <row r="540" spans="4:6">
      <c r="D540" s="227"/>
      <c r="E540" s="227"/>
      <c r="F540" s="227"/>
    </row>
    <row r="541" spans="4:6">
      <c r="D541" s="227"/>
      <c r="E541" s="227"/>
      <c r="F541" s="227"/>
    </row>
    <row r="542" spans="4:6">
      <c r="D542" s="227"/>
      <c r="E542" s="227"/>
      <c r="F542" s="227"/>
    </row>
    <row r="543" spans="4:6">
      <c r="D543" s="227"/>
      <c r="E543" s="227"/>
      <c r="F543" s="227"/>
    </row>
    <row r="544" spans="4:6">
      <c r="D544" s="227"/>
      <c r="E544" s="227"/>
      <c r="F544" s="227"/>
    </row>
    <row r="545" spans="4:6">
      <c r="D545" s="227"/>
      <c r="E545" s="227"/>
      <c r="F545" s="227"/>
    </row>
    <row r="546" spans="4:6">
      <c r="D546" s="227"/>
      <c r="E546" s="227"/>
      <c r="F546" s="227"/>
    </row>
    <row r="547" spans="4:6">
      <c r="D547" s="227"/>
      <c r="E547" s="227"/>
      <c r="F547" s="227"/>
    </row>
    <row r="548" spans="4:6">
      <c r="D548" s="227"/>
      <c r="E548" s="227"/>
      <c r="F548" s="227"/>
    </row>
    <row r="549" spans="4:6">
      <c r="D549" s="227"/>
      <c r="E549" s="227"/>
      <c r="F549" s="227"/>
    </row>
    <row r="550" spans="4:6">
      <c r="D550" s="227"/>
      <c r="E550" s="227"/>
      <c r="F550" s="227"/>
    </row>
    <row r="551" spans="4:6">
      <c r="D551" s="227"/>
      <c r="E551" s="227"/>
      <c r="F551" s="227"/>
    </row>
    <row r="552" spans="4:6">
      <c r="D552" s="227"/>
      <c r="E552" s="227"/>
      <c r="F552" s="227"/>
    </row>
    <row r="553" spans="4:6">
      <c r="D553" s="227"/>
      <c r="E553" s="227"/>
      <c r="F553" s="227"/>
    </row>
    <row r="554" spans="4:6">
      <c r="D554" s="227"/>
      <c r="E554" s="227"/>
      <c r="F554" s="227"/>
    </row>
    <row r="555" spans="4:6">
      <c r="D555" s="227"/>
      <c r="E555" s="227"/>
      <c r="F555" s="227"/>
    </row>
    <row r="556" spans="4:6">
      <c r="D556" s="227"/>
      <c r="E556" s="227"/>
      <c r="F556" s="227"/>
    </row>
    <row r="557" spans="4:6">
      <c r="D557" s="227"/>
      <c r="E557" s="227"/>
      <c r="F557" s="227"/>
    </row>
    <row r="558" spans="4:6">
      <c r="D558" s="227"/>
      <c r="E558" s="227"/>
      <c r="F558" s="227"/>
    </row>
    <row r="559" spans="4:6">
      <c r="D559" s="227"/>
      <c r="E559" s="227"/>
      <c r="F559" s="227"/>
    </row>
    <row r="560" spans="4:6">
      <c r="D560" s="227"/>
      <c r="E560" s="227"/>
      <c r="F560" s="227"/>
    </row>
    <row r="561" spans="4:6">
      <c r="D561" s="227"/>
      <c r="E561" s="227"/>
      <c r="F561" s="227"/>
    </row>
    <row r="562" spans="4:6">
      <c r="D562" s="227"/>
      <c r="E562" s="227"/>
      <c r="F562" s="227"/>
    </row>
    <row r="563" spans="4:6">
      <c r="D563" s="227"/>
      <c r="E563" s="227"/>
      <c r="F563" s="227"/>
    </row>
    <row r="564" spans="4:6">
      <c r="D564" s="227"/>
      <c r="E564" s="227"/>
      <c r="F564" s="227"/>
    </row>
    <row r="565" spans="4:6">
      <c r="D565" s="227"/>
      <c r="E565" s="227"/>
      <c r="F565" s="227"/>
    </row>
    <row r="566" spans="4:6">
      <c r="D566" s="227"/>
      <c r="E566" s="227"/>
      <c r="F566" s="227"/>
    </row>
    <row r="567" spans="4:6">
      <c r="D567" s="227"/>
      <c r="E567" s="227"/>
      <c r="F567" s="227"/>
    </row>
    <row r="568" spans="4:6">
      <c r="D568" s="227"/>
      <c r="E568" s="227"/>
      <c r="F568" s="227"/>
    </row>
    <row r="569" spans="4:6">
      <c r="D569" s="227"/>
      <c r="E569" s="227"/>
      <c r="F569" s="227"/>
    </row>
    <row r="570" spans="4:6">
      <c r="D570" s="227"/>
      <c r="E570" s="227"/>
      <c r="F570" s="227"/>
    </row>
    <row r="571" spans="4:6">
      <c r="D571" s="227"/>
      <c r="E571" s="227"/>
      <c r="F571" s="227"/>
    </row>
    <row r="572" spans="4:6">
      <c r="D572" s="227"/>
      <c r="E572" s="227"/>
      <c r="F572" s="227"/>
    </row>
    <row r="573" spans="4:6">
      <c r="D573" s="227"/>
      <c r="E573" s="227"/>
      <c r="F573" s="227"/>
    </row>
    <row r="574" spans="4:6">
      <c r="D574" s="227"/>
      <c r="E574" s="227"/>
      <c r="F574" s="227"/>
    </row>
    <row r="575" spans="4:6">
      <c r="D575" s="227"/>
      <c r="E575" s="227"/>
      <c r="F575" s="227"/>
    </row>
    <row r="576" spans="4:6">
      <c r="D576" s="227"/>
      <c r="E576" s="227"/>
      <c r="F576" s="227"/>
    </row>
    <row r="577" spans="4:6">
      <c r="D577" s="227"/>
      <c r="E577" s="227"/>
      <c r="F577" s="227"/>
    </row>
    <row r="578" spans="4:6">
      <c r="D578" s="227"/>
      <c r="E578" s="227"/>
      <c r="F578" s="227"/>
    </row>
    <row r="579" spans="4:6">
      <c r="D579" s="227"/>
      <c r="E579" s="227"/>
      <c r="F579" s="227"/>
    </row>
    <row r="580" spans="4:6">
      <c r="D580" s="227"/>
      <c r="E580" s="227"/>
      <c r="F580" s="227"/>
    </row>
    <row r="581" spans="4:6">
      <c r="D581" s="227"/>
      <c r="E581" s="227"/>
      <c r="F581" s="227"/>
    </row>
    <row r="582" spans="4:6">
      <c r="D582" s="227"/>
      <c r="E582" s="227"/>
      <c r="F582" s="227"/>
    </row>
    <row r="583" spans="4:6">
      <c r="D583" s="227"/>
      <c r="E583" s="227"/>
      <c r="F583" s="227"/>
    </row>
    <row r="584" spans="4:6">
      <c r="D584" s="227"/>
      <c r="E584" s="227"/>
      <c r="F584" s="227"/>
    </row>
    <row r="585" spans="4:6">
      <c r="D585" s="227"/>
      <c r="E585" s="227"/>
      <c r="F585" s="227"/>
    </row>
    <row r="586" spans="4:6">
      <c r="D586" s="227"/>
      <c r="E586" s="227"/>
      <c r="F586" s="227"/>
    </row>
    <row r="587" spans="4:6">
      <c r="D587" s="227"/>
      <c r="E587" s="227"/>
      <c r="F587" s="227"/>
    </row>
    <row r="588" spans="4:6">
      <c r="D588" s="227"/>
      <c r="E588" s="227"/>
      <c r="F588" s="227"/>
    </row>
    <row r="589" spans="4:6">
      <c r="D589" s="227"/>
      <c r="E589" s="227"/>
      <c r="F589" s="227"/>
    </row>
    <row r="590" spans="4:6">
      <c r="D590" s="227"/>
      <c r="E590" s="227"/>
      <c r="F590" s="227"/>
    </row>
    <row r="591" spans="4:6">
      <c r="D591" s="227"/>
      <c r="E591" s="227"/>
      <c r="F591" s="227"/>
    </row>
    <row r="592" spans="4:6">
      <c r="D592" s="227"/>
      <c r="E592" s="227"/>
      <c r="F592" s="227"/>
    </row>
    <row r="593" spans="4:6">
      <c r="D593" s="227"/>
      <c r="E593" s="227"/>
      <c r="F593" s="227"/>
    </row>
    <row r="594" spans="4:6">
      <c r="D594" s="227"/>
      <c r="E594" s="227"/>
      <c r="F594" s="227"/>
    </row>
    <row r="595" spans="4:6">
      <c r="D595" s="227"/>
      <c r="E595" s="227"/>
      <c r="F595" s="227"/>
    </row>
    <row r="596" spans="4:6">
      <c r="D596" s="227"/>
      <c r="E596" s="227"/>
      <c r="F596" s="227"/>
    </row>
    <row r="597" spans="4:6">
      <c r="D597" s="227"/>
      <c r="E597" s="227"/>
      <c r="F597" s="227"/>
    </row>
    <row r="598" spans="4:6">
      <c r="D598" s="227"/>
      <c r="E598" s="227"/>
      <c r="F598" s="227"/>
    </row>
    <row r="599" spans="4:6">
      <c r="D599" s="227"/>
      <c r="E599" s="227"/>
      <c r="F599" s="227"/>
    </row>
    <row r="600" spans="4:6">
      <c r="D600" s="227"/>
      <c r="E600" s="227"/>
      <c r="F600" s="227"/>
    </row>
    <row r="601" spans="4:6">
      <c r="D601" s="227"/>
      <c r="E601" s="227"/>
      <c r="F601" s="227"/>
    </row>
    <row r="602" spans="4:6">
      <c r="D602" s="227"/>
      <c r="E602" s="227"/>
      <c r="F602" s="227"/>
    </row>
    <row r="603" spans="4:6">
      <c r="D603" s="227"/>
      <c r="E603" s="227"/>
      <c r="F603" s="227"/>
    </row>
    <row r="604" spans="4:6">
      <c r="D604" s="227"/>
      <c r="E604" s="227"/>
      <c r="F604" s="227"/>
    </row>
    <row r="605" spans="4:6">
      <c r="D605" s="227"/>
      <c r="E605" s="227"/>
      <c r="F605" s="227"/>
    </row>
    <row r="606" spans="4:6">
      <c r="D606" s="227"/>
      <c r="E606" s="227"/>
      <c r="F606" s="227"/>
    </row>
    <row r="607" spans="4:6">
      <c r="D607" s="227"/>
      <c r="E607" s="227"/>
      <c r="F607" s="227"/>
    </row>
    <row r="608" spans="4:6">
      <c r="D608" s="227"/>
      <c r="E608" s="227"/>
      <c r="F608" s="227"/>
    </row>
    <row r="609" spans="4:6">
      <c r="D609" s="227"/>
      <c r="E609" s="227"/>
      <c r="F609" s="227"/>
    </row>
    <row r="610" spans="4:6">
      <c r="D610" s="227"/>
      <c r="E610" s="227"/>
      <c r="F610" s="227"/>
    </row>
    <row r="611" spans="4:6">
      <c r="D611" s="227"/>
      <c r="E611" s="227"/>
      <c r="F611" s="227"/>
    </row>
    <row r="612" spans="4:6">
      <c r="D612" s="227"/>
      <c r="E612" s="227"/>
      <c r="F612" s="227"/>
    </row>
    <row r="613" spans="4:6">
      <c r="D613" s="227"/>
      <c r="E613" s="227"/>
      <c r="F613" s="227"/>
    </row>
    <row r="614" spans="4:6">
      <c r="D614" s="227"/>
      <c r="E614" s="227"/>
      <c r="F614" s="227"/>
    </row>
    <row r="615" spans="4:6">
      <c r="D615" s="227"/>
      <c r="E615" s="227"/>
      <c r="F615" s="227"/>
    </row>
    <row r="616" spans="4:6">
      <c r="D616" s="227"/>
      <c r="E616" s="227"/>
      <c r="F616" s="227"/>
    </row>
    <row r="617" spans="4:6">
      <c r="D617" s="227"/>
      <c r="E617" s="227"/>
      <c r="F617" s="227"/>
    </row>
    <row r="618" spans="4:6">
      <c r="D618" s="227"/>
      <c r="E618" s="227"/>
      <c r="F618" s="227"/>
    </row>
    <row r="619" spans="4:6">
      <c r="D619" s="227"/>
      <c r="E619" s="227"/>
      <c r="F619" s="227"/>
    </row>
    <row r="620" spans="4:6">
      <c r="D620" s="227"/>
      <c r="E620" s="227"/>
      <c r="F620" s="227"/>
    </row>
    <row r="621" spans="4:6">
      <c r="D621" s="227"/>
      <c r="E621" s="227"/>
      <c r="F621" s="227"/>
    </row>
    <row r="622" spans="4:6">
      <c r="D622" s="227"/>
      <c r="E622" s="227"/>
      <c r="F622" s="227"/>
    </row>
    <row r="623" spans="4:6">
      <c r="D623" s="227"/>
      <c r="E623" s="227"/>
      <c r="F623" s="227"/>
    </row>
    <row r="624" spans="4:6">
      <c r="D624" s="227"/>
      <c r="E624" s="227"/>
      <c r="F624" s="227"/>
    </row>
    <row r="625" spans="4:6">
      <c r="D625" s="227"/>
      <c r="E625" s="227"/>
      <c r="F625" s="227"/>
    </row>
    <row r="626" spans="4:6">
      <c r="D626" s="227"/>
      <c r="E626" s="227"/>
      <c r="F626" s="227"/>
    </row>
    <row r="627" spans="4:6">
      <c r="D627" s="227"/>
      <c r="E627" s="227"/>
      <c r="F627" s="227"/>
    </row>
    <row r="628" spans="4:6">
      <c r="D628" s="227"/>
      <c r="E628" s="227"/>
      <c r="F628" s="227"/>
    </row>
    <row r="629" spans="4:6">
      <c r="D629" s="227"/>
      <c r="E629" s="227"/>
      <c r="F629" s="227"/>
    </row>
    <row r="630" spans="4:6">
      <c r="D630" s="227"/>
      <c r="E630" s="227"/>
      <c r="F630" s="227"/>
    </row>
    <row r="631" spans="4:6">
      <c r="D631" s="227"/>
      <c r="E631" s="227"/>
      <c r="F631" s="227"/>
    </row>
    <row r="632" spans="4:6">
      <c r="D632" s="227"/>
      <c r="E632" s="227"/>
      <c r="F632" s="227"/>
    </row>
    <row r="633" spans="4:6">
      <c r="D633" s="227"/>
      <c r="E633" s="227"/>
      <c r="F633" s="227"/>
    </row>
    <row r="634" spans="4:6">
      <c r="D634" s="227"/>
      <c r="E634" s="227"/>
      <c r="F634" s="227"/>
    </row>
    <row r="635" spans="4:6">
      <c r="D635" s="227"/>
      <c r="E635" s="227"/>
      <c r="F635" s="227"/>
    </row>
    <row r="636" spans="4:6">
      <c r="D636" s="227"/>
      <c r="E636" s="227"/>
      <c r="F636" s="227"/>
    </row>
    <row r="637" spans="4:6">
      <c r="D637" s="227"/>
      <c r="E637" s="227"/>
      <c r="F637" s="227"/>
    </row>
    <row r="638" spans="4:6">
      <c r="D638" s="227"/>
      <c r="E638" s="227"/>
      <c r="F638" s="227"/>
    </row>
    <row r="639" spans="4:6">
      <c r="D639" s="227"/>
      <c r="E639" s="227"/>
      <c r="F639" s="227"/>
    </row>
    <row r="640" spans="4:6">
      <c r="D640" s="227"/>
      <c r="E640" s="227"/>
      <c r="F640" s="227"/>
    </row>
    <row r="641" spans="4:6">
      <c r="D641" s="227"/>
      <c r="E641" s="227"/>
      <c r="F641" s="227"/>
    </row>
    <row r="642" spans="4:6">
      <c r="D642" s="227"/>
      <c r="E642" s="227"/>
      <c r="F642" s="227"/>
    </row>
    <row r="643" spans="4:6">
      <c r="D643" s="227"/>
      <c r="E643" s="227"/>
      <c r="F643" s="227"/>
    </row>
    <row r="644" spans="4:6">
      <c r="D644" s="227"/>
      <c r="E644" s="227"/>
      <c r="F644" s="227"/>
    </row>
    <row r="645" spans="4:6">
      <c r="D645" s="227"/>
      <c r="E645" s="227"/>
      <c r="F645" s="227"/>
    </row>
    <row r="646" spans="4:6">
      <c r="D646" s="227"/>
      <c r="E646" s="227"/>
      <c r="F646" s="227"/>
    </row>
    <row r="647" spans="4:6">
      <c r="D647" s="227"/>
      <c r="E647" s="227"/>
      <c r="F647" s="227"/>
    </row>
    <row r="648" spans="4:6">
      <c r="D648" s="227"/>
      <c r="E648" s="227"/>
      <c r="F648" s="227"/>
    </row>
    <row r="649" spans="4:6">
      <c r="D649" s="227"/>
      <c r="E649" s="227"/>
      <c r="F649" s="227"/>
    </row>
    <row r="650" spans="4:6">
      <c r="D650" s="227"/>
      <c r="E650" s="227"/>
      <c r="F650" s="227"/>
    </row>
    <row r="651" spans="4:6">
      <c r="D651" s="227"/>
      <c r="E651" s="227"/>
      <c r="F651" s="227"/>
    </row>
    <row r="652" spans="4:6">
      <c r="D652" s="227"/>
      <c r="E652" s="227"/>
      <c r="F652" s="227"/>
    </row>
    <row r="653" spans="4:6">
      <c r="D653" s="227"/>
      <c r="E653" s="227"/>
      <c r="F653" s="227"/>
    </row>
    <row r="654" spans="4:6">
      <c r="D654" s="227"/>
      <c r="E654" s="227"/>
      <c r="F654" s="227"/>
    </row>
    <row r="655" spans="4:6">
      <c r="D655" s="227"/>
      <c r="E655" s="227"/>
      <c r="F655" s="227"/>
    </row>
    <row r="656" spans="4:6">
      <c r="D656" s="227"/>
      <c r="E656" s="227"/>
      <c r="F656" s="227"/>
    </row>
    <row r="657" spans="4:6">
      <c r="D657" s="227"/>
      <c r="E657" s="227"/>
      <c r="F657" s="227"/>
    </row>
    <row r="658" spans="4:6">
      <c r="D658" s="227"/>
      <c r="E658" s="227"/>
      <c r="F658" s="227"/>
    </row>
    <row r="659" spans="4:6">
      <c r="D659" s="227"/>
      <c r="E659" s="227"/>
      <c r="F659" s="227"/>
    </row>
    <row r="660" spans="4:6">
      <c r="D660" s="227"/>
      <c r="E660" s="227"/>
      <c r="F660" s="227"/>
    </row>
    <row r="661" spans="4:6">
      <c r="D661" s="227"/>
      <c r="E661" s="227"/>
      <c r="F661" s="227"/>
    </row>
    <row r="662" spans="4:6">
      <c r="D662" s="227"/>
      <c r="E662" s="227"/>
      <c r="F662" s="227"/>
    </row>
    <row r="663" spans="4:6">
      <c r="D663" s="227"/>
      <c r="E663" s="227"/>
      <c r="F663" s="227"/>
    </row>
    <row r="664" spans="4:6">
      <c r="D664" s="227"/>
      <c r="E664" s="227"/>
      <c r="F664" s="227"/>
    </row>
    <row r="665" spans="4:6">
      <c r="D665" s="227"/>
      <c r="E665" s="227"/>
      <c r="F665" s="227"/>
    </row>
    <row r="666" spans="4:6">
      <c r="D666" s="227"/>
      <c r="E666" s="227"/>
      <c r="F666" s="227"/>
    </row>
    <row r="667" spans="4:6">
      <c r="D667" s="227"/>
      <c r="E667" s="227"/>
      <c r="F667" s="227"/>
    </row>
    <row r="668" spans="4:6">
      <c r="D668" s="227"/>
      <c r="E668" s="227"/>
      <c r="F668" s="227"/>
    </row>
    <row r="669" spans="4:6">
      <c r="D669" s="227"/>
      <c r="E669" s="227"/>
      <c r="F669" s="227"/>
    </row>
    <row r="670" spans="4:6">
      <c r="D670" s="227"/>
      <c r="E670" s="227"/>
      <c r="F670" s="227"/>
    </row>
    <row r="671" spans="4:6">
      <c r="D671" s="227"/>
      <c r="E671" s="227"/>
      <c r="F671" s="227"/>
    </row>
    <row r="672" spans="4:6">
      <c r="D672" s="227"/>
      <c r="E672" s="227"/>
      <c r="F672" s="227"/>
    </row>
    <row r="673" spans="4:6">
      <c r="D673" s="227"/>
      <c r="E673" s="227"/>
      <c r="F673" s="227"/>
    </row>
    <row r="674" spans="4:6">
      <c r="D674" s="227"/>
      <c r="E674" s="227"/>
      <c r="F674" s="227"/>
    </row>
    <row r="675" spans="4:6">
      <c r="D675" s="227"/>
      <c r="E675" s="227"/>
      <c r="F675" s="227"/>
    </row>
    <row r="676" spans="4:6">
      <c r="D676" s="227"/>
      <c r="E676" s="227"/>
      <c r="F676" s="227"/>
    </row>
    <row r="677" spans="4:6">
      <c r="D677" s="227"/>
      <c r="E677" s="227"/>
      <c r="F677" s="227"/>
    </row>
    <row r="678" spans="4:6">
      <c r="D678" s="227"/>
      <c r="E678" s="227"/>
      <c r="F678" s="227"/>
    </row>
    <row r="679" spans="4:6">
      <c r="D679" s="227"/>
      <c r="E679" s="227"/>
      <c r="F679" s="227"/>
    </row>
    <row r="680" spans="4:6">
      <c r="D680" s="227"/>
      <c r="E680" s="227"/>
      <c r="F680" s="227"/>
    </row>
    <row r="681" spans="4:6">
      <c r="D681" s="227"/>
      <c r="E681" s="227"/>
      <c r="F681" s="227"/>
    </row>
    <row r="682" spans="4:6">
      <c r="D682" s="227"/>
      <c r="E682" s="227"/>
      <c r="F682" s="227"/>
    </row>
    <row r="683" spans="4:6">
      <c r="D683" s="227"/>
      <c r="E683" s="227"/>
      <c r="F683" s="227"/>
    </row>
    <row r="684" spans="4:6">
      <c r="D684" s="227"/>
      <c r="E684" s="227"/>
      <c r="F684" s="227"/>
    </row>
    <row r="685" spans="4:6">
      <c r="D685" s="227"/>
      <c r="E685" s="227"/>
      <c r="F685" s="227"/>
    </row>
    <row r="686" spans="4:6">
      <c r="D686" s="227"/>
      <c r="E686" s="227"/>
      <c r="F686" s="227"/>
    </row>
    <row r="687" spans="4:6">
      <c r="D687" s="227"/>
      <c r="E687" s="227"/>
      <c r="F687" s="227"/>
    </row>
    <row r="688" spans="4:6">
      <c r="D688" s="227"/>
      <c r="E688" s="227"/>
      <c r="F688" s="227"/>
    </row>
    <row r="689" spans="4:6">
      <c r="D689" s="227"/>
      <c r="E689" s="227"/>
      <c r="F689" s="227"/>
    </row>
    <row r="690" spans="4:6">
      <c r="D690" s="227"/>
      <c r="E690" s="227"/>
      <c r="F690" s="227"/>
    </row>
    <row r="691" spans="4:6">
      <c r="D691" s="227"/>
      <c r="E691" s="227"/>
      <c r="F691" s="227"/>
    </row>
    <row r="692" spans="4:6">
      <c r="D692" s="227"/>
      <c r="E692" s="227"/>
      <c r="F692" s="227"/>
    </row>
    <row r="693" spans="4:6">
      <c r="D693" s="227"/>
      <c r="E693" s="227"/>
      <c r="F693" s="227"/>
    </row>
    <row r="694" spans="4:6">
      <c r="D694" s="227"/>
      <c r="E694" s="227"/>
      <c r="F694" s="227"/>
    </row>
    <row r="695" spans="4:6">
      <c r="D695" s="227"/>
      <c r="E695" s="227"/>
      <c r="F695" s="227"/>
    </row>
    <row r="696" spans="4:6">
      <c r="D696" s="227"/>
      <c r="E696" s="227"/>
      <c r="F696" s="227"/>
    </row>
    <row r="697" spans="4:6">
      <c r="D697" s="227"/>
      <c r="E697" s="227"/>
      <c r="F697" s="227"/>
    </row>
    <row r="698" spans="4:6">
      <c r="D698" s="227"/>
      <c r="E698" s="227"/>
      <c r="F698" s="227"/>
    </row>
    <row r="699" spans="4:6">
      <c r="D699" s="227"/>
      <c r="E699" s="227"/>
      <c r="F699" s="227"/>
    </row>
    <row r="700" spans="4:6">
      <c r="D700" s="227"/>
      <c r="E700" s="227"/>
      <c r="F700" s="227"/>
    </row>
    <row r="701" spans="4:6">
      <c r="D701" s="227"/>
      <c r="E701" s="227"/>
      <c r="F701" s="227"/>
    </row>
    <row r="702" spans="4:6">
      <c r="D702" s="227"/>
      <c r="E702" s="227"/>
      <c r="F702" s="227"/>
    </row>
    <row r="703" spans="4:6">
      <c r="D703" s="227"/>
      <c r="E703" s="227"/>
      <c r="F703" s="227"/>
    </row>
    <row r="704" spans="4:6">
      <c r="D704" s="227"/>
      <c r="E704" s="227"/>
      <c r="F704" s="227"/>
    </row>
    <row r="705" spans="4:6">
      <c r="D705" s="227"/>
      <c r="E705" s="227"/>
      <c r="F705" s="227"/>
    </row>
    <row r="706" spans="4:6">
      <c r="D706" s="227"/>
      <c r="E706" s="227"/>
      <c r="F706" s="227"/>
    </row>
    <row r="707" spans="4:6">
      <c r="D707" s="227"/>
      <c r="E707" s="227"/>
      <c r="F707" s="227"/>
    </row>
    <row r="708" spans="4:6">
      <c r="D708" s="227"/>
      <c r="E708" s="227"/>
      <c r="F708" s="227"/>
    </row>
    <row r="709" spans="4:6">
      <c r="D709" s="227"/>
      <c r="E709" s="227"/>
      <c r="F709" s="227"/>
    </row>
    <row r="710" spans="4:6">
      <c r="D710" s="227"/>
      <c r="E710" s="227"/>
      <c r="F710" s="227"/>
    </row>
    <row r="711" spans="4:6">
      <c r="D711" s="227"/>
      <c r="E711" s="227"/>
      <c r="F711" s="227"/>
    </row>
    <row r="712" spans="4:6">
      <c r="D712" s="227"/>
      <c r="E712" s="227"/>
      <c r="F712" s="227"/>
    </row>
    <row r="713" spans="4:6">
      <c r="D713" s="227"/>
      <c r="E713" s="227"/>
      <c r="F713" s="227"/>
    </row>
    <row r="714" spans="4:6">
      <c r="D714" s="227"/>
      <c r="E714" s="227"/>
      <c r="F714" s="227"/>
    </row>
    <row r="715" spans="4:6">
      <c r="D715" s="227"/>
      <c r="E715" s="227"/>
      <c r="F715" s="227"/>
    </row>
    <row r="716" spans="4:6">
      <c r="D716" s="227"/>
      <c r="E716" s="227"/>
      <c r="F716" s="227"/>
    </row>
    <row r="717" spans="4:6">
      <c r="D717" s="227"/>
      <c r="E717" s="227"/>
      <c r="F717" s="227"/>
    </row>
    <row r="718" spans="4:6">
      <c r="D718" s="227"/>
      <c r="E718" s="227"/>
      <c r="F718" s="227"/>
    </row>
    <row r="719" spans="4:6">
      <c r="D719" s="227"/>
      <c r="E719" s="227"/>
      <c r="F719" s="227"/>
    </row>
    <row r="720" spans="4:6">
      <c r="D720" s="227"/>
      <c r="E720" s="227"/>
      <c r="F720" s="227"/>
    </row>
    <row r="721" spans="4:6">
      <c r="D721" s="227"/>
      <c r="E721" s="227"/>
      <c r="F721" s="227"/>
    </row>
    <row r="722" spans="4:6">
      <c r="D722" s="227"/>
      <c r="E722" s="227"/>
      <c r="F722" s="227"/>
    </row>
    <row r="723" spans="4:6">
      <c r="D723" s="227"/>
      <c r="E723" s="227"/>
      <c r="F723" s="227"/>
    </row>
    <row r="724" spans="4:6">
      <c r="D724" s="227"/>
      <c r="E724" s="227"/>
      <c r="F724" s="227"/>
    </row>
    <row r="725" spans="4:6">
      <c r="D725" s="227"/>
      <c r="E725" s="227"/>
      <c r="F725" s="227"/>
    </row>
    <row r="726" spans="4:6">
      <c r="D726" s="227"/>
      <c r="E726" s="227"/>
      <c r="F726" s="227"/>
    </row>
    <row r="727" spans="4:6">
      <c r="D727" s="227"/>
      <c r="E727" s="227"/>
      <c r="F727" s="227"/>
    </row>
    <row r="728" spans="4:6">
      <c r="D728" s="227"/>
      <c r="E728" s="227"/>
      <c r="F728" s="227"/>
    </row>
    <row r="729" spans="4:6">
      <c r="D729" s="227"/>
      <c r="E729" s="227"/>
      <c r="F729" s="227"/>
    </row>
    <row r="730" spans="4:6">
      <c r="D730" s="227"/>
      <c r="E730" s="227"/>
      <c r="F730" s="227"/>
    </row>
    <row r="731" spans="4:6">
      <c r="D731" s="227"/>
      <c r="E731" s="227"/>
      <c r="F731" s="227"/>
    </row>
    <row r="732" spans="4:6">
      <c r="D732" s="227"/>
      <c r="E732" s="227"/>
      <c r="F732" s="227"/>
    </row>
    <row r="733" spans="4:6">
      <c r="D733" s="227"/>
      <c r="E733" s="227"/>
      <c r="F733" s="227"/>
    </row>
    <row r="734" spans="4:6">
      <c r="D734" s="227"/>
      <c r="E734" s="227"/>
      <c r="F734" s="227"/>
    </row>
    <row r="735" spans="4:6">
      <c r="D735" s="227"/>
      <c r="E735" s="227"/>
      <c r="F735" s="227"/>
    </row>
    <row r="736" spans="4:6">
      <c r="D736" s="227"/>
      <c r="E736" s="227"/>
      <c r="F736" s="227"/>
    </row>
    <row r="737" spans="4:6">
      <c r="D737" s="227"/>
      <c r="E737" s="227"/>
      <c r="F737" s="227"/>
    </row>
    <row r="738" spans="4:6">
      <c r="D738" s="227"/>
      <c r="E738" s="227"/>
      <c r="F738" s="227"/>
    </row>
    <row r="739" spans="4:6">
      <c r="D739" s="227"/>
      <c r="E739" s="227"/>
      <c r="F739" s="227"/>
    </row>
    <row r="740" spans="4:6">
      <c r="D740" s="227"/>
      <c r="E740" s="227"/>
      <c r="F740" s="227"/>
    </row>
    <row r="741" spans="4:6">
      <c r="D741" s="227"/>
      <c r="E741" s="227"/>
      <c r="F741" s="227"/>
    </row>
    <row r="742" spans="4:6">
      <c r="D742" s="227"/>
      <c r="E742" s="227"/>
      <c r="F742" s="227"/>
    </row>
    <row r="743" spans="4:6">
      <c r="D743" s="227"/>
      <c r="E743" s="227"/>
      <c r="F743" s="227"/>
    </row>
    <row r="744" spans="4:6">
      <c r="D744" s="227"/>
      <c r="E744" s="227"/>
      <c r="F744" s="227"/>
    </row>
    <row r="745" spans="4:6">
      <c r="D745" s="227"/>
      <c r="E745" s="227"/>
      <c r="F745" s="227"/>
    </row>
    <row r="746" spans="4:6">
      <c r="D746" s="227"/>
      <c r="E746" s="227"/>
      <c r="F746" s="227"/>
    </row>
    <row r="747" spans="4:6">
      <c r="D747" s="227"/>
      <c r="E747" s="227"/>
      <c r="F747" s="227"/>
    </row>
    <row r="748" spans="4:6">
      <c r="D748" s="227"/>
      <c r="E748" s="227"/>
      <c r="F748" s="227"/>
    </row>
    <row r="749" spans="4:6">
      <c r="D749" s="227"/>
      <c r="E749" s="227"/>
      <c r="F749" s="227"/>
    </row>
    <row r="750" spans="4:6">
      <c r="D750" s="227"/>
      <c r="E750" s="227"/>
      <c r="F750" s="227"/>
    </row>
    <row r="751" spans="4:6">
      <c r="D751" s="227"/>
      <c r="E751" s="227"/>
      <c r="F751" s="227"/>
    </row>
    <row r="752" spans="4:6">
      <c r="D752" s="227"/>
      <c r="E752" s="227"/>
      <c r="F752" s="227"/>
    </row>
    <row r="753" spans="4:6">
      <c r="D753" s="227"/>
      <c r="E753" s="227"/>
      <c r="F753" s="227"/>
    </row>
    <row r="754" spans="4:6">
      <c r="D754" s="227"/>
      <c r="E754" s="227"/>
      <c r="F754" s="227"/>
    </row>
    <row r="755" spans="4:6">
      <c r="D755" s="227"/>
      <c r="E755" s="227"/>
      <c r="F755" s="227"/>
    </row>
    <row r="756" spans="4:6">
      <c r="D756" s="227"/>
      <c r="E756" s="227"/>
      <c r="F756" s="227"/>
    </row>
    <row r="757" spans="4:6">
      <c r="D757" s="227"/>
      <c r="E757" s="227"/>
      <c r="F757" s="227"/>
    </row>
    <row r="758" spans="4:6">
      <c r="D758" s="227"/>
      <c r="E758" s="227"/>
      <c r="F758" s="227"/>
    </row>
    <row r="759" spans="4:6">
      <c r="D759" s="227"/>
      <c r="E759" s="227"/>
      <c r="F759" s="227"/>
    </row>
    <row r="760" spans="4:6">
      <c r="D760" s="227"/>
      <c r="E760" s="227"/>
      <c r="F760" s="227"/>
    </row>
    <row r="761" spans="4:6">
      <c r="D761" s="227"/>
      <c r="E761" s="227"/>
      <c r="F761" s="227"/>
    </row>
    <row r="762" spans="4:6">
      <c r="D762" s="227"/>
      <c r="E762" s="227"/>
      <c r="F762" s="227"/>
    </row>
    <row r="763" spans="4:6">
      <c r="D763" s="227"/>
      <c r="E763" s="227"/>
      <c r="F763" s="227"/>
    </row>
    <row r="764" spans="4:6">
      <c r="D764" s="227"/>
      <c r="E764" s="227"/>
      <c r="F764" s="227"/>
    </row>
    <row r="765" spans="4:6">
      <c r="D765" s="227"/>
      <c r="E765" s="227"/>
      <c r="F765" s="227"/>
    </row>
    <row r="766" spans="4:6">
      <c r="D766" s="227"/>
      <c r="E766" s="227"/>
      <c r="F766" s="227"/>
    </row>
    <row r="767" spans="4:6">
      <c r="D767" s="227"/>
      <c r="E767" s="227"/>
      <c r="F767" s="227"/>
    </row>
    <row r="768" spans="4:6">
      <c r="D768" s="227"/>
      <c r="E768" s="227"/>
      <c r="F768" s="227"/>
    </row>
    <row r="769" spans="4:6">
      <c r="D769" s="227"/>
      <c r="E769" s="227"/>
      <c r="F769" s="227"/>
    </row>
    <row r="770" spans="4:6">
      <c r="D770" s="227"/>
      <c r="E770" s="227"/>
      <c r="F770" s="227"/>
    </row>
    <row r="771" spans="4:6">
      <c r="D771" s="227"/>
      <c r="E771" s="227"/>
      <c r="F771" s="227"/>
    </row>
    <row r="772" spans="4:6">
      <c r="D772" s="227"/>
      <c r="E772" s="227"/>
      <c r="F772" s="227"/>
    </row>
    <row r="773" spans="4:6">
      <c r="D773" s="227"/>
      <c r="E773" s="227"/>
      <c r="F773" s="227"/>
    </row>
    <row r="774" spans="4:6">
      <c r="D774" s="227"/>
      <c r="E774" s="227"/>
      <c r="F774" s="227"/>
    </row>
    <row r="775" spans="4:6">
      <c r="D775" s="227"/>
      <c r="E775" s="227"/>
      <c r="F775" s="227"/>
    </row>
    <row r="776" spans="4:6">
      <c r="D776" s="227"/>
      <c r="E776" s="227"/>
      <c r="F776" s="227"/>
    </row>
    <row r="777" spans="4:6">
      <c r="D777" s="227"/>
      <c r="E777" s="227"/>
      <c r="F777" s="227"/>
    </row>
    <row r="778" spans="4:6">
      <c r="D778" s="227"/>
      <c r="E778" s="227"/>
      <c r="F778" s="227"/>
    </row>
    <row r="779" spans="4:6">
      <c r="D779" s="227"/>
      <c r="E779" s="227"/>
      <c r="F779" s="227"/>
    </row>
    <row r="780" spans="4:6">
      <c r="D780" s="227"/>
      <c r="E780" s="227"/>
      <c r="F780" s="227"/>
    </row>
    <row r="781" spans="4:6">
      <c r="D781" s="227"/>
      <c r="E781" s="227"/>
      <c r="F781" s="227"/>
    </row>
    <row r="782" spans="4:6">
      <c r="D782" s="227"/>
      <c r="E782" s="227"/>
      <c r="F782" s="227"/>
    </row>
    <row r="783" spans="4:6">
      <c r="D783" s="227"/>
      <c r="E783" s="227"/>
      <c r="F783" s="227"/>
    </row>
    <row r="784" spans="4:6">
      <c r="D784" s="227"/>
      <c r="E784" s="227"/>
      <c r="F784" s="227"/>
    </row>
    <row r="785" spans="4:6">
      <c r="D785" s="227"/>
      <c r="E785" s="227"/>
      <c r="F785" s="227"/>
    </row>
    <row r="786" spans="4:6">
      <c r="D786" s="227"/>
      <c r="E786" s="227"/>
      <c r="F786" s="227"/>
    </row>
    <row r="787" spans="4:6">
      <c r="D787" s="227"/>
      <c r="E787" s="227"/>
      <c r="F787" s="227"/>
    </row>
    <row r="788" spans="4:6">
      <c r="D788" s="227"/>
      <c r="E788" s="227"/>
      <c r="F788" s="227"/>
    </row>
    <row r="789" spans="4:6">
      <c r="D789" s="227"/>
      <c r="E789" s="227"/>
      <c r="F789" s="227"/>
    </row>
    <row r="790" spans="4:6">
      <c r="D790" s="227"/>
      <c r="E790" s="227"/>
      <c r="F790" s="227"/>
    </row>
    <row r="791" spans="4:6">
      <c r="D791" s="227"/>
      <c r="E791" s="227"/>
      <c r="F791" s="227"/>
    </row>
    <row r="792" spans="4:6">
      <c r="D792" s="227"/>
      <c r="E792" s="227"/>
      <c r="F792" s="227"/>
    </row>
    <row r="793" spans="4:6">
      <c r="D793" s="227"/>
      <c r="E793" s="227"/>
      <c r="F793" s="227"/>
    </row>
    <row r="794" spans="4:6">
      <c r="D794" s="227"/>
      <c r="E794" s="227"/>
      <c r="F794" s="227"/>
    </row>
    <row r="795" spans="4:6">
      <c r="D795" s="227"/>
      <c r="E795" s="227"/>
      <c r="F795" s="227"/>
    </row>
    <row r="796" spans="4:6">
      <c r="D796" s="227"/>
      <c r="E796" s="227"/>
      <c r="F796" s="227"/>
    </row>
    <row r="797" spans="4:6">
      <c r="D797" s="227"/>
      <c r="E797" s="227"/>
      <c r="F797" s="227"/>
    </row>
    <row r="798" spans="4:6">
      <c r="D798" s="227"/>
      <c r="E798" s="227"/>
      <c r="F798" s="227"/>
    </row>
    <row r="799" spans="4:6">
      <c r="D799" s="227"/>
      <c r="E799" s="227"/>
      <c r="F799" s="227"/>
    </row>
    <row r="800" spans="4:6">
      <c r="D800" s="227"/>
      <c r="E800" s="227"/>
      <c r="F800" s="227"/>
    </row>
    <row r="801" spans="4:6">
      <c r="D801" s="227"/>
      <c r="E801" s="227"/>
      <c r="F801" s="227"/>
    </row>
    <row r="802" spans="4:6">
      <c r="D802" s="227"/>
      <c r="E802" s="227"/>
      <c r="F802" s="227"/>
    </row>
    <row r="803" spans="4:6">
      <c r="D803" s="227"/>
      <c r="E803" s="227"/>
      <c r="F803" s="227"/>
    </row>
    <row r="804" spans="4:6">
      <c r="D804" s="227"/>
      <c r="E804" s="227"/>
      <c r="F804" s="227"/>
    </row>
    <row r="805" spans="4:6">
      <c r="D805" s="227"/>
      <c r="E805" s="227"/>
      <c r="F805" s="227"/>
    </row>
    <row r="806" spans="4:6">
      <c r="D806" s="227"/>
      <c r="E806" s="227"/>
      <c r="F806" s="227"/>
    </row>
    <row r="807" spans="4:6">
      <c r="D807" s="227"/>
      <c r="E807" s="227"/>
      <c r="F807" s="227"/>
    </row>
    <row r="808" spans="4:6">
      <c r="D808" s="227"/>
      <c r="E808" s="227"/>
      <c r="F808" s="227"/>
    </row>
    <row r="809" spans="4:6">
      <c r="D809" s="227"/>
      <c r="E809" s="227"/>
      <c r="F809" s="227"/>
    </row>
    <row r="810" spans="4:6">
      <c r="D810" s="227"/>
      <c r="E810" s="227"/>
      <c r="F810" s="227"/>
    </row>
    <row r="811" spans="4:6">
      <c r="D811" s="227"/>
      <c r="E811" s="227"/>
      <c r="F811" s="227"/>
    </row>
    <row r="812" spans="4:6">
      <c r="D812" s="227"/>
      <c r="E812" s="227"/>
      <c r="F812" s="227"/>
    </row>
    <row r="813" spans="4:6">
      <c r="D813" s="227"/>
      <c r="E813" s="227"/>
      <c r="F813" s="227"/>
    </row>
    <row r="814" spans="4:6">
      <c r="D814" s="227"/>
      <c r="E814" s="227"/>
      <c r="F814" s="227"/>
    </row>
    <row r="815" spans="4:6">
      <c r="D815" s="227"/>
      <c r="E815" s="227"/>
      <c r="F815" s="227"/>
    </row>
    <row r="816" spans="4:6">
      <c r="D816" s="227"/>
      <c r="E816" s="227"/>
      <c r="F816" s="227"/>
    </row>
    <row r="817" spans="4:6">
      <c r="D817" s="227"/>
      <c r="E817" s="227"/>
      <c r="F817" s="227"/>
    </row>
    <row r="818" spans="4:6">
      <c r="D818" s="227"/>
      <c r="E818" s="227"/>
      <c r="F818" s="227"/>
    </row>
    <row r="819" spans="4:6">
      <c r="D819" s="227"/>
      <c r="E819" s="227"/>
      <c r="F819" s="227"/>
    </row>
    <row r="820" spans="4:6">
      <c r="D820" s="227"/>
      <c r="E820" s="227"/>
      <c r="F820" s="227"/>
    </row>
    <row r="821" spans="4:6">
      <c r="D821" s="227"/>
      <c r="E821" s="227"/>
      <c r="F821" s="227"/>
    </row>
    <row r="822" spans="4:6">
      <c r="D822" s="227"/>
      <c r="E822" s="227"/>
      <c r="F822" s="227"/>
    </row>
    <row r="823" spans="4:6">
      <c r="D823" s="227"/>
      <c r="E823" s="227"/>
      <c r="F823" s="227"/>
    </row>
    <row r="824" spans="4:6">
      <c r="D824" s="227"/>
      <c r="E824" s="227"/>
      <c r="F824" s="227"/>
    </row>
    <row r="825" spans="4:6">
      <c r="D825" s="227"/>
      <c r="E825" s="227"/>
      <c r="F825" s="227"/>
    </row>
    <row r="826" spans="4:6">
      <c r="D826" s="227"/>
      <c r="E826" s="227"/>
      <c r="F826" s="227"/>
    </row>
    <row r="827" spans="4:6">
      <c r="D827" s="227"/>
      <c r="E827" s="227"/>
      <c r="F827" s="227"/>
    </row>
    <row r="828" spans="4:6">
      <c r="D828" s="227"/>
      <c r="E828" s="227"/>
      <c r="F828" s="227"/>
    </row>
    <row r="829" spans="4:6">
      <c r="D829" s="227"/>
      <c r="E829" s="227"/>
      <c r="F829" s="227"/>
    </row>
    <row r="830" spans="4:6">
      <c r="D830" s="227"/>
      <c r="E830" s="227"/>
      <c r="F830" s="227"/>
    </row>
    <row r="831" spans="4:6">
      <c r="D831" s="227"/>
      <c r="E831" s="227"/>
      <c r="F831" s="227"/>
    </row>
    <row r="832" spans="4:6">
      <c r="D832" s="227"/>
      <c r="E832" s="227"/>
      <c r="F832" s="227"/>
    </row>
    <row r="833" spans="4:6">
      <c r="D833" s="227"/>
      <c r="E833" s="227"/>
      <c r="F833" s="227"/>
    </row>
    <row r="834" spans="4:6">
      <c r="D834" s="227"/>
      <c r="E834" s="227"/>
      <c r="F834" s="227"/>
    </row>
    <row r="835" spans="4:6">
      <c r="D835" s="227"/>
      <c r="E835" s="227"/>
      <c r="F835" s="227"/>
    </row>
    <row r="836" spans="4:6">
      <c r="D836" s="227"/>
      <c r="E836" s="227"/>
      <c r="F836" s="227"/>
    </row>
    <row r="837" spans="4:6">
      <c r="D837" s="227"/>
      <c r="E837" s="227"/>
      <c r="F837" s="227"/>
    </row>
    <row r="838" spans="4:6">
      <c r="D838" s="227"/>
      <c r="E838" s="227"/>
      <c r="F838" s="227"/>
    </row>
    <row r="839" spans="4:6">
      <c r="D839" s="227"/>
      <c r="E839" s="227"/>
      <c r="F839" s="227"/>
    </row>
    <row r="840" spans="4:6">
      <c r="D840" s="227"/>
      <c r="E840" s="227"/>
      <c r="F840" s="227"/>
    </row>
    <row r="841" spans="4:6">
      <c r="D841" s="227"/>
      <c r="E841" s="227"/>
      <c r="F841" s="227"/>
    </row>
    <row r="842" spans="4:6">
      <c r="D842" s="227"/>
      <c r="E842" s="227"/>
      <c r="F842" s="227"/>
    </row>
    <row r="843" spans="4:6">
      <c r="D843" s="227"/>
      <c r="E843" s="227"/>
      <c r="F843" s="227"/>
    </row>
    <row r="844" spans="4:6">
      <c r="D844" s="227"/>
      <c r="E844" s="227"/>
      <c r="F844" s="227"/>
    </row>
    <row r="845" spans="4:6">
      <c r="D845" s="227"/>
      <c r="E845" s="227"/>
      <c r="F845" s="227"/>
    </row>
    <row r="846" spans="4:6">
      <c r="D846" s="227"/>
      <c r="E846" s="227"/>
      <c r="F846" s="227"/>
    </row>
    <row r="847" spans="4:6">
      <c r="D847" s="227"/>
      <c r="E847" s="227"/>
      <c r="F847" s="227"/>
    </row>
    <row r="848" spans="4:6">
      <c r="D848" s="227"/>
      <c r="E848" s="227"/>
      <c r="F848" s="227"/>
    </row>
    <row r="849" spans="4:6">
      <c r="D849" s="227"/>
      <c r="E849" s="227"/>
      <c r="F849" s="227"/>
    </row>
    <row r="850" spans="4:6">
      <c r="D850" s="227"/>
      <c r="E850" s="227"/>
      <c r="F850" s="227"/>
    </row>
    <row r="851" spans="4:6">
      <c r="D851" s="227"/>
      <c r="E851" s="227"/>
      <c r="F851" s="227"/>
    </row>
    <row r="852" spans="4:6">
      <c r="D852" s="227"/>
      <c r="E852" s="227"/>
      <c r="F852" s="227"/>
    </row>
    <row r="853" spans="4:6">
      <c r="D853" s="227"/>
      <c r="E853" s="227"/>
      <c r="F853" s="227"/>
    </row>
    <row r="854" spans="4:6">
      <c r="D854" s="227"/>
      <c r="E854" s="227"/>
      <c r="F854" s="227"/>
    </row>
    <row r="855" spans="4:6">
      <c r="D855" s="227"/>
      <c r="E855" s="227"/>
      <c r="F855" s="227"/>
    </row>
    <row r="856" spans="4:6">
      <c r="D856" s="227"/>
      <c r="E856" s="227"/>
      <c r="F856" s="227"/>
    </row>
    <row r="857" spans="4:6">
      <c r="D857" s="227"/>
      <c r="E857" s="227"/>
      <c r="F857" s="227"/>
    </row>
    <row r="858" spans="4:6">
      <c r="D858" s="227"/>
      <c r="E858" s="227"/>
      <c r="F858" s="227"/>
    </row>
    <row r="859" spans="4:6">
      <c r="D859" s="227"/>
      <c r="E859" s="227"/>
      <c r="F859" s="227"/>
    </row>
    <row r="860" spans="4:6">
      <c r="D860" s="227"/>
      <c r="E860" s="227"/>
      <c r="F860" s="227"/>
    </row>
    <row r="861" spans="4:6">
      <c r="D861" s="227"/>
      <c r="E861" s="227"/>
      <c r="F861" s="227"/>
    </row>
    <row r="862" spans="4:6">
      <c r="D862" s="227"/>
      <c r="E862" s="227"/>
      <c r="F862" s="227"/>
    </row>
    <row r="863" spans="4:6">
      <c r="D863" s="227"/>
      <c r="E863" s="227"/>
      <c r="F863" s="227"/>
    </row>
    <row r="864" spans="4:6">
      <c r="D864" s="227"/>
      <c r="E864" s="227"/>
      <c r="F864" s="227"/>
    </row>
    <row r="865" spans="4:6">
      <c r="D865" s="227"/>
      <c r="E865" s="227"/>
      <c r="F865" s="227"/>
    </row>
    <row r="866" spans="4:6">
      <c r="D866" s="227"/>
      <c r="E866" s="227"/>
      <c r="F866" s="227"/>
    </row>
    <row r="867" spans="4:6">
      <c r="D867" s="227"/>
      <c r="E867" s="227"/>
      <c r="F867" s="227"/>
    </row>
    <row r="868" spans="4:6">
      <c r="D868" s="227"/>
      <c r="E868" s="227"/>
      <c r="F868" s="227"/>
    </row>
    <row r="869" spans="4:6">
      <c r="D869" s="227"/>
      <c r="E869" s="227"/>
      <c r="F869" s="227"/>
    </row>
    <row r="870" spans="4:6">
      <c r="D870" s="227"/>
      <c r="E870" s="227"/>
      <c r="F870" s="227"/>
    </row>
    <row r="871" spans="4:6">
      <c r="D871" s="227"/>
      <c r="E871" s="227"/>
      <c r="F871" s="227"/>
    </row>
    <row r="872" spans="4:6">
      <c r="D872" s="227"/>
      <c r="E872" s="227"/>
      <c r="F872" s="227"/>
    </row>
    <row r="873" spans="4:6">
      <c r="D873" s="227"/>
      <c r="E873" s="227"/>
      <c r="F873" s="227"/>
    </row>
    <row r="874" spans="4:6">
      <c r="D874" s="227"/>
      <c r="E874" s="227"/>
      <c r="F874" s="227"/>
    </row>
    <row r="875" spans="4:6">
      <c r="D875" s="227"/>
      <c r="E875" s="227"/>
      <c r="F875" s="227"/>
    </row>
    <row r="876" spans="4:6">
      <c r="D876" s="227"/>
      <c r="E876" s="227"/>
      <c r="F876" s="227"/>
    </row>
    <row r="877" spans="4:6">
      <c r="D877" s="227"/>
      <c r="E877" s="227"/>
      <c r="F877" s="227"/>
    </row>
    <row r="878" spans="4:6">
      <c r="D878" s="227"/>
      <c r="E878" s="227"/>
      <c r="F878" s="227"/>
    </row>
    <row r="879" spans="4:6">
      <c r="D879" s="227"/>
      <c r="E879" s="227"/>
      <c r="F879" s="227"/>
    </row>
    <row r="880" spans="4:6">
      <c r="D880" s="227"/>
      <c r="E880" s="227"/>
      <c r="F880" s="227"/>
    </row>
    <row r="881" spans="4:6">
      <c r="D881" s="227"/>
      <c r="E881" s="227"/>
      <c r="F881" s="227"/>
    </row>
    <row r="882" spans="4:6">
      <c r="D882" s="227"/>
      <c r="E882" s="227"/>
      <c r="F882" s="227"/>
    </row>
    <row r="883" spans="4:6">
      <c r="D883" s="227"/>
      <c r="E883" s="227"/>
      <c r="F883" s="227"/>
    </row>
    <row r="884" spans="4:6">
      <c r="D884" s="227"/>
      <c r="E884" s="227"/>
      <c r="F884" s="227"/>
    </row>
    <row r="885" spans="4:6">
      <c r="D885" s="227"/>
      <c r="E885" s="227"/>
      <c r="F885" s="227"/>
    </row>
    <row r="886" spans="4:6">
      <c r="D886" s="227"/>
      <c r="E886" s="227"/>
      <c r="F886" s="227"/>
    </row>
    <row r="887" spans="4:6">
      <c r="D887" s="227"/>
      <c r="E887" s="227"/>
      <c r="F887" s="227"/>
    </row>
    <row r="888" spans="4:6">
      <c r="D888" s="227"/>
      <c r="E888" s="227"/>
      <c r="F888" s="227"/>
    </row>
    <row r="889" spans="4:6">
      <c r="D889" s="227"/>
      <c r="E889" s="227"/>
      <c r="F889" s="227"/>
    </row>
    <row r="890" spans="4:6">
      <c r="D890" s="227"/>
      <c r="E890" s="227"/>
      <c r="F890" s="227"/>
    </row>
    <row r="891" spans="4:6">
      <c r="D891" s="227"/>
      <c r="E891" s="227"/>
      <c r="F891" s="227"/>
    </row>
    <row r="892" spans="4:6">
      <c r="D892" s="227"/>
      <c r="E892" s="227"/>
      <c r="F892" s="227"/>
    </row>
    <row r="893" spans="4:6">
      <c r="D893" s="227"/>
      <c r="E893" s="227"/>
      <c r="F893" s="227"/>
    </row>
    <row r="894" spans="4:6">
      <c r="D894" s="227"/>
      <c r="E894" s="227"/>
      <c r="F894" s="227"/>
    </row>
    <row r="895" spans="4:6">
      <c r="D895" s="227"/>
      <c r="E895" s="227"/>
      <c r="F895" s="227"/>
    </row>
    <row r="896" spans="4:6">
      <c r="D896" s="227"/>
      <c r="E896" s="227"/>
      <c r="F896" s="227"/>
    </row>
    <row r="897" spans="4:6">
      <c r="D897" s="227"/>
      <c r="E897" s="227"/>
      <c r="F897" s="227"/>
    </row>
    <row r="898" spans="4:6">
      <c r="D898" s="227"/>
      <c r="E898" s="227"/>
      <c r="F898" s="227"/>
    </row>
    <row r="899" spans="4:6">
      <c r="D899" s="227"/>
      <c r="E899" s="227"/>
      <c r="F899" s="227"/>
    </row>
    <row r="900" spans="4:6">
      <c r="D900" s="227"/>
      <c r="E900" s="227"/>
      <c r="F900" s="227"/>
    </row>
    <row r="901" spans="4:6">
      <c r="D901" s="227"/>
      <c r="E901" s="227"/>
      <c r="F901" s="227"/>
    </row>
    <row r="902" spans="4:6">
      <c r="D902" s="227"/>
      <c r="E902" s="227"/>
      <c r="F902" s="227"/>
    </row>
    <row r="903" spans="4:6">
      <c r="D903" s="227"/>
      <c r="E903" s="227"/>
      <c r="F903" s="227"/>
    </row>
    <row r="904" spans="4:6">
      <c r="D904" s="227"/>
      <c r="E904" s="227"/>
      <c r="F904" s="227"/>
    </row>
    <row r="905" spans="4:6">
      <c r="D905" s="227"/>
      <c r="E905" s="227"/>
      <c r="F905" s="227"/>
    </row>
    <row r="906" spans="4:6">
      <c r="D906" s="227"/>
      <c r="E906" s="227"/>
      <c r="F906" s="227"/>
    </row>
    <row r="907" spans="4:6">
      <c r="D907" s="227"/>
      <c r="E907" s="227"/>
      <c r="F907" s="227"/>
    </row>
    <row r="908" spans="4:6">
      <c r="D908" s="227"/>
      <c r="E908" s="227"/>
      <c r="F908" s="227"/>
    </row>
    <row r="909" spans="4:6">
      <c r="D909" s="227"/>
      <c r="E909" s="227"/>
      <c r="F909" s="227"/>
    </row>
    <row r="910" spans="4:6">
      <c r="D910" s="227"/>
      <c r="E910" s="227"/>
      <c r="F910" s="227"/>
    </row>
    <row r="911" spans="4:6">
      <c r="D911" s="227"/>
      <c r="E911" s="227"/>
      <c r="F911" s="227"/>
    </row>
    <row r="912" spans="4:6">
      <c r="D912" s="227"/>
      <c r="E912" s="227"/>
      <c r="F912" s="227"/>
    </row>
    <row r="913" spans="4:6">
      <c r="D913" s="227"/>
      <c r="E913" s="227"/>
      <c r="F913" s="227"/>
    </row>
    <row r="914" spans="4:6">
      <c r="D914" s="227"/>
      <c r="E914" s="227"/>
      <c r="F914" s="227"/>
    </row>
    <row r="915" spans="4:6">
      <c r="D915" s="227"/>
      <c r="E915" s="227"/>
      <c r="F915" s="227"/>
    </row>
    <row r="916" spans="4:6">
      <c r="D916" s="227"/>
      <c r="E916" s="227"/>
      <c r="F916" s="227"/>
    </row>
    <row r="917" spans="4:6">
      <c r="D917" s="227"/>
      <c r="E917" s="227"/>
      <c r="F917" s="227"/>
    </row>
    <row r="918" spans="4:6">
      <c r="D918" s="227"/>
      <c r="E918" s="227"/>
      <c r="F918" s="227"/>
    </row>
    <row r="919" spans="4:6">
      <c r="D919" s="227"/>
      <c r="E919" s="227"/>
      <c r="F919" s="227"/>
    </row>
    <row r="920" spans="4:6">
      <c r="D920" s="227"/>
      <c r="E920" s="227"/>
      <c r="F920" s="227"/>
    </row>
    <row r="921" spans="4:6">
      <c r="D921" s="227"/>
      <c r="E921" s="227"/>
      <c r="F921" s="227"/>
    </row>
    <row r="922" spans="4:6">
      <c r="D922" s="227"/>
      <c r="E922" s="227"/>
      <c r="F922" s="227"/>
    </row>
    <row r="923" spans="4:6">
      <c r="D923" s="227"/>
      <c r="E923" s="227"/>
      <c r="F923" s="227"/>
    </row>
    <row r="924" spans="4:6">
      <c r="D924" s="227"/>
      <c r="E924" s="227"/>
      <c r="F924" s="227"/>
    </row>
    <row r="925" spans="4:6">
      <c r="D925" s="227"/>
      <c r="E925" s="227"/>
      <c r="F925" s="227"/>
    </row>
    <row r="926" spans="4:6">
      <c r="D926" s="227"/>
      <c r="E926" s="227"/>
      <c r="F926" s="227"/>
    </row>
    <row r="927" spans="4:6">
      <c r="D927" s="227"/>
      <c r="E927" s="227"/>
      <c r="F927" s="227"/>
    </row>
    <row r="928" spans="4:6">
      <c r="D928" s="227"/>
      <c r="E928" s="227"/>
      <c r="F928" s="227"/>
    </row>
    <row r="929" spans="4:6">
      <c r="D929" s="227"/>
      <c r="E929" s="227"/>
      <c r="F929" s="227"/>
    </row>
    <row r="930" spans="4:6">
      <c r="D930" s="227"/>
      <c r="E930" s="227"/>
      <c r="F930" s="227"/>
    </row>
    <row r="931" spans="4:6">
      <c r="D931" s="227"/>
      <c r="E931" s="227"/>
      <c r="F931" s="227"/>
    </row>
    <row r="932" spans="4:6">
      <c r="D932" s="227"/>
      <c r="E932" s="227"/>
      <c r="F932" s="227"/>
    </row>
    <row r="933" spans="4:6">
      <c r="D933" s="227"/>
      <c r="E933" s="227"/>
      <c r="F933" s="227"/>
    </row>
    <row r="934" spans="4:6">
      <c r="D934" s="227"/>
      <c r="E934" s="227"/>
      <c r="F934" s="227"/>
    </row>
    <row r="935" spans="4:6">
      <c r="D935" s="227"/>
      <c r="E935" s="227"/>
      <c r="F935" s="227"/>
    </row>
    <row r="936" spans="4:6">
      <c r="D936" s="227"/>
      <c r="E936" s="227"/>
      <c r="F936" s="227"/>
    </row>
    <row r="937" spans="4:6">
      <c r="D937" s="227"/>
      <c r="E937" s="227"/>
      <c r="F937" s="227"/>
    </row>
    <row r="938" spans="4:6">
      <c r="D938" s="227"/>
      <c r="E938" s="227"/>
      <c r="F938" s="227"/>
    </row>
    <row r="939" spans="4:6">
      <c r="D939" s="227"/>
      <c r="E939" s="227"/>
      <c r="F939" s="227"/>
    </row>
    <row r="940" spans="4:6">
      <c r="D940" s="227"/>
      <c r="E940" s="227"/>
      <c r="F940" s="227"/>
    </row>
    <row r="941" spans="4:6">
      <c r="D941" s="227"/>
      <c r="E941" s="227"/>
      <c r="F941" s="227"/>
    </row>
    <row r="942" spans="4:6">
      <c r="D942" s="227"/>
      <c r="E942" s="227"/>
      <c r="F942" s="227"/>
    </row>
    <row r="943" spans="4:6">
      <c r="D943" s="227"/>
      <c r="E943" s="227"/>
      <c r="F943" s="227"/>
    </row>
    <row r="944" spans="4:6">
      <c r="D944" s="227"/>
      <c r="E944" s="227"/>
      <c r="F944" s="227"/>
    </row>
    <row r="945" spans="4:6">
      <c r="D945" s="227"/>
      <c r="E945" s="227"/>
      <c r="F945" s="227"/>
    </row>
    <row r="946" spans="4:6">
      <c r="D946" s="227"/>
      <c r="E946" s="227"/>
      <c r="F946" s="227"/>
    </row>
    <row r="947" spans="4:6">
      <c r="D947" s="227"/>
      <c r="E947" s="227"/>
      <c r="F947" s="227"/>
    </row>
    <row r="948" spans="4:6">
      <c r="D948" s="227"/>
      <c r="E948" s="227"/>
      <c r="F948" s="227"/>
    </row>
    <row r="949" spans="4:6">
      <c r="D949" s="227"/>
      <c r="E949" s="227"/>
      <c r="F949" s="227"/>
    </row>
    <row r="950" spans="4:6">
      <c r="D950" s="227"/>
      <c r="E950" s="227"/>
      <c r="F950" s="227"/>
    </row>
    <row r="951" spans="4:6">
      <c r="D951" s="227"/>
      <c r="E951" s="227"/>
      <c r="F951" s="227"/>
    </row>
    <row r="952" spans="4:6">
      <c r="D952" s="227"/>
      <c r="E952" s="227"/>
      <c r="F952" s="227"/>
    </row>
    <row r="953" spans="4:6">
      <c r="D953" s="227"/>
      <c r="E953" s="227"/>
      <c r="F953" s="227"/>
    </row>
    <row r="954" spans="4:6">
      <c r="D954" s="227"/>
      <c r="E954" s="227"/>
      <c r="F954" s="227"/>
    </row>
    <row r="955" spans="4:6">
      <c r="D955" s="227"/>
      <c r="E955" s="227"/>
      <c r="F955" s="227"/>
    </row>
    <row r="956" spans="4:6">
      <c r="D956" s="227"/>
      <c r="E956" s="227"/>
      <c r="F956" s="227"/>
    </row>
    <row r="957" spans="4:6">
      <c r="D957" s="227"/>
      <c r="E957" s="227"/>
      <c r="F957" s="227"/>
    </row>
    <row r="958" spans="4:6">
      <c r="D958" s="227"/>
      <c r="E958" s="227"/>
      <c r="F958" s="227"/>
    </row>
    <row r="959" spans="4:6">
      <c r="D959" s="227"/>
      <c r="E959" s="227"/>
      <c r="F959" s="227"/>
    </row>
    <row r="960" spans="4:6">
      <c r="D960" s="227"/>
      <c r="E960" s="227"/>
      <c r="F960" s="227"/>
    </row>
    <row r="961" spans="4:6">
      <c r="D961" s="227"/>
      <c r="E961" s="227"/>
      <c r="F961" s="227"/>
    </row>
    <row r="962" spans="4:6">
      <c r="D962" s="227"/>
      <c r="E962" s="227"/>
      <c r="F962" s="227"/>
    </row>
    <row r="963" spans="4:6">
      <c r="D963" s="227"/>
      <c r="E963" s="227"/>
      <c r="F963" s="227"/>
    </row>
    <row r="964" spans="4:6">
      <c r="D964" s="227"/>
      <c r="E964" s="227"/>
      <c r="F964" s="227"/>
    </row>
    <row r="965" spans="4:6">
      <c r="D965" s="227"/>
      <c r="E965" s="227"/>
      <c r="F965" s="227"/>
    </row>
    <row r="966" spans="4:6">
      <c r="D966" s="227"/>
      <c r="E966" s="227"/>
      <c r="F966" s="227"/>
    </row>
    <row r="967" spans="4:6">
      <c r="D967" s="227"/>
      <c r="E967" s="227"/>
      <c r="F967" s="227"/>
    </row>
    <row r="968" spans="4:6">
      <c r="D968" s="227"/>
      <c r="E968" s="227"/>
      <c r="F968" s="227"/>
    </row>
    <row r="969" spans="4:6">
      <c r="D969" s="227"/>
      <c r="E969" s="227"/>
      <c r="F969" s="227"/>
    </row>
    <row r="970" spans="4:6">
      <c r="D970" s="227"/>
      <c r="E970" s="227"/>
      <c r="F970" s="227"/>
    </row>
    <row r="971" spans="4:6">
      <c r="D971" s="227"/>
      <c r="E971" s="227"/>
      <c r="F971" s="227"/>
    </row>
    <row r="972" spans="4:6">
      <c r="D972" s="227"/>
      <c r="E972" s="227"/>
      <c r="F972" s="227"/>
    </row>
    <row r="973" spans="4:6">
      <c r="D973" s="227"/>
      <c r="E973" s="227"/>
      <c r="F973" s="227"/>
    </row>
    <row r="974" spans="4:6">
      <c r="D974" s="227"/>
      <c r="E974" s="227"/>
      <c r="F974" s="227"/>
    </row>
    <row r="975" spans="4:6">
      <c r="D975" s="227"/>
      <c r="E975" s="227"/>
      <c r="F975" s="227"/>
    </row>
    <row r="976" spans="4:6">
      <c r="D976" s="227"/>
      <c r="E976" s="227"/>
      <c r="F976" s="227"/>
    </row>
    <row r="977" spans="4:6">
      <c r="D977" s="227"/>
      <c r="E977" s="227"/>
      <c r="F977" s="227"/>
    </row>
    <row r="978" spans="4:6">
      <c r="D978" s="227"/>
      <c r="E978" s="227"/>
      <c r="F978" s="227"/>
    </row>
    <row r="979" spans="4:6">
      <c r="D979" s="227"/>
      <c r="E979" s="227"/>
      <c r="F979" s="227"/>
    </row>
    <row r="980" spans="4:6">
      <c r="D980" s="227"/>
      <c r="E980" s="227"/>
      <c r="F980" s="227"/>
    </row>
    <row r="981" spans="4:6">
      <c r="D981" s="227"/>
      <c r="E981" s="227"/>
      <c r="F981" s="227"/>
    </row>
    <row r="982" spans="4:6">
      <c r="D982" s="227"/>
      <c r="E982" s="227"/>
      <c r="F982" s="227"/>
    </row>
    <row r="983" spans="4:6">
      <c r="D983" s="227"/>
      <c r="E983" s="227"/>
      <c r="F983" s="227"/>
    </row>
    <row r="984" spans="4:6">
      <c r="D984" s="227"/>
      <c r="E984" s="227"/>
      <c r="F984" s="227"/>
    </row>
    <row r="985" spans="4:6">
      <c r="D985" s="227"/>
      <c r="E985" s="227"/>
      <c r="F985" s="227"/>
    </row>
    <row r="986" spans="4:6">
      <c r="D986" s="227"/>
      <c r="E986" s="227"/>
      <c r="F986" s="227"/>
    </row>
    <row r="987" spans="4:6">
      <c r="D987" s="227"/>
      <c r="E987" s="227"/>
      <c r="F987" s="227"/>
    </row>
    <row r="988" spans="4:6">
      <c r="D988" s="227"/>
      <c r="E988" s="227"/>
      <c r="F988" s="227"/>
    </row>
    <row r="989" spans="4:6">
      <c r="D989" s="227"/>
      <c r="E989" s="227"/>
      <c r="F989" s="227"/>
    </row>
    <row r="990" spans="4:6">
      <c r="D990" s="227"/>
      <c r="E990" s="227"/>
      <c r="F990" s="227"/>
    </row>
    <row r="991" spans="4:6">
      <c r="D991" s="227"/>
      <c r="E991" s="227"/>
      <c r="F991" s="227"/>
    </row>
    <row r="992" spans="4:6">
      <c r="D992" s="227"/>
      <c r="E992" s="227"/>
      <c r="F992" s="227"/>
    </row>
    <row r="993" spans="4:6">
      <c r="D993" s="227"/>
      <c r="E993" s="227"/>
      <c r="F993" s="227"/>
    </row>
    <row r="994" spans="4:6">
      <c r="D994" s="227"/>
      <c r="E994" s="227"/>
      <c r="F994" s="227"/>
    </row>
    <row r="995" spans="4:6">
      <c r="D995" s="227"/>
      <c r="E995" s="227"/>
      <c r="F995" s="227"/>
    </row>
    <row r="996" spans="4:6">
      <c r="D996" s="227"/>
      <c r="E996" s="227"/>
      <c r="F996" s="227"/>
    </row>
    <row r="997" spans="4:6">
      <c r="D997" s="227"/>
      <c r="E997" s="227"/>
      <c r="F997" s="227"/>
    </row>
    <row r="998" spans="4:6">
      <c r="D998" s="227"/>
      <c r="E998" s="227"/>
      <c r="F998" s="227"/>
    </row>
    <row r="999" spans="4:6">
      <c r="D999" s="227"/>
      <c r="E999" s="227"/>
      <c r="F999" s="227"/>
    </row>
    <row r="1000" spans="4:6">
      <c r="D1000" s="227"/>
      <c r="E1000" s="227"/>
      <c r="F1000" s="227"/>
    </row>
    <row r="1001" spans="4:6">
      <c r="D1001" s="227"/>
      <c r="E1001" s="227"/>
      <c r="F1001" s="227"/>
    </row>
    <row r="1002" spans="4:6">
      <c r="D1002" s="227"/>
      <c r="E1002" s="227"/>
      <c r="F1002" s="227"/>
    </row>
    <row r="1003" spans="4:6">
      <c r="D1003" s="227"/>
      <c r="E1003" s="227"/>
      <c r="F1003" s="227"/>
    </row>
    <row r="1004" spans="4:6">
      <c r="D1004" s="227"/>
      <c r="E1004" s="227"/>
      <c r="F1004" s="227"/>
    </row>
    <row r="1005" spans="4:6">
      <c r="D1005" s="227"/>
      <c r="E1005" s="227"/>
      <c r="F1005" s="227"/>
    </row>
    <row r="1006" spans="4:6">
      <c r="D1006" s="227"/>
      <c r="E1006" s="227"/>
      <c r="F1006" s="227"/>
    </row>
    <row r="1007" spans="4:6">
      <c r="D1007" s="227"/>
      <c r="E1007" s="227"/>
      <c r="F1007" s="227"/>
    </row>
    <row r="1008" spans="4:6">
      <c r="D1008" s="227"/>
      <c r="E1008" s="227"/>
      <c r="F1008" s="227"/>
    </row>
    <row r="1009" spans="4:6">
      <c r="D1009" s="227"/>
      <c r="E1009" s="227"/>
      <c r="F1009" s="227"/>
    </row>
    <row r="1010" spans="4:6">
      <c r="D1010" s="227"/>
      <c r="E1010" s="227"/>
      <c r="F1010" s="227"/>
    </row>
    <row r="1011" spans="4:6">
      <c r="D1011" s="227"/>
      <c r="E1011" s="227"/>
      <c r="F1011" s="227"/>
    </row>
    <row r="1012" spans="4:6">
      <c r="D1012" s="227"/>
      <c r="E1012" s="227"/>
      <c r="F1012" s="227"/>
    </row>
    <row r="1013" spans="4:6">
      <c r="D1013" s="227"/>
      <c r="E1013" s="227"/>
      <c r="F1013" s="227"/>
    </row>
    <row r="1014" spans="4:6">
      <c r="D1014" s="227"/>
      <c r="E1014" s="227"/>
      <c r="F1014" s="227"/>
    </row>
    <row r="1015" spans="4:6">
      <c r="D1015" s="227"/>
      <c r="E1015" s="227"/>
      <c r="F1015" s="227"/>
    </row>
    <row r="1016" spans="4:6">
      <c r="D1016" s="227"/>
      <c r="E1016" s="227"/>
      <c r="F1016" s="227"/>
    </row>
    <row r="1017" spans="4:6">
      <c r="D1017" s="227"/>
      <c r="E1017" s="227"/>
      <c r="F1017" s="227"/>
    </row>
    <row r="1018" spans="4:6">
      <c r="D1018" s="227"/>
      <c r="E1018" s="227"/>
      <c r="F1018" s="227"/>
    </row>
    <row r="1019" spans="4:6">
      <c r="D1019" s="227"/>
      <c r="E1019" s="227"/>
      <c r="F1019" s="227"/>
    </row>
    <row r="1020" spans="4:6">
      <c r="D1020" s="227"/>
      <c r="E1020" s="227"/>
      <c r="F1020" s="227"/>
    </row>
    <row r="1021" spans="4:6">
      <c r="D1021" s="227"/>
      <c r="E1021" s="227"/>
      <c r="F1021" s="227"/>
    </row>
    <row r="1022" spans="4:6">
      <c r="D1022" s="227"/>
      <c r="E1022" s="227"/>
      <c r="F1022" s="227"/>
    </row>
    <row r="1023" spans="4:6">
      <c r="D1023" s="227"/>
      <c r="E1023" s="227"/>
      <c r="F1023" s="227"/>
    </row>
    <row r="1024" spans="4:6">
      <c r="D1024" s="227"/>
      <c r="E1024" s="227"/>
      <c r="F1024" s="227"/>
    </row>
    <row r="1025" spans="4:6">
      <c r="D1025" s="227"/>
      <c r="E1025" s="227"/>
      <c r="F1025" s="227"/>
    </row>
    <row r="1026" spans="4:6">
      <c r="D1026" s="227"/>
      <c r="E1026" s="227"/>
      <c r="F1026" s="227"/>
    </row>
    <row r="1027" spans="4:6">
      <c r="D1027" s="227"/>
      <c r="E1027" s="227"/>
      <c r="F1027" s="227"/>
    </row>
    <row r="1028" spans="4:6">
      <c r="D1028" s="227"/>
      <c r="E1028" s="227"/>
      <c r="F1028" s="227"/>
    </row>
    <row r="1029" spans="4:6">
      <c r="D1029" s="227"/>
      <c r="E1029" s="227"/>
      <c r="F1029" s="227"/>
    </row>
    <row r="1030" spans="4:6">
      <c r="D1030" s="227"/>
      <c r="E1030" s="227"/>
      <c r="F1030" s="227"/>
    </row>
    <row r="1031" spans="4:6">
      <c r="D1031" s="227"/>
      <c r="E1031" s="227"/>
      <c r="F1031" s="227"/>
    </row>
    <row r="1032" spans="4:6">
      <c r="D1032" s="227"/>
      <c r="E1032" s="227"/>
      <c r="F1032" s="227"/>
    </row>
    <row r="1033" spans="4:6">
      <c r="D1033" s="227"/>
      <c r="E1033" s="227"/>
      <c r="F1033" s="227"/>
    </row>
    <row r="1034" spans="4:6">
      <c r="D1034" s="227"/>
      <c r="E1034" s="227"/>
      <c r="F1034" s="227"/>
    </row>
    <row r="1035" spans="4:6">
      <c r="D1035" s="227"/>
      <c r="E1035" s="227"/>
      <c r="F1035" s="227"/>
    </row>
    <row r="1036" spans="4:6">
      <c r="D1036" s="227"/>
      <c r="E1036" s="227"/>
      <c r="F1036" s="227"/>
    </row>
    <row r="1037" spans="4:6">
      <c r="D1037" s="227"/>
      <c r="E1037" s="227"/>
      <c r="F1037" s="227"/>
    </row>
    <row r="1038" spans="4:6">
      <c r="D1038" s="227"/>
      <c r="E1038" s="227"/>
      <c r="F1038" s="227"/>
    </row>
    <row r="1039" spans="4:6">
      <c r="D1039" s="227"/>
      <c r="E1039" s="227"/>
      <c r="F1039" s="227"/>
    </row>
    <row r="1040" spans="4:6">
      <c r="D1040" s="227"/>
      <c r="E1040" s="227"/>
      <c r="F1040" s="227"/>
    </row>
    <row r="1041" spans="4:6">
      <c r="D1041" s="227"/>
      <c r="E1041" s="227"/>
      <c r="F1041" s="227"/>
    </row>
    <row r="1042" spans="4:6">
      <c r="D1042" s="227"/>
      <c r="E1042" s="227"/>
      <c r="F1042" s="227"/>
    </row>
    <row r="1043" spans="4:6">
      <c r="D1043" s="227"/>
      <c r="E1043" s="227"/>
      <c r="F1043" s="227"/>
    </row>
    <row r="1044" spans="4:6">
      <c r="D1044" s="227"/>
      <c r="E1044" s="227"/>
      <c r="F1044" s="227"/>
    </row>
    <row r="1045" spans="4:6">
      <c r="D1045" s="227"/>
      <c r="E1045" s="227"/>
      <c r="F1045" s="227"/>
    </row>
    <row r="1046" spans="4:6">
      <c r="D1046" s="227"/>
      <c r="E1046" s="227"/>
      <c r="F1046" s="227"/>
    </row>
    <row r="1047" spans="4:6">
      <c r="D1047" s="227"/>
      <c r="E1047" s="227"/>
      <c r="F1047" s="227"/>
    </row>
    <row r="1048" spans="4:6">
      <c r="D1048" s="227"/>
      <c r="E1048" s="227"/>
      <c r="F1048" s="227"/>
    </row>
    <row r="1049" spans="4:6">
      <c r="D1049" s="227"/>
      <c r="E1049" s="227"/>
      <c r="F1049" s="227"/>
    </row>
    <row r="1050" spans="4:6">
      <c r="D1050" s="227"/>
      <c r="E1050" s="227"/>
      <c r="F1050" s="227"/>
    </row>
    <row r="1051" spans="4:6">
      <c r="D1051" s="227"/>
      <c r="E1051" s="227"/>
      <c r="F1051" s="227"/>
    </row>
    <row r="1052" spans="4:6">
      <c r="D1052" s="227"/>
      <c r="E1052" s="227"/>
      <c r="F1052" s="227"/>
    </row>
    <row r="1053" spans="4:6">
      <c r="D1053" s="227"/>
      <c r="E1053" s="227"/>
      <c r="F1053" s="227"/>
    </row>
    <row r="1054" spans="4:6">
      <c r="D1054" s="227"/>
      <c r="E1054" s="227"/>
      <c r="F1054" s="227"/>
    </row>
    <row r="1055" spans="4:6">
      <c r="D1055" s="227"/>
      <c r="E1055" s="227"/>
      <c r="F1055" s="227"/>
    </row>
    <row r="1056" spans="4:6">
      <c r="D1056" s="227"/>
      <c r="E1056" s="227"/>
      <c r="F1056" s="227"/>
    </row>
    <row r="1057" spans="4:6">
      <c r="D1057" s="227"/>
      <c r="E1057" s="227"/>
      <c r="F1057" s="227"/>
    </row>
    <row r="1058" spans="4:6">
      <c r="D1058" s="227"/>
      <c r="E1058" s="227"/>
      <c r="F1058" s="227"/>
    </row>
    <row r="1059" spans="4:6">
      <c r="D1059" s="227"/>
      <c r="E1059" s="227"/>
      <c r="F1059" s="227"/>
    </row>
    <row r="1060" spans="4:6">
      <c r="D1060" s="227"/>
      <c r="E1060" s="227"/>
      <c r="F1060" s="227"/>
    </row>
    <row r="1061" spans="4:6">
      <c r="D1061" s="227"/>
      <c r="E1061" s="227"/>
      <c r="F1061" s="227"/>
    </row>
    <row r="1062" spans="4:6">
      <c r="D1062" s="227"/>
      <c r="E1062" s="227"/>
      <c r="F1062" s="227"/>
    </row>
    <row r="1063" spans="4:6">
      <c r="D1063" s="227"/>
      <c r="E1063" s="227"/>
      <c r="F1063" s="227"/>
    </row>
    <row r="1064" spans="4:6">
      <c r="D1064" s="227"/>
      <c r="E1064" s="227"/>
      <c r="F1064" s="227"/>
    </row>
    <row r="1065" spans="4:6">
      <c r="D1065" s="227"/>
      <c r="E1065" s="227"/>
      <c r="F1065" s="227"/>
    </row>
    <row r="1066" spans="4:6">
      <c r="D1066" s="227"/>
      <c r="E1066" s="227"/>
      <c r="F1066" s="227"/>
    </row>
    <row r="1067" spans="4:6">
      <c r="D1067" s="227"/>
      <c r="E1067" s="227"/>
      <c r="F1067" s="227"/>
    </row>
    <row r="1068" spans="4:6">
      <c r="D1068" s="227"/>
      <c r="E1068" s="227"/>
      <c r="F1068" s="227"/>
    </row>
    <row r="1069" spans="4:6">
      <c r="D1069" s="227"/>
      <c r="E1069" s="227"/>
      <c r="F1069" s="227"/>
    </row>
    <row r="1070" spans="4:6">
      <c r="D1070" s="227"/>
      <c r="E1070" s="227"/>
      <c r="F1070" s="227"/>
    </row>
    <row r="1071" spans="4:6">
      <c r="D1071" s="227"/>
      <c r="E1071" s="227"/>
      <c r="F1071" s="227"/>
    </row>
    <row r="1072" spans="4:6">
      <c r="D1072" s="227"/>
      <c r="E1072" s="227"/>
      <c r="F1072" s="227"/>
    </row>
    <row r="1073" spans="4:6">
      <c r="D1073" s="227"/>
      <c r="E1073" s="227"/>
      <c r="F1073" s="227"/>
    </row>
    <row r="1074" spans="4:6">
      <c r="D1074" s="227"/>
      <c r="E1074" s="227"/>
      <c r="F1074" s="227"/>
    </row>
    <row r="1075" spans="4:6">
      <c r="D1075" s="227"/>
      <c r="E1075" s="227"/>
      <c r="F1075" s="227"/>
    </row>
    <row r="1076" spans="4:6">
      <c r="D1076" s="227"/>
      <c r="E1076" s="227"/>
      <c r="F1076" s="227"/>
    </row>
    <row r="1077" spans="4:6">
      <c r="D1077" s="227"/>
      <c r="E1077" s="227"/>
      <c r="F1077" s="227"/>
    </row>
    <row r="1078" spans="4:6">
      <c r="D1078" s="227"/>
      <c r="E1078" s="227"/>
      <c r="F1078" s="227"/>
    </row>
    <row r="1079" spans="4:6">
      <c r="D1079" s="227"/>
      <c r="E1079" s="227"/>
      <c r="F1079" s="227"/>
    </row>
    <row r="1080" spans="4:6">
      <c r="D1080" s="227"/>
      <c r="E1080" s="227"/>
      <c r="F1080" s="227"/>
    </row>
    <row r="1081" spans="4:6">
      <c r="D1081" s="227"/>
      <c r="E1081" s="227"/>
      <c r="F1081" s="227"/>
    </row>
    <row r="1082" spans="4:6">
      <c r="D1082" s="227"/>
      <c r="E1082" s="227"/>
      <c r="F1082" s="227"/>
    </row>
    <row r="1083" spans="4:6">
      <c r="D1083" s="227"/>
      <c r="E1083" s="227"/>
      <c r="F1083" s="227"/>
    </row>
    <row r="1084" spans="4:6">
      <c r="D1084" s="227"/>
      <c r="E1084" s="227"/>
      <c r="F1084" s="227"/>
    </row>
    <row r="1085" spans="4:6">
      <c r="D1085" s="227"/>
      <c r="E1085" s="227"/>
      <c r="F1085" s="227"/>
    </row>
    <row r="1086" spans="4:6">
      <c r="D1086" s="227"/>
      <c r="E1086" s="227"/>
      <c r="F1086" s="227"/>
    </row>
    <row r="1087" spans="4:6">
      <c r="D1087" s="227"/>
      <c r="E1087" s="227"/>
      <c r="F1087" s="227"/>
    </row>
    <row r="1088" spans="4:6">
      <c r="D1088" s="227"/>
      <c r="E1088" s="227"/>
      <c r="F1088" s="227"/>
    </row>
    <row r="1089" spans="4:6">
      <c r="D1089" s="227"/>
      <c r="E1089" s="227"/>
      <c r="F1089" s="227"/>
    </row>
    <row r="1090" spans="4:6">
      <c r="D1090" s="227"/>
      <c r="E1090" s="227"/>
      <c r="F1090" s="227"/>
    </row>
    <row r="1091" spans="4:6">
      <c r="D1091" s="227"/>
      <c r="E1091" s="227"/>
      <c r="F1091" s="227"/>
    </row>
    <row r="1092" spans="4:6">
      <c r="D1092" s="227"/>
      <c r="E1092" s="227"/>
      <c r="F1092" s="227"/>
    </row>
    <row r="1093" spans="4:6">
      <c r="D1093" s="227"/>
      <c r="E1093" s="227"/>
      <c r="F1093" s="227"/>
    </row>
    <row r="1094" spans="4:6">
      <c r="D1094" s="227"/>
      <c r="E1094" s="227"/>
      <c r="F1094" s="227"/>
    </row>
    <row r="1095" spans="4:6">
      <c r="D1095" s="227"/>
      <c r="E1095" s="227"/>
      <c r="F1095" s="227"/>
    </row>
    <row r="1096" spans="4:6">
      <c r="D1096" s="227"/>
      <c r="E1096" s="227"/>
      <c r="F1096" s="227"/>
    </row>
    <row r="1097" spans="4:6">
      <c r="D1097" s="227"/>
      <c r="E1097" s="227"/>
      <c r="F1097" s="227"/>
    </row>
    <row r="1098" spans="4:6">
      <c r="D1098" s="227"/>
      <c r="E1098" s="227"/>
      <c r="F1098" s="227"/>
    </row>
    <row r="1099" spans="4:6">
      <c r="D1099" s="227"/>
      <c r="E1099" s="227"/>
      <c r="F1099" s="227"/>
    </row>
    <row r="1100" spans="4:6">
      <c r="D1100" s="227"/>
      <c r="E1100" s="227"/>
      <c r="F1100" s="227"/>
    </row>
    <row r="1101" spans="4:6">
      <c r="D1101" s="227"/>
      <c r="E1101" s="227"/>
      <c r="F1101" s="227"/>
    </row>
    <row r="1102" spans="4:6">
      <c r="D1102" s="227"/>
      <c r="E1102" s="227"/>
      <c r="F1102" s="227"/>
    </row>
    <row r="1103" spans="4:6">
      <c r="D1103" s="227"/>
      <c r="E1103" s="227"/>
      <c r="F1103" s="227"/>
    </row>
    <row r="1104" spans="4:6">
      <c r="D1104" s="227"/>
      <c r="E1104" s="227"/>
      <c r="F1104" s="227"/>
    </row>
    <row r="1105" spans="4:6">
      <c r="D1105" s="227"/>
      <c r="E1105" s="227"/>
      <c r="F1105" s="227"/>
    </row>
    <row r="1106" spans="4:6">
      <c r="D1106" s="227"/>
      <c r="E1106" s="227"/>
      <c r="F1106" s="227"/>
    </row>
    <row r="1107" spans="4:6">
      <c r="D1107" s="227"/>
      <c r="E1107" s="227"/>
      <c r="F1107" s="227"/>
    </row>
    <row r="1108" spans="4:6">
      <c r="D1108" s="227"/>
      <c r="E1108" s="227"/>
      <c r="F1108" s="227"/>
    </row>
    <row r="1109" spans="4:6">
      <c r="D1109" s="227"/>
      <c r="E1109" s="227"/>
      <c r="F1109" s="227"/>
    </row>
    <row r="1110" spans="4:6">
      <c r="D1110" s="227"/>
      <c r="E1110" s="227"/>
      <c r="F1110" s="227"/>
    </row>
    <row r="1111" spans="4:6">
      <c r="D1111" s="227"/>
      <c r="E1111" s="227"/>
      <c r="F1111" s="227"/>
    </row>
    <row r="1112" spans="4:6">
      <c r="D1112" s="227"/>
      <c r="E1112" s="227"/>
      <c r="F1112" s="227"/>
    </row>
    <row r="1113" spans="4:6">
      <c r="D1113" s="227"/>
      <c r="E1113" s="227"/>
      <c r="F1113" s="227"/>
    </row>
    <row r="1114" spans="4:6">
      <c r="D1114" s="227"/>
      <c r="E1114" s="227"/>
      <c r="F1114" s="227"/>
    </row>
    <row r="1115" spans="4:6">
      <c r="D1115" s="227"/>
      <c r="E1115" s="227"/>
      <c r="F1115" s="227"/>
    </row>
    <row r="1116" spans="4:6">
      <c r="D1116" s="227"/>
      <c r="E1116" s="227"/>
      <c r="F1116" s="227"/>
    </row>
    <row r="1117" spans="4:6">
      <c r="D1117" s="227"/>
      <c r="E1117" s="227"/>
      <c r="F1117" s="227"/>
    </row>
    <row r="1118" spans="4:6">
      <c r="D1118" s="227"/>
      <c r="E1118" s="227"/>
      <c r="F1118" s="227"/>
    </row>
    <row r="1119" spans="4:6">
      <c r="D1119" s="227"/>
      <c r="E1119" s="227"/>
      <c r="F1119" s="227"/>
    </row>
    <row r="1120" spans="4:6">
      <c r="D1120" s="227"/>
      <c r="E1120" s="227"/>
      <c r="F1120" s="227"/>
    </row>
    <row r="1121" spans="4:6">
      <c r="D1121" s="227"/>
      <c r="E1121" s="227"/>
      <c r="F1121" s="227"/>
    </row>
    <row r="1122" spans="4:6">
      <c r="D1122" s="227"/>
      <c r="E1122" s="227"/>
      <c r="F1122" s="227"/>
    </row>
    <row r="1123" spans="4:6">
      <c r="D1123" s="227"/>
      <c r="E1123" s="227"/>
      <c r="F1123" s="227"/>
    </row>
    <row r="1124" spans="4:6">
      <c r="D1124" s="227"/>
      <c r="E1124" s="227"/>
      <c r="F1124" s="227"/>
    </row>
    <row r="1125" spans="4:6">
      <c r="D1125" s="227"/>
      <c r="E1125" s="227"/>
      <c r="F1125" s="227"/>
    </row>
    <row r="1126" spans="4:6">
      <c r="D1126" s="227"/>
      <c r="E1126" s="227"/>
      <c r="F1126" s="227"/>
    </row>
    <row r="1127" spans="4:6">
      <c r="D1127" s="227"/>
      <c r="E1127" s="227"/>
      <c r="F1127" s="227"/>
    </row>
    <row r="1128" spans="4:6">
      <c r="D1128" s="227"/>
      <c r="E1128" s="227"/>
      <c r="F1128" s="227"/>
    </row>
    <row r="1129" spans="4:6">
      <c r="D1129" s="227"/>
      <c r="E1129" s="227"/>
      <c r="F1129" s="227"/>
    </row>
    <row r="1130" spans="4:6">
      <c r="D1130" s="227"/>
      <c r="E1130" s="227"/>
      <c r="F1130" s="227"/>
    </row>
    <row r="1131" spans="4:6">
      <c r="D1131" s="227"/>
      <c r="E1131" s="227"/>
      <c r="F1131" s="227"/>
    </row>
    <row r="1132" spans="4:6">
      <c r="D1132" s="227"/>
      <c r="E1132" s="227"/>
      <c r="F1132" s="227"/>
    </row>
    <row r="1133" spans="4:6">
      <c r="D1133" s="227"/>
      <c r="E1133" s="227"/>
      <c r="F1133" s="227"/>
    </row>
    <row r="1134" spans="4:6">
      <c r="D1134" s="227"/>
      <c r="E1134" s="227"/>
      <c r="F1134" s="227"/>
    </row>
    <row r="1135" spans="4:6">
      <c r="D1135" s="227"/>
      <c r="E1135" s="227"/>
      <c r="F1135" s="227"/>
    </row>
    <row r="1136" spans="4:6">
      <c r="D1136" s="227"/>
      <c r="E1136" s="227"/>
      <c r="F1136" s="227"/>
    </row>
    <row r="1137" spans="4:6">
      <c r="D1137" s="227"/>
      <c r="E1137" s="227"/>
      <c r="F1137" s="227"/>
    </row>
    <row r="1138" spans="4:6">
      <c r="D1138" s="227"/>
      <c r="E1138" s="227"/>
      <c r="F1138" s="227"/>
    </row>
    <row r="1139" spans="4:6">
      <c r="D1139" s="227"/>
      <c r="E1139" s="227"/>
      <c r="F1139" s="227"/>
    </row>
    <row r="1140" spans="4:6">
      <c r="D1140" s="227"/>
      <c r="E1140" s="227"/>
      <c r="F1140" s="227"/>
    </row>
    <row r="1141" spans="4:6">
      <c r="D1141" s="227"/>
      <c r="E1141" s="227"/>
      <c r="F1141" s="227"/>
    </row>
    <row r="1142" spans="4:6">
      <c r="D1142" s="227"/>
      <c r="E1142" s="227"/>
      <c r="F1142" s="227"/>
    </row>
    <row r="1143" spans="4:6">
      <c r="D1143" s="227"/>
      <c r="E1143" s="227"/>
      <c r="F1143" s="227"/>
    </row>
    <row r="1144" spans="4:6">
      <c r="D1144" s="227"/>
      <c r="E1144" s="227"/>
      <c r="F1144" s="227"/>
    </row>
    <row r="1145" spans="4:6">
      <c r="D1145" s="227"/>
      <c r="E1145" s="227"/>
      <c r="F1145" s="227"/>
    </row>
    <row r="1146" spans="4:6">
      <c r="D1146" s="227"/>
      <c r="E1146" s="227"/>
      <c r="F1146" s="227"/>
    </row>
    <row r="1147" spans="4:6">
      <c r="D1147" s="227"/>
      <c r="E1147" s="227"/>
      <c r="F1147" s="227"/>
    </row>
    <row r="1148" spans="4:6">
      <c r="D1148" s="227"/>
      <c r="E1148" s="227"/>
      <c r="F1148" s="227"/>
    </row>
    <row r="1149" spans="4:6">
      <c r="D1149" s="227"/>
      <c r="E1149" s="227"/>
      <c r="F1149" s="227"/>
    </row>
    <row r="1150" spans="4:6">
      <c r="D1150" s="227"/>
      <c r="E1150" s="227"/>
      <c r="F1150" s="227"/>
    </row>
    <row r="1151" spans="4:6">
      <c r="D1151" s="227"/>
      <c r="E1151" s="227"/>
      <c r="F1151" s="227"/>
    </row>
    <row r="1152" spans="4:6">
      <c r="D1152" s="227"/>
      <c r="E1152" s="227"/>
      <c r="F1152" s="227"/>
    </row>
    <row r="1153" spans="4:6">
      <c r="D1153" s="227"/>
      <c r="E1153" s="227"/>
      <c r="F1153" s="227"/>
    </row>
    <row r="1154" spans="4:6">
      <c r="D1154" s="227"/>
      <c r="E1154" s="227"/>
      <c r="F1154" s="227"/>
    </row>
    <row r="1155" spans="4:6">
      <c r="D1155" s="227"/>
      <c r="E1155" s="227"/>
      <c r="F1155" s="227"/>
    </row>
    <row r="1156" spans="4:6">
      <c r="D1156" s="227"/>
      <c r="E1156" s="227"/>
      <c r="F1156" s="227"/>
    </row>
    <row r="1157" spans="4:6">
      <c r="D1157" s="227"/>
      <c r="E1157" s="227"/>
      <c r="F1157" s="227"/>
    </row>
    <row r="1158" spans="4:6">
      <c r="D1158" s="227"/>
      <c r="E1158" s="227"/>
      <c r="F1158" s="227"/>
    </row>
    <row r="1159" spans="4:6">
      <c r="D1159" s="227"/>
      <c r="E1159" s="227"/>
      <c r="F1159" s="227"/>
    </row>
    <row r="1160" spans="4:6">
      <c r="D1160" s="227"/>
      <c r="E1160" s="227"/>
      <c r="F1160" s="227"/>
    </row>
    <row r="1161" spans="4:6">
      <c r="D1161" s="227"/>
      <c r="E1161" s="227"/>
      <c r="F1161" s="227"/>
    </row>
    <row r="1162" spans="4:6">
      <c r="D1162" s="227"/>
      <c r="E1162" s="227"/>
      <c r="F1162" s="227"/>
    </row>
    <row r="1163" spans="4:6">
      <c r="D1163" s="227"/>
      <c r="E1163" s="227"/>
      <c r="F1163" s="227"/>
    </row>
    <row r="1164" spans="4:6">
      <c r="D1164" s="227"/>
      <c r="E1164" s="227"/>
      <c r="F1164" s="227"/>
    </row>
    <row r="1165" spans="4:6">
      <c r="D1165" s="227"/>
      <c r="E1165" s="227"/>
      <c r="F1165" s="227"/>
    </row>
    <row r="1166" spans="4:6">
      <c r="D1166" s="227"/>
      <c r="E1166" s="227"/>
      <c r="F1166" s="227"/>
    </row>
    <row r="1167" spans="4:6">
      <c r="D1167" s="227"/>
      <c r="E1167" s="227"/>
      <c r="F1167" s="227"/>
    </row>
    <row r="1168" spans="4:6">
      <c r="D1168" s="227"/>
      <c r="E1168" s="227"/>
      <c r="F1168" s="227"/>
    </row>
    <row r="1169" spans="4:6">
      <c r="D1169" s="227"/>
      <c r="E1169" s="227"/>
      <c r="F1169" s="227"/>
    </row>
    <row r="1170" spans="4:6">
      <c r="D1170" s="227"/>
      <c r="E1170" s="227"/>
      <c r="F1170" s="227"/>
    </row>
    <row r="1171" spans="4:6">
      <c r="D1171" s="227"/>
      <c r="E1171" s="227"/>
      <c r="F1171" s="227"/>
    </row>
    <row r="1172" spans="4:6">
      <c r="D1172" s="227"/>
      <c r="E1172" s="227"/>
      <c r="F1172" s="227"/>
    </row>
    <row r="1173" spans="4:6">
      <c r="D1173" s="227"/>
      <c r="E1173" s="227"/>
      <c r="F1173" s="227"/>
    </row>
    <row r="1174" spans="4:6">
      <c r="D1174" s="227"/>
      <c r="E1174" s="227"/>
      <c r="F1174" s="227"/>
    </row>
    <row r="1175" spans="4:6">
      <c r="D1175" s="227"/>
      <c r="E1175" s="227"/>
      <c r="F1175" s="227"/>
    </row>
    <row r="1176" spans="4:6">
      <c r="D1176" s="227"/>
      <c r="E1176" s="227"/>
      <c r="F1176" s="227"/>
    </row>
    <row r="1177" spans="4:6">
      <c r="D1177" s="227"/>
      <c r="E1177" s="227"/>
      <c r="F1177" s="227"/>
    </row>
    <row r="1178" spans="4:6">
      <c r="D1178" s="227"/>
      <c r="E1178" s="227"/>
      <c r="F1178" s="227"/>
    </row>
    <row r="1179" spans="4:6">
      <c r="D1179" s="227"/>
      <c r="E1179" s="227"/>
      <c r="F1179" s="227"/>
    </row>
    <row r="1180" spans="4:6">
      <c r="D1180" s="227"/>
      <c r="E1180" s="227"/>
      <c r="F1180" s="227"/>
    </row>
    <row r="1181" spans="4:6">
      <c r="D1181" s="227"/>
      <c r="E1181" s="227"/>
      <c r="F1181" s="227"/>
    </row>
    <row r="1182" spans="4:6">
      <c r="D1182" s="227"/>
      <c r="E1182" s="227"/>
      <c r="F1182" s="227"/>
    </row>
    <row r="1183" spans="4:6">
      <c r="D1183" s="227"/>
      <c r="E1183" s="227"/>
      <c r="F1183" s="227"/>
    </row>
    <row r="1184" spans="4:6">
      <c r="D1184" s="227"/>
      <c r="E1184" s="227"/>
      <c r="F1184" s="227"/>
    </row>
    <row r="1185" spans="4:6">
      <c r="D1185" s="227"/>
      <c r="E1185" s="227"/>
      <c r="F1185" s="227"/>
    </row>
    <row r="1186" spans="4:6">
      <c r="D1186" s="227"/>
      <c r="E1186" s="227"/>
      <c r="F1186" s="227"/>
    </row>
    <row r="1187" spans="4:6">
      <c r="D1187" s="227"/>
      <c r="E1187" s="227"/>
      <c r="F1187" s="227"/>
    </row>
    <row r="1188" spans="4:6">
      <c r="D1188" s="227"/>
      <c r="E1188" s="227"/>
      <c r="F1188" s="227"/>
    </row>
    <row r="1189" spans="4:6">
      <c r="D1189" s="227"/>
      <c r="E1189" s="227"/>
      <c r="F1189" s="227"/>
    </row>
    <row r="1190" spans="4:6">
      <c r="D1190" s="227"/>
      <c r="E1190" s="227"/>
      <c r="F1190" s="227"/>
    </row>
    <row r="1191" spans="4:6">
      <c r="D1191" s="227"/>
      <c r="E1191" s="227"/>
      <c r="F1191" s="227"/>
    </row>
    <row r="1192" spans="4:6">
      <c r="D1192" s="227"/>
      <c r="E1192" s="227"/>
      <c r="F1192" s="227"/>
    </row>
    <row r="1193" spans="4:6">
      <c r="D1193" s="227"/>
      <c r="E1193" s="227"/>
      <c r="F1193" s="227"/>
    </row>
    <row r="1194" spans="4:6">
      <c r="D1194" s="227"/>
      <c r="E1194" s="227"/>
      <c r="F1194" s="227"/>
    </row>
    <row r="1195" spans="4:6">
      <c r="D1195" s="227"/>
      <c r="E1195" s="227"/>
      <c r="F1195" s="227"/>
    </row>
    <row r="1196" spans="4:6">
      <c r="D1196" s="227"/>
      <c r="E1196" s="227"/>
      <c r="F1196" s="227"/>
    </row>
    <row r="1197" spans="4:6">
      <c r="D1197" s="227"/>
      <c r="E1197" s="227"/>
      <c r="F1197" s="227"/>
    </row>
    <row r="1198" spans="4:6">
      <c r="D1198" s="227"/>
      <c r="E1198" s="227"/>
      <c r="F1198" s="227"/>
    </row>
    <row r="1199" spans="4:6">
      <c r="D1199" s="227"/>
      <c r="E1199" s="227"/>
      <c r="F1199" s="227"/>
    </row>
    <row r="1200" spans="4:6">
      <c r="D1200" s="227"/>
      <c r="E1200" s="227"/>
      <c r="F1200" s="227"/>
    </row>
    <row r="1201" spans="4:6">
      <c r="D1201" s="227"/>
      <c r="E1201" s="227"/>
      <c r="F1201" s="227"/>
    </row>
    <row r="1202" spans="4:6">
      <c r="D1202" s="227"/>
      <c r="E1202" s="227"/>
      <c r="F1202" s="227"/>
    </row>
    <row r="1203" spans="4:6">
      <c r="D1203" s="227"/>
      <c r="E1203" s="227"/>
      <c r="F1203" s="227"/>
    </row>
    <row r="1204" spans="4:6">
      <c r="D1204" s="227"/>
      <c r="E1204" s="227"/>
      <c r="F1204" s="227"/>
    </row>
    <row r="1205" spans="4:6">
      <c r="D1205" s="227"/>
      <c r="E1205" s="227"/>
      <c r="F1205" s="227"/>
    </row>
    <row r="1206" spans="4:6">
      <c r="D1206" s="227"/>
      <c r="E1206" s="227"/>
      <c r="F1206" s="227"/>
    </row>
    <row r="1207" spans="4:6">
      <c r="D1207" s="227"/>
      <c r="E1207" s="227"/>
      <c r="F1207" s="227"/>
    </row>
    <row r="1208" spans="4:6">
      <c r="D1208" s="227"/>
      <c r="E1208" s="227"/>
      <c r="F1208" s="227"/>
    </row>
    <row r="1209" spans="4:6">
      <c r="D1209" s="227"/>
      <c r="E1209" s="227"/>
      <c r="F1209" s="227"/>
    </row>
    <row r="1210" spans="4:6">
      <c r="D1210" s="227"/>
      <c r="E1210" s="227"/>
      <c r="F1210" s="227"/>
    </row>
    <row r="1211" spans="4:6">
      <c r="D1211" s="227"/>
      <c r="E1211" s="227"/>
      <c r="F1211" s="227"/>
    </row>
    <row r="1212" spans="4:6">
      <c r="D1212" s="227"/>
      <c r="E1212" s="227"/>
      <c r="F1212" s="227"/>
    </row>
    <row r="1213" spans="4:6">
      <c r="D1213" s="227"/>
      <c r="E1213" s="227"/>
      <c r="F1213" s="227"/>
    </row>
    <row r="1214" spans="4:6">
      <c r="D1214" s="227"/>
      <c r="E1214" s="227"/>
      <c r="F1214" s="227"/>
    </row>
    <row r="1215" spans="4:6">
      <c r="D1215" s="227"/>
      <c r="E1215" s="227"/>
      <c r="F1215" s="227"/>
    </row>
    <row r="1216" spans="4:6">
      <c r="D1216" s="227"/>
      <c r="E1216" s="227"/>
      <c r="F1216" s="227"/>
    </row>
    <row r="1217" spans="4:6">
      <c r="D1217" s="227"/>
      <c r="E1217" s="227"/>
      <c r="F1217" s="227"/>
    </row>
    <row r="1218" spans="4:6">
      <c r="D1218" s="227"/>
      <c r="E1218" s="227"/>
      <c r="F1218" s="227"/>
    </row>
    <row r="1219" spans="4:6">
      <c r="D1219" s="227"/>
      <c r="E1219" s="227"/>
      <c r="F1219" s="227"/>
    </row>
    <row r="1220" spans="4:6">
      <c r="D1220" s="227"/>
      <c r="E1220" s="227"/>
      <c r="F1220" s="227"/>
    </row>
    <row r="1221" spans="4:6">
      <c r="D1221" s="227"/>
      <c r="E1221" s="227"/>
      <c r="F1221" s="227"/>
    </row>
    <row r="1222" spans="4:6">
      <c r="D1222" s="227"/>
      <c r="E1222" s="227"/>
      <c r="F1222" s="227"/>
    </row>
    <row r="1223" spans="4:6">
      <c r="D1223" s="227"/>
      <c r="E1223" s="227"/>
      <c r="F1223" s="227"/>
    </row>
    <row r="1224" spans="4:6">
      <c r="D1224" s="227"/>
      <c r="E1224" s="227"/>
      <c r="F1224" s="227"/>
    </row>
    <row r="1225" spans="4:6">
      <c r="D1225" s="227"/>
      <c r="E1225" s="227"/>
      <c r="F1225" s="227"/>
    </row>
    <row r="1226" spans="4:6">
      <c r="D1226" s="227"/>
      <c r="E1226" s="227"/>
      <c r="F1226" s="227"/>
    </row>
    <row r="1227" spans="4:6">
      <c r="D1227" s="227"/>
      <c r="E1227" s="227"/>
      <c r="F1227" s="227"/>
    </row>
    <row r="1228" spans="4:6">
      <c r="D1228" s="227"/>
      <c r="E1228" s="227"/>
      <c r="F1228" s="227"/>
    </row>
    <row r="1229" spans="4:6">
      <c r="D1229" s="227"/>
      <c r="E1229" s="227"/>
      <c r="F1229" s="227"/>
    </row>
    <row r="1230" spans="4:6">
      <c r="D1230" s="227"/>
      <c r="E1230" s="227"/>
      <c r="F1230" s="227"/>
    </row>
    <row r="1231" spans="4:6">
      <c r="D1231" s="227"/>
      <c r="E1231" s="227"/>
      <c r="F1231" s="227"/>
    </row>
    <row r="1232" spans="4:6">
      <c r="D1232" s="227"/>
      <c r="E1232" s="227"/>
      <c r="F1232" s="227"/>
    </row>
    <row r="1233" spans="4:6">
      <c r="D1233" s="227"/>
      <c r="E1233" s="227"/>
      <c r="F1233" s="227"/>
    </row>
    <row r="1234" spans="4:6">
      <c r="D1234" s="227"/>
      <c r="E1234" s="227"/>
      <c r="F1234" s="227"/>
    </row>
    <row r="1235" spans="4:6">
      <c r="D1235" s="227"/>
      <c r="E1235" s="227"/>
      <c r="F1235" s="227"/>
    </row>
    <row r="1236" spans="4:6">
      <c r="D1236" s="227"/>
      <c r="E1236" s="227"/>
      <c r="F1236" s="227"/>
    </row>
    <row r="1237" spans="4:6">
      <c r="D1237" s="227"/>
      <c r="E1237" s="227"/>
      <c r="F1237" s="227"/>
    </row>
    <row r="1238" spans="4:6">
      <c r="D1238" s="227"/>
      <c r="E1238" s="227"/>
      <c r="F1238" s="227"/>
    </row>
    <row r="1239" spans="4:6">
      <c r="D1239" s="227"/>
      <c r="E1239" s="227"/>
      <c r="F1239" s="227"/>
    </row>
    <row r="1240" spans="4:6">
      <c r="D1240" s="227"/>
      <c r="E1240" s="227"/>
      <c r="F1240" s="227"/>
    </row>
    <row r="1241" spans="4:6">
      <c r="D1241" s="227"/>
      <c r="E1241" s="227"/>
      <c r="F1241" s="227"/>
    </row>
    <row r="1242" spans="4:6">
      <c r="D1242" s="227"/>
      <c r="E1242" s="227"/>
      <c r="F1242" s="227"/>
    </row>
    <row r="1243" spans="4:6">
      <c r="D1243" s="227"/>
      <c r="E1243" s="227"/>
      <c r="F1243" s="227"/>
    </row>
    <row r="1244" spans="4:6">
      <c r="D1244" s="227"/>
      <c r="E1244" s="227"/>
      <c r="F1244" s="227"/>
    </row>
    <row r="1245" spans="4:6">
      <c r="D1245" s="227"/>
      <c r="E1245" s="227"/>
      <c r="F1245" s="227"/>
    </row>
    <row r="1246" spans="4:6">
      <c r="D1246" s="227"/>
      <c r="E1246" s="227"/>
      <c r="F1246" s="227"/>
    </row>
    <row r="1247" spans="4:6">
      <c r="D1247" s="227"/>
      <c r="E1247" s="227"/>
      <c r="F1247" s="227"/>
    </row>
    <row r="1248" spans="4:6">
      <c r="D1248" s="227"/>
      <c r="E1248" s="227"/>
      <c r="F1248" s="227"/>
    </row>
    <row r="1249" spans="4:6">
      <c r="D1249" s="227"/>
      <c r="E1249" s="227"/>
      <c r="F1249" s="227"/>
    </row>
    <row r="1250" spans="4:6">
      <c r="D1250" s="227"/>
      <c r="E1250" s="227"/>
      <c r="F1250" s="227"/>
    </row>
    <row r="1251" spans="4:6">
      <c r="D1251" s="227"/>
      <c r="E1251" s="227"/>
      <c r="F1251" s="227"/>
    </row>
    <row r="1252" spans="4:6">
      <c r="D1252" s="227"/>
      <c r="E1252" s="227"/>
      <c r="F1252" s="227"/>
    </row>
    <row r="1253" spans="4:6">
      <c r="D1253" s="227"/>
      <c r="E1253" s="227"/>
      <c r="F1253" s="227"/>
    </row>
    <row r="1254" spans="4:6">
      <c r="D1254" s="227"/>
      <c r="E1254" s="227"/>
      <c r="F1254" s="227"/>
    </row>
    <row r="1255" spans="4:6">
      <c r="D1255" s="227"/>
      <c r="E1255" s="227"/>
      <c r="F1255" s="227"/>
    </row>
    <row r="1256" spans="4:6">
      <c r="D1256" s="227"/>
      <c r="E1256" s="227"/>
      <c r="F1256" s="227"/>
    </row>
    <row r="1257" spans="4:6">
      <c r="D1257" s="227"/>
      <c r="E1257" s="227"/>
      <c r="F1257" s="227"/>
    </row>
    <row r="1258" spans="4:6">
      <c r="D1258" s="227"/>
      <c r="E1258" s="227"/>
      <c r="F1258" s="227"/>
    </row>
    <row r="1259" spans="4:6">
      <c r="D1259" s="227"/>
      <c r="E1259" s="227"/>
      <c r="F1259" s="227"/>
    </row>
    <row r="1260" spans="4:6">
      <c r="D1260" s="227"/>
      <c r="E1260" s="227"/>
      <c r="F1260" s="227"/>
    </row>
    <row r="1261" spans="4:6">
      <c r="D1261" s="227"/>
      <c r="E1261" s="227"/>
      <c r="F1261" s="227"/>
    </row>
    <row r="1262" spans="4:6">
      <c r="D1262" s="227"/>
      <c r="E1262" s="227"/>
      <c r="F1262" s="227"/>
    </row>
    <row r="1263" spans="4:6">
      <c r="D1263" s="227"/>
      <c r="E1263" s="227"/>
      <c r="F1263" s="227"/>
    </row>
    <row r="1264" spans="4:6">
      <c r="D1264" s="227"/>
      <c r="E1264" s="227"/>
      <c r="F1264" s="227"/>
    </row>
    <row r="1265" spans="4:6">
      <c r="D1265" s="227"/>
      <c r="E1265" s="227"/>
      <c r="F1265" s="227"/>
    </row>
    <row r="1266" spans="4:6">
      <c r="D1266" s="227"/>
      <c r="E1266" s="227"/>
      <c r="F1266" s="227"/>
    </row>
    <row r="1267" spans="4:6">
      <c r="D1267" s="227"/>
      <c r="E1267" s="227"/>
      <c r="F1267" s="227"/>
    </row>
    <row r="1268" spans="4:6">
      <c r="D1268" s="227"/>
      <c r="E1268" s="227"/>
      <c r="F1268" s="227"/>
    </row>
    <row r="1269" spans="4:6">
      <c r="D1269" s="227"/>
      <c r="E1269" s="227"/>
      <c r="F1269" s="227"/>
    </row>
    <row r="1270" spans="4:6">
      <c r="D1270" s="227"/>
      <c r="E1270" s="227"/>
      <c r="F1270" s="227"/>
    </row>
    <row r="1271" spans="4:6">
      <c r="D1271" s="227"/>
      <c r="E1271" s="227"/>
      <c r="F1271" s="227"/>
    </row>
    <row r="1272" spans="4:6">
      <c r="D1272" s="227"/>
      <c r="E1272" s="227"/>
      <c r="F1272" s="227"/>
    </row>
    <row r="1273" spans="4:6">
      <c r="D1273" s="227"/>
      <c r="E1273" s="227"/>
      <c r="F1273" s="227"/>
    </row>
    <row r="1274" spans="4:6">
      <c r="D1274" s="227"/>
      <c r="E1274" s="227"/>
      <c r="F1274" s="227"/>
    </row>
    <row r="1275" spans="4:6">
      <c r="D1275" s="227"/>
      <c r="E1275" s="227"/>
      <c r="F1275" s="227"/>
    </row>
    <row r="1276" spans="4:6">
      <c r="D1276" s="227"/>
      <c r="E1276" s="227"/>
      <c r="F1276" s="227"/>
    </row>
    <row r="1277" spans="4:6">
      <c r="D1277" s="227"/>
      <c r="E1277" s="227"/>
      <c r="F1277" s="227"/>
    </row>
    <row r="1278" spans="4:6">
      <c r="D1278" s="227"/>
      <c r="E1278" s="227"/>
      <c r="F1278" s="227"/>
    </row>
    <row r="1279" spans="4:6">
      <c r="D1279" s="227"/>
      <c r="E1279" s="227"/>
      <c r="F1279" s="227"/>
    </row>
    <row r="1280" spans="4:6">
      <c r="D1280" s="227"/>
      <c r="E1280" s="227"/>
      <c r="F1280" s="227"/>
    </row>
    <row r="1281" spans="4:6">
      <c r="D1281" s="227"/>
      <c r="E1281" s="227"/>
      <c r="F1281" s="227"/>
    </row>
    <row r="1282" spans="4:6">
      <c r="D1282" s="227"/>
      <c r="E1282" s="227"/>
      <c r="F1282" s="227"/>
    </row>
    <row r="1283" spans="4:6">
      <c r="D1283" s="227"/>
      <c r="E1283" s="227"/>
      <c r="F1283" s="227"/>
    </row>
    <row r="1284" spans="4:6">
      <c r="D1284" s="227"/>
      <c r="E1284" s="227"/>
      <c r="F1284" s="227"/>
    </row>
    <row r="1285" spans="4:6">
      <c r="D1285" s="227"/>
      <c r="E1285" s="227"/>
      <c r="F1285" s="227"/>
    </row>
    <row r="1286" spans="4:6">
      <c r="D1286" s="227"/>
      <c r="E1286" s="227"/>
      <c r="F1286" s="227"/>
    </row>
    <row r="1287" spans="4:6">
      <c r="D1287" s="227"/>
      <c r="E1287" s="227"/>
      <c r="F1287" s="227"/>
    </row>
    <row r="1288" spans="4:6">
      <c r="D1288" s="227"/>
      <c r="E1288" s="227"/>
      <c r="F1288" s="227"/>
    </row>
    <row r="1289" spans="4:6">
      <c r="D1289" s="227"/>
      <c r="E1289" s="227"/>
      <c r="F1289" s="227"/>
    </row>
    <row r="1290" spans="4:6">
      <c r="D1290" s="227"/>
      <c r="E1290" s="227"/>
      <c r="F1290" s="227"/>
    </row>
    <row r="1291" spans="4:6">
      <c r="D1291" s="227"/>
      <c r="E1291" s="227"/>
      <c r="F1291" s="227"/>
    </row>
    <row r="1292" spans="4:6">
      <c r="D1292" s="227"/>
      <c r="E1292" s="227"/>
      <c r="F1292" s="227"/>
    </row>
    <row r="1293" spans="4:6">
      <c r="D1293" s="227"/>
      <c r="E1293" s="227"/>
      <c r="F1293" s="227"/>
    </row>
    <row r="1294" spans="4:6">
      <c r="D1294" s="227"/>
      <c r="E1294" s="227"/>
      <c r="F1294" s="227"/>
    </row>
    <row r="1295" spans="4:6">
      <c r="D1295" s="227"/>
      <c r="E1295" s="227"/>
      <c r="F1295" s="227"/>
    </row>
    <row r="1296" spans="4:6">
      <c r="D1296" s="227"/>
      <c r="E1296" s="227"/>
      <c r="F1296" s="227"/>
    </row>
    <row r="1297" spans="4:6">
      <c r="D1297" s="227"/>
      <c r="E1297" s="227"/>
      <c r="F1297" s="227"/>
    </row>
    <row r="1298" spans="4:6">
      <c r="D1298" s="227"/>
      <c r="E1298" s="227"/>
      <c r="F1298" s="227"/>
    </row>
    <row r="1299" spans="4:6">
      <c r="D1299" s="227"/>
      <c r="E1299" s="227"/>
      <c r="F1299" s="227"/>
    </row>
    <row r="1300" spans="4:6">
      <c r="D1300" s="227"/>
      <c r="E1300" s="227"/>
      <c r="F1300" s="227"/>
    </row>
    <row r="1301" spans="4:6">
      <c r="D1301" s="227"/>
      <c r="E1301" s="227"/>
      <c r="F1301" s="227"/>
    </row>
    <row r="1302" spans="4:6">
      <c r="D1302" s="227"/>
      <c r="E1302" s="227"/>
      <c r="F1302" s="227"/>
    </row>
    <row r="1303" spans="4:6">
      <c r="D1303" s="227"/>
      <c r="E1303" s="227"/>
      <c r="F1303" s="227"/>
    </row>
    <row r="1304" spans="4:6">
      <c r="D1304" s="227"/>
      <c r="E1304" s="227"/>
      <c r="F1304" s="227"/>
    </row>
    <row r="1305" spans="4:6">
      <c r="D1305" s="227"/>
      <c r="E1305" s="227"/>
      <c r="F1305" s="227"/>
    </row>
    <row r="1306" spans="4:6">
      <c r="D1306" s="227"/>
      <c r="E1306" s="227"/>
      <c r="F1306" s="227"/>
    </row>
    <row r="1307" spans="4:6">
      <c r="D1307" s="227"/>
      <c r="E1307" s="227"/>
      <c r="F1307" s="227"/>
    </row>
    <row r="1308" spans="4:6">
      <c r="D1308" s="227"/>
      <c r="E1308" s="227"/>
      <c r="F1308" s="227"/>
    </row>
    <row r="1309" spans="4:6">
      <c r="D1309" s="227"/>
      <c r="E1309" s="227"/>
      <c r="F1309" s="227"/>
    </row>
    <row r="1310" spans="4:6">
      <c r="D1310" s="227"/>
      <c r="E1310" s="227"/>
      <c r="F1310" s="227"/>
    </row>
    <row r="1311" spans="4:6">
      <c r="D1311" s="227"/>
      <c r="E1311" s="227"/>
      <c r="F1311" s="227"/>
    </row>
    <row r="1312" spans="4:6">
      <c r="D1312" s="227"/>
      <c r="E1312" s="227"/>
      <c r="F1312" s="227"/>
    </row>
    <row r="1313" spans="4:6">
      <c r="D1313" s="227"/>
      <c r="E1313" s="227"/>
      <c r="F1313" s="227"/>
    </row>
    <row r="1314" spans="4:6">
      <c r="D1314" s="227"/>
      <c r="E1314" s="227"/>
      <c r="F1314" s="227"/>
    </row>
    <row r="1315" spans="4:6">
      <c r="D1315" s="227"/>
      <c r="E1315" s="227"/>
      <c r="F1315" s="227"/>
    </row>
    <row r="1316" spans="4:6">
      <c r="D1316" s="227"/>
      <c r="E1316" s="227"/>
      <c r="F1316" s="227"/>
    </row>
    <row r="1317" spans="4:6">
      <c r="D1317" s="227"/>
      <c r="E1317" s="227"/>
      <c r="F1317" s="227"/>
    </row>
    <row r="1318" spans="4:6">
      <c r="D1318" s="227"/>
      <c r="E1318" s="227"/>
      <c r="F1318" s="227"/>
    </row>
    <row r="1319" spans="4:6">
      <c r="D1319" s="227"/>
      <c r="E1319" s="227"/>
      <c r="F1319" s="227"/>
    </row>
    <row r="1320" spans="4:6">
      <c r="D1320" s="227"/>
      <c r="E1320" s="227"/>
      <c r="F1320" s="227"/>
    </row>
    <row r="1321" spans="4:6">
      <c r="D1321" s="227"/>
      <c r="E1321" s="227"/>
      <c r="F1321" s="227"/>
    </row>
    <row r="1322" spans="4:6">
      <c r="D1322" s="227"/>
      <c r="E1322" s="227"/>
      <c r="F1322" s="227"/>
    </row>
    <row r="1323" spans="4:6">
      <c r="D1323" s="227"/>
      <c r="E1323" s="227"/>
      <c r="F1323" s="227"/>
    </row>
    <row r="1324" spans="4:6">
      <c r="D1324" s="227"/>
      <c r="E1324" s="227"/>
      <c r="F1324" s="227"/>
    </row>
    <row r="1325" spans="4:6">
      <c r="D1325" s="227"/>
      <c r="E1325" s="227"/>
      <c r="F1325" s="227"/>
    </row>
    <row r="1326" spans="4:6">
      <c r="D1326" s="227"/>
      <c r="E1326" s="227"/>
      <c r="F1326" s="227"/>
    </row>
    <row r="1327" spans="4:6">
      <c r="D1327" s="227"/>
      <c r="E1327" s="227"/>
      <c r="F1327" s="227"/>
    </row>
    <row r="1328" spans="4:6">
      <c r="D1328" s="227"/>
      <c r="E1328" s="227"/>
      <c r="F1328" s="227"/>
    </row>
    <row r="1329" spans="4:6">
      <c r="D1329" s="227"/>
      <c r="E1329" s="227"/>
      <c r="F1329" s="227"/>
    </row>
    <row r="1330" spans="4:6">
      <c r="D1330" s="227"/>
      <c r="E1330" s="227"/>
      <c r="F1330" s="227"/>
    </row>
    <row r="1331" spans="4:6">
      <c r="D1331" s="227"/>
      <c r="E1331" s="227"/>
      <c r="F1331" s="227"/>
    </row>
    <row r="1332" spans="4:6">
      <c r="D1332" s="227"/>
      <c r="E1332" s="227"/>
      <c r="F1332" s="227"/>
    </row>
    <row r="1333" spans="4:6">
      <c r="D1333" s="227"/>
      <c r="E1333" s="227"/>
      <c r="F1333" s="227"/>
    </row>
    <row r="1334" spans="4:6">
      <c r="D1334" s="227"/>
      <c r="E1334" s="227"/>
      <c r="F1334" s="227"/>
    </row>
    <row r="1335" spans="4:6">
      <c r="D1335" s="227"/>
      <c r="E1335" s="227"/>
      <c r="F1335" s="227"/>
    </row>
    <row r="1336" spans="4:6">
      <c r="D1336" s="227"/>
      <c r="E1336" s="227"/>
      <c r="F1336" s="227"/>
    </row>
    <row r="1337" spans="4:6">
      <c r="D1337" s="227"/>
      <c r="E1337" s="227"/>
      <c r="F1337" s="227"/>
    </row>
    <row r="1338" spans="4:6">
      <c r="D1338" s="227"/>
      <c r="E1338" s="227"/>
      <c r="F1338" s="227"/>
    </row>
    <row r="1339" spans="4:6">
      <c r="D1339" s="227"/>
      <c r="E1339" s="227"/>
      <c r="F1339" s="227"/>
    </row>
    <row r="1340" spans="4:6">
      <c r="D1340" s="227"/>
      <c r="E1340" s="227"/>
      <c r="F1340" s="227"/>
    </row>
    <row r="1341" spans="4:6">
      <c r="D1341" s="227"/>
      <c r="E1341" s="227"/>
      <c r="F1341" s="227"/>
    </row>
    <row r="1342" spans="4:6">
      <c r="D1342" s="227"/>
      <c r="E1342" s="227"/>
      <c r="F1342" s="227"/>
    </row>
    <row r="1343" spans="4:6">
      <c r="D1343" s="227"/>
      <c r="E1343" s="227"/>
      <c r="F1343" s="227"/>
    </row>
    <row r="1344" spans="4:6">
      <c r="D1344" s="227"/>
      <c r="E1344" s="227"/>
      <c r="F1344" s="227"/>
    </row>
    <row r="1345" spans="4:6">
      <c r="D1345" s="227"/>
      <c r="E1345" s="227"/>
      <c r="F1345" s="227"/>
    </row>
    <row r="1346" spans="4:6">
      <c r="D1346" s="227"/>
      <c r="E1346" s="227"/>
      <c r="F1346" s="227"/>
    </row>
    <row r="1347" spans="4:6">
      <c r="D1347" s="227"/>
      <c r="E1347" s="227"/>
      <c r="F1347" s="227"/>
    </row>
    <row r="1348" spans="4:6">
      <c r="D1348" s="227"/>
      <c r="E1348" s="227"/>
      <c r="F1348" s="227"/>
    </row>
    <row r="1349" spans="4:6">
      <c r="D1349" s="227"/>
      <c r="E1349" s="227"/>
      <c r="F1349" s="227"/>
    </row>
    <row r="1350" spans="4:6">
      <c r="D1350" s="227"/>
      <c r="E1350" s="227"/>
      <c r="F1350" s="227"/>
    </row>
    <row r="1351" spans="4:6">
      <c r="D1351" s="227"/>
      <c r="E1351" s="227"/>
      <c r="F1351" s="227"/>
    </row>
    <row r="1352" spans="4:6">
      <c r="D1352" s="227"/>
      <c r="E1352" s="227"/>
      <c r="F1352" s="227"/>
    </row>
    <row r="1353" spans="4:6">
      <c r="D1353" s="227"/>
      <c r="E1353" s="227"/>
      <c r="F1353" s="227"/>
    </row>
    <row r="1354" spans="4:6">
      <c r="D1354" s="227"/>
      <c r="E1354" s="227"/>
      <c r="F1354" s="227"/>
    </row>
    <row r="1355" spans="4:6">
      <c r="D1355" s="227"/>
      <c r="E1355" s="227"/>
      <c r="F1355" s="227"/>
    </row>
    <row r="1356" spans="4:6">
      <c r="D1356" s="227"/>
      <c r="E1356" s="227"/>
      <c r="F1356" s="227"/>
    </row>
    <row r="1357" spans="4:6">
      <c r="D1357" s="227"/>
      <c r="E1357" s="227"/>
      <c r="F1357" s="227"/>
    </row>
    <row r="1358" spans="4:6">
      <c r="D1358" s="227"/>
      <c r="E1358" s="227"/>
      <c r="F1358" s="227"/>
    </row>
    <row r="1359" spans="4:6">
      <c r="D1359" s="227"/>
      <c r="E1359" s="227"/>
      <c r="F1359" s="227"/>
    </row>
    <row r="1360" spans="4:6">
      <c r="D1360" s="227"/>
      <c r="E1360" s="227"/>
      <c r="F1360" s="227"/>
    </row>
    <row r="1361" spans="4:6">
      <c r="D1361" s="227"/>
      <c r="E1361" s="227"/>
      <c r="F1361" s="227"/>
    </row>
    <row r="1362" spans="4:6">
      <c r="D1362" s="227"/>
      <c r="E1362" s="227"/>
      <c r="F1362" s="227"/>
    </row>
    <row r="1363" spans="4:6">
      <c r="D1363" s="227"/>
      <c r="E1363" s="227"/>
      <c r="F1363" s="227"/>
    </row>
    <row r="1364" spans="4:6">
      <c r="D1364" s="227"/>
      <c r="E1364" s="227"/>
      <c r="F1364" s="227"/>
    </row>
    <row r="1365" spans="4:6">
      <c r="D1365" s="227"/>
      <c r="E1365" s="227"/>
      <c r="F1365" s="227"/>
    </row>
    <row r="1366" spans="4:6">
      <c r="D1366" s="227"/>
      <c r="E1366" s="227"/>
      <c r="F1366" s="227"/>
    </row>
    <row r="1367" spans="4:6">
      <c r="D1367" s="227"/>
      <c r="E1367" s="227"/>
      <c r="F1367" s="227"/>
    </row>
    <row r="1368" spans="4:6">
      <c r="D1368" s="227"/>
      <c r="E1368" s="227"/>
      <c r="F1368" s="227"/>
    </row>
    <row r="1369" spans="4:6">
      <c r="D1369" s="227"/>
      <c r="E1369" s="227"/>
      <c r="F1369" s="227"/>
    </row>
    <row r="1370" spans="4:6">
      <c r="D1370" s="227"/>
      <c r="E1370" s="227"/>
      <c r="F1370" s="227"/>
    </row>
    <row r="1371" spans="4:6">
      <c r="D1371" s="227"/>
      <c r="E1371" s="227"/>
      <c r="F1371" s="227"/>
    </row>
    <row r="1372" spans="4:6">
      <c r="D1372" s="227"/>
      <c r="E1372" s="227"/>
      <c r="F1372" s="227"/>
    </row>
    <row r="1373" spans="4:6">
      <c r="D1373" s="227"/>
      <c r="E1373" s="227"/>
      <c r="F1373" s="227"/>
    </row>
    <row r="1374" spans="4:6">
      <c r="D1374" s="227"/>
      <c r="E1374" s="227"/>
      <c r="F1374" s="227"/>
    </row>
    <row r="1375" spans="4:6">
      <c r="D1375" s="227"/>
      <c r="E1375" s="227"/>
      <c r="F1375" s="227"/>
    </row>
    <row r="1376" spans="4:6">
      <c r="D1376" s="227"/>
      <c r="E1376" s="227"/>
      <c r="F1376" s="227"/>
    </row>
    <row r="1377" spans="4:6">
      <c r="D1377" s="227"/>
      <c r="E1377" s="227"/>
      <c r="F1377" s="227"/>
    </row>
    <row r="1378" spans="4:6">
      <c r="D1378" s="227"/>
      <c r="E1378" s="227"/>
      <c r="F1378" s="227"/>
    </row>
    <row r="1379" spans="4:6">
      <c r="D1379" s="227"/>
      <c r="E1379" s="227"/>
      <c r="F1379" s="227"/>
    </row>
    <row r="1380" spans="4:6">
      <c r="D1380" s="227"/>
      <c r="E1380" s="227"/>
      <c r="F1380" s="227"/>
    </row>
    <row r="1381" spans="4:6">
      <c r="D1381" s="227"/>
      <c r="E1381" s="227"/>
      <c r="F1381" s="227"/>
    </row>
    <row r="1382" spans="4:6">
      <c r="D1382" s="227"/>
      <c r="E1382" s="227"/>
      <c r="F1382" s="227"/>
    </row>
    <row r="1383" spans="4:6">
      <c r="D1383" s="227"/>
      <c r="E1383" s="227"/>
      <c r="F1383" s="227"/>
    </row>
    <row r="1384" spans="4:6">
      <c r="D1384" s="227"/>
      <c r="E1384" s="227"/>
      <c r="F1384" s="227"/>
    </row>
    <row r="1385" spans="4:6">
      <c r="D1385" s="227"/>
      <c r="E1385" s="227"/>
      <c r="F1385" s="227"/>
    </row>
    <row r="1386" spans="4:6">
      <c r="D1386" s="227"/>
      <c r="E1386" s="227"/>
      <c r="F1386" s="227"/>
    </row>
    <row r="1387" spans="4:6">
      <c r="D1387" s="227"/>
      <c r="E1387" s="227"/>
      <c r="F1387" s="227"/>
    </row>
    <row r="1388" spans="4:6">
      <c r="D1388" s="227"/>
      <c r="E1388" s="227"/>
      <c r="F1388" s="227"/>
    </row>
    <row r="1389" spans="4:6">
      <c r="D1389" s="227"/>
      <c r="E1389" s="227"/>
      <c r="F1389" s="227"/>
    </row>
    <row r="1390" spans="4:6">
      <c r="D1390" s="227"/>
      <c r="E1390" s="227"/>
      <c r="F1390" s="227"/>
    </row>
    <row r="1391" spans="4:6">
      <c r="D1391" s="227"/>
      <c r="E1391" s="227"/>
      <c r="F1391" s="227"/>
    </row>
    <row r="1392" spans="4:6">
      <c r="D1392" s="227"/>
      <c r="E1392" s="227"/>
      <c r="F1392" s="227"/>
    </row>
    <row r="1393" spans="4:6">
      <c r="D1393" s="227"/>
      <c r="E1393" s="227"/>
      <c r="F1393" s="227"/>
    </row>
    <row r="1394" spans="4:6">
      <c r="D1394" s="227"/>
      <c r="E1394" s="227"/>
      <c r="F1394" s="227"/>
    </row>
    <row r="1395" spans="4:6">
      <c r="D1395" s="227"/>
      <c r="E1395" s="227"/>
      <c r="F1395" s="227"/>
    </row>
    <row r="1396" spans="4:6">
      <c r="D1396" s="227"/>
      <c r="E1396" s="227"/>
      <c r="F1396" s="227"/>
    </row>
    <row r="1397" spans="4:6">
      <c r="D1397" s="227"/>
      <c r="E1397" s="227"/>
      <c r="F1397" s="227"/>
    </row>
    <row r="1398" spans="4:6">
      <c r="D1398" s="227"/>
      <c r="E1398" s="227"/>
      <c r="F1398" s="227"/>
    </row>
    <row r="1399" spans="4:6">
      <c r="D1399" s="227"/>
      <c r="E1399" s="227"/>
      <c r="F1399" s="227"/>
    </row>
    <row r="1400" spans="4:6">
      <c r="D1400" s="227"/>
      <c r="E1400" s="227"/>
      <c r="F1400" s="227"/>
    </row>
    <row r="1401" spans="4:6">
      <c r="D1401" s="227"/>
      <c r="E1401" s="227"/>
      <c r="F1401" s="227"/>
    </row>
    <row r="1402" spans="4:6">
      <c r="D1402" s="227"/>
      <c r="E1402" s="227"/>
      <c r="F1402" s="227"/>
    </row>
    <row r="1403" spans="4:6">
      <c r="D1403" s="227"/>
      <c r="E1403" s="227"/>
      <c r="F1403" s="227"/>
    </row>
    <row r="1404" spans="4:6">
      <c r="D1404" s="227"/>
      <c r="E1404" s="227"/>
      <c r="F1404" s="227"/>
    </row>
    <row r="1405" spans="4:6">
      <c r="D1405" s="227"/>
      <c r="E1405" s="227"/>
      <c r="F1405" s="227"/>
    </row>
    <row r="1406" spans="4:6">
      <c r="D1406" s="227"/>
      <c r="E1406" s="227"/>
      <c r="F1406" s="227"/>
    </row>
    <row r="1407" spans="4:6">
      <c r="D1407" s="227"/>
      <c r="E1407" s="227"/>
      <c r="F1407" s="227"/>
    </row>
    <row r="1408" spans="4:6">
      <c r="D1408" s="227"/>
      <c r="E1408" s="227"/>
      <c r="F1408" s="227"/>
    </row>
    <row r="1409" spans="4:6">
      <c r="D1409" s="227"/>
      <c r="E1409" s="227"/>
      <c r="F1409" s="227"/>
    </row>
    <row r="1410" spans="4:6">
      <c r="D1410" s="227"/>
      <c r="E1410" s="227"/>
      <c r="F1410" s="227"/>
    </row>
    <row r="1411" spans="4:6">
      <c r="D1411" s="227"/>
      <c r="E1411" s="227"/>
      <c r="F1411" s="227"/>
    </row>
    <row r="1412" spans="4:6">
      <c r="D1412" s="227"/>
      <c r="E1412" s="227"/>
      <c r="F1412" s="227"/>
    </row>
    <row r="1413" spans="4:6">
      <c r="D1413" s="227"/>
      <c r="E1413" s="227"/>
      <c r="F1413" s="227"/>
    </row>
    <row r="1414" spans="4:6">
      <c r="D1414" s="227"/>
      <c r="E1414" s="227"/>
      <c r="F1414" s="227"/>
    </row>
    <row r="1415" spans="4:6">
      <c r="D1415" s="227"/>
      <c r="E1415" s="227"/>
      <c r="F1415" s="227"/>
    </row>
    <row r="1416" spans="4:6">
      <c r="D1416" s="227"/>
      <c r="E1416" s="227"/>
      <c r="F1416" s="227"/>
    </row>
    <row r="1417" spans="4:6">
      <c r="D1417" s="227"/>
      <c r="E1417" s="227"/>
      <c r="F1417" s="227"/>
    </row>
    <row r="1418" spans="4:6">
      <c r="D1418" s="227"/>
      <c r="E1418" s="227"/>
      <c r="F1418" s="227"/>
    </row>
    <row r="1419" spans="4:6">
      <c r="D1419" s="227"/>
      <c r="E1419" s="227"/>
      <c r="F1419" s="227"/>
    </row>
    <row r="1420" spans="4:6">
      <c r="D1420" s="227"/>
      <c r="E1420" s="227"/>
      <c r="F1420" s="227"/>
    </row>
    <row r="1421" spans="4:6">
      <c r="D1421" s="227"/>
      <c r="E1421" s="227"/>
      <c r="F1421" s="227"/>
    </row>
    <row r="1422" spans="4:6">
      <c r="D1422" s="227"/>
      <c r="E1422" s="227"/>
      <c r="F1422" s="227"/>
    </row>
    <row r="1423" spans="4:6">
      <c r="D1423" s="227"/>
      <c r="E1423" s="227"/>
      <c r="F1423" s="227"/>
    </row>
    <row r="1424" spans="4:6">
      <c r="D1424" s="227"/>
      <c r="E1424" s="227"/>
      <c r="F1424" s="227"/>
    </row>
    <row r="1425" spans="4:6">
      <c r="D1425" s="227"/>
      <c r="E1425" s="227"/>
      <c r="F1425" s="227"/>
    </row>
    <row r="1426" spans="4:6">
      <c r="D1426" s="227"/>
      <c r="E1426" s="227"/>
      <c r="F1426" s="227"/>
    </row>
    <row r="1427" spans="4:6">
      <c r="D1427" s="227"/>
      <c r="E1427" s="227"/>
      <c r="F1427" s="227"/>
    </row>
    <row r="1428" spans="4:6">
      <c r="D1428" s="227"/>
      <c r="E1428" s="227"/>
      <c r="F1428" s="227"/>
    </row>
    <row r="1429" spans="4:6">
      <c r="D1429" s="227"/>
      <c r="E1429" s="227"/>
      <c r="F1429" s="227"/>
    </row>
    <row r="1430" spans="4:6">
      <c r="D1430" s="227"/>
      <c r="E1430" s="227"/>
      <c r="F1430" s="227"/>
    </row>
    <row r="1431" spans="4:6">
      <c r="D1431" s="227"/>
      <c r="E1431" s="227"/>
      <c r="F1431" s="227"/>
    </row>
    <row r="1432" spans="4:6">
      <c r="D1432" s="227"/>
      <c r="E1432" s="227"/>
      <c r="F1432" s="227"/>
    </row>
    <row r="1433" spans="4:6">
      <c r="D1433" s="227"/>
      <c r="E1433" s="227"/>
      <c r="F1433" s="227"/>
    </row>
    <row r="1434" spans="4:6">
      <c r="D1434" s="227"/>
      <c r="E1434" s="227"/>
      <c r="F1434" s="227"/>
    </row>
    <row r="1435" spans="4:6">
      <c r="D1435" s="227"/>
      <c r="E1435" s="227"/>
      <c r="F1435" s="227"/>
    </row>
    <row r="1436" spans="4:6">
      <c r="D1436" s="227"/>
      <c r="E1436" s="227"/>
      <c r="F1436" s="227"/>
    </row>
    <row r="1437" spans="4:6">
      <c r="D1437" s="227"/>
      <c r="E1437" s="227"/>
      <c r="F1437" s="227"/>
    </row>
    <row r="1438" spans="4:6">
      <c r="D1438" s="227"/>
      <c r="E1438" s="227"/>
      <c r="F1438" s="227"/>
    </row>
    <row r="1439" spans="4:6">
      <c r="D1439" s="227"/>
      <c r="E1439" s="227"/>
      <c r="F1439" s="227"/>
    </row>
    <row r="1440" spans="4:6">
      <c r="D1440" s="227"/>
      <c r="E1440" s="227"/>
      <c r="F1440" s="227"/>
    </row>
    <row r="1441" spans="4:6">
      <c r="D1441" s="227"/>
      <c r="E1441" s="227"/>
      <c r="F1441" s="227"/>
    </row>
    <row r="1442" spans="4:6">
      <c r="D1442" s="227"/>
      <c r="E1442" s="227"/>
      <c r="F1442" s="227"/>
    </row>
    <row r="1443" spans="4:6">
      <c r="D1443" s="227"/>
      <c r="E1443" s="227"/>
      <c r="F1443" s="227"/>
    </row>
    <row r="1444" spans="4:6">
      <c r="D1444" s="227"/>
      <c r="E1444" s="227"/>
      <c r="F1444" s="227"/>
    </row>
    <row r="1445" spans="4:6">
      <c r="D1445" s="227"/>
      <c r="E1445" s="227"/>
      <c r="F1445" s="227"/>
    </row>
    <row r="1446" spans="4:6">
      <c r="D1446" s="227"/>
      <c r="E1446" s="227"/>
      <c r="F1446" s="227"/>
    </row>
    <row r="1447" spans="4:6">
      <c r="D1447" s="227"/>
      <c r="E1447" s="227"/>
      <c r="F1447" s="227"/>
    </row>
    <row r="1448" spans="4:6">
      <c r="D1448" s="227"/>
      <c r="E1448" s="227"/>
      <c r="F1448" s="227"/>
    </row>
    <row r="1449" spans="4:6">
      <c r="D1449" s="227"/>
      <c r="E1449" s="227"/>
      <c r="F1449" s="227"/>
    </row>
    <row r="1450" spans="4:6">
      <c r="D1450" s="227"/>
      <c r="E1450" s="227"/>
      <c r="F1450" s="227"/>
    </row>
    <row r="1451" spans="4:6">
      <c r="D1451" s="227"/>
      <c r="E1451" s="227"/>
      <c r="F1451" s="227"/>
    </row>
    <row r="1452" spans="4:6">
      <c r="D1452" s="227"/>
      <c r="E1452" s="227"/>
      <c r="F1452" s="227"/>
    </row>
    <row r="1453" spans="4:6">
      <c r="D1453" s="227"/>
      <c r="E1453" s="227"/>
      <c r="F1453" s="227"/>
    </row>
    <row r="1454" spans="4:6">
      <c r="D1454" s="227"/>
      <c r="E1454" s="227"/>
      <c r="F1454" s="227"/>
    </row>
    <row r="1455" spans="4:6">
      <c r="D1455" s="227"/>
      <c r="E1455" s="227"/>
      <c r="F1455" s="227"/>
    </row>
    <row r="1456" spans="4:6">
      <c r="D1456" s="227"/>
      <c r="E1456" s="227"/>
      <c r="F1456" s="227"/>
    </row>
    <row r="1457" spans="4:6">
      <c r="D1457" s="227"/>
      <c r="E1457" s="227"/>
      <c r="F1457" s="227"/>
    </row>
    <row r="1458" spans="4:6">
      <c r="D1458" s="227"/>
      <c r="E1458" s="227"/>
      <c r="F1458" s="227"/>
    </row>
    <row r="1459" spans="4:6">
      <c r="D1459" s="227"/>
      <c r="E1459" s="227"/>
      <c r="F1459" s="227"/>
    </row>
    <row r="1460" spans="4:6">
      <c r="D1460" s="227"/>
      <c r="E1460" s="227"/>
      <c r="F1460" s="227"/>
    </row>
    <row r="1461" spans="4:6">
      <c r="D1461" s="227"/>
      <c r="E1461" s="227"/>
      <c r="F1461" s="227"/>
    </row>
    <row r="1462" spans="4:6">
      <c r="D1462" s="227"/>
      <c r="E1462" s="227"/>
      <c r="F1462" s="227"/>
    </row>
    <row r="1463" spans="4:6">
      <c r="D1463" s="227"/>
      <c r="E1463" s="227"/>
      <c r="F1463" s="227"/>
    </row>
    <row r="1464" spans="4:6">
      <c r="D1464" s="227"/>
      <c r="E1464" s="227"/>
      <c r="F1464" s="227"/>
    </row>
    <row r="1465" spans="4:6">
      <c r="D1465" s="227"/>
      <c r="E1465" s="227"/>
      <c r="F1465" s="227"/>
    </row>
    <row r="1466" spans="4:6">
      <c r="D1466" s="227"/>
      <c r="E1466" s="227"/>
      <c r="F1466" s="227"/>
    </row>
    <row r="1467" spans="4:6">
      <c r="D1467" s="227"/>
      <c r="E1467" s="227"/>
      <c r="F1467" s="227"/>
    </row>
    <row r="1468" spans="4:6">
      <c r="D1468" s="227"/>
      <c r="E1468" s="227"/>
      <c r="F1468" s="227"/>
    </row>
    <row r="1469" spans="4:6">
      <c r="D1469" s="227"/>
      <c r="E1469" s="227"/>
      <c r="F1469" s="227"/>
    </row>
    <row r="1470" spans="4:6">
      <c r="D1470" s="227"/>
      <c r="E1470" s="227"/>
      <c r="F1470" s="227"/>
    </row>
    <row r="1471" spans="4:6">
      <c r="D1471" s="227"/>
      <c r="E1471" s="227"/>
      <c r="F1471" s="227"/>
    </row>
    <row r="1472" spans="4:6">
      <c r="D1472" s="227"/>
      <c r="E1472" s="227"/>
      <c r="F1472" s="227"/>
    </row>
    <row r="1473" spans="4:6">
      <c r="D1473" s="227"/>
      <c r="E1473" s="227"/>
      <c r="F1473" s="227"/>
    </row>
    <row r="1474" spans="4:6">
      <c r="D1474" s="227"/>
      <c r="E1474" s="227"/>
      <c r="F1474" s="227"/>
    </row>
    <row r="1475" spans="4:6">
      <c r="D1475" s="227"/>
      <c r="E1475" s="227"/>
      <c r="F1475" s="227"/>
    </row>
    <row r="1476" spans="4:6">
      <c r="D1476" s="227"/>
      <c r="E1476" s="227"/>
      <c r="F1476" s="227"/>
    </row>
    <row r="1477" spans="4:6">
      <c r="D1477" s="227"/>
      <c r="E1477" s="227"/>
      <c r="F1477" s="227"/>
    </row>
    <row r="1478" spans="4:6">
      <c r="D1478" s="227"/>
      <c r="E1478" s="227"/>
      <c r="F1478" s="227"/>
    </row>
    <row r="1479" spans="4:6">
      <c r="D1479" s="227"/>
      <c r="E1479" s="227"/>
      <c r="F1479" s="227"/>
    </row>
    <row r="1480" spans="4:6">
      <c r="D1480" s="227"/>
      <c r="E1480" s="227"/>
      <c r="F1480" s="227"/>
    </row>
    <row r="1481" spans="4:6">
      <c r="D1481" s="227"/>
      <c r="E1481" s="227"/>
      <c r="F1481" s="227"/>
    </row>
    <row r="1482" spans="4:6">
      <c r="D1482" s="227"/>
      <c r="E1482" s="227"/>
      <c r="F1482" s="227"/>
    </row>
    <row r="1483" spans="4:6">
      <c r="D1483" s="227"/>
      <c r="E1483" s="227"/>
      <c r="F1483" s="227"/>
    </row>
    <row r="1484" spans="4:6">
      <c r="D1484" s="227"/>
      <c r="E1484" s="227"/>
      <c r="F1484" s="227"/>
    </row>
    <row r="1485" spans="4:6">
      <c r="D1485" s="227"/>
      <c r="E1485" s="227"/>
      <c r="F1485" s="227"/>
    </row>
    <row r="1486" spans="4:6">
      <c r="D1486" s="227"/>
      <c r="E1486" s="227"/>
      <c r="F1486" s="227"/>
    </row>
    <row r="1487" spans="4:6">
      <c r="D1487" s="227"/>
      <c r="E1487" s="227"/>
      <c r="F1487" s="227"/>
    </row>
    <row r="1488" spans="4:6">
      <c r="D1488" s="227"/>
      <c r="E1488" s="227"/>
      <c r="F1488" s="227"/>
    </row>
    <row r="1489" spans="4:6">
      <c r="D1489" s="227"/>
      <c r="E1489" s="227"/>
      <c r="F1489" s="227"/>
    </row>
    <row r="1490" spans="4:6">
      <c r="D1490" s="227"/>
      <c r="E1490" s="227"/>
      <c r="F1490" s="227"/>
    </row>
    <row r="1491" spans="4:6">
      <c r="D1491" s="227"/>
      <c r="E1491" s="227"/>
      <c r="F1491" s="227"/>
    </row>
    <row r="1492" spans="4:6">
      <c r="D1492" s="227"/>
      <c r="E1492" s="227"/>
      <c r="F1492" s="227"/>
    </row>
    <row r="1493" spans="4:6">
      <c r="D1493" s="227"/>
      <c r="E1493" s="227"/>
      <c r="F1493" s="227"/>
    </row>
    <row r="1494" spans="4:6">
      <c r="D1494" s="227"/>
      <c r="E1494" s="227"/>
      <c r="F1494" s="227"/>
    </row>
    <row r="1495" spans="4:6">
      <c r="D1495" s="227"/>
      <c r="E1495" s="227"/>
      <c r="F1495" s="227"/>
    </row>
    <row r="1496" spans="4:6">
      <c r="D1496" s="227"/>
      <c r="E1496" s="227"/>
      <c r="F1496" s="227"/>
    </row>
    <row r="1497" spans="4:6">
      <c r="D1497" s="227"/>
      <c r="E1497" s="227"/>
      <c r="F1497" s="227"/>
    </row>
    <row r="1498" spans="4:6">
      <c r="D1498" s="227"/>
      <c r="E1498" s="227"/>
      <c r="F1498" s="227"/>
    </row>
    <row r="1499" spans="4:6">
      <c r="D1499" s="227"/>
      <c r="E1499" s="227"/>
      <c r="F1499" s="227"/>
    </row>
    <row r="1500" spans="4:6">
      <c r="D1500" s="227"/>
      <c r="E1500" s="227"/>
      <c r="F1500" s="227"/>
    </row>
    <row r="1501" spans="4:6">
      <c r="D1501" s="227"/>
      <c r="E1501" s="227"/>
      <c r="F1501" s="227"/>
    </row>
    <row r="1502" spans="4:6">
      <c r="D1502" s="227"/>
      <c r="E1502" s="227"/>
      <c r="F1502" s="227"/>
    </row>
    <row r="1503" spans="4:6">
      <c r="D1503" s="227"/>
      <c r="E1503" s="227"/>
      <c r="F1503" s="227"/>
    </row>
    <row r="1504" spans="4:6">
      <c r="D1504" s="227"/>
      <c r="E1504" s="227"/>
      <c r="F1504" s="227"/>
    </row>
    <row r="1505" spans="4:6">
      <c r="D1505" s="227"/>
      <c r="E1505" s="227"/>
      <c r="F1505" s="227"/>
    </row>
    <row r="1506" spans="4:6">
      <c r="D1506" s="227"/>
      <c r="E1506" s="227"/>
      <c r="F1506" s="227"/>
    </row>
    <row r="1507" spans="4:6">
      <c r="D1507" s="227"/>
      <c r="E1507" s="227"/>
      <c r="F1507" s="227"/>
    </row>
    <row r="1508" spans="4:6">
      <c r="D1508" s="227"/>
      <c r="E1508" s="227"/>
      <c r="F1508" s="227"/>
    </row>
    <row r="1509" spans="4:6">
      <c r="D1509" s="227"/>
      <c r="E1509" s="227"/>
      <c r="F1509" s="227"/>
    </row>
    <row r="1510" spans="4:6">
      <c r="D1510" s="227"/>
      <c r="E1510" s="227"/>
      <c r="F1510" s="227"/>
    </row>
    <row r="1511" spans="4:6">
      <c r="D1511" s="227"/>
      <c r="E1511" s="227"/>
      <c r="F1511" s="227"/>
    </row>
    <row r="1512" spans="4:6">
      <c r="D1512" s="227"/>
      <c r="E1512" s="227"/>
      <c r="F1512" s="227"/>
    </row>
    <row r="1513" spans="4:6">
      <c r="D1513" s="227"/>
      <c r="E1513" s="227"/>
      <c r="F1513" s="227"/>
    </row>
    <row r="1514" spans="4:6">
      <c r="D1514" s="227"/>
      <c r="E1514" s="227"/>
      <c r="F1514" s="227"/>
    </row>
    <row r="1515" spans="4:6">
      <c r="D1515" s="227"/>
      <c r="E1515" s="227"/>
      <c r="F1515" s="227"/>
    </row>
    <row r="1516" spans="4:6">
      <c r="D1516" s="227"/>
      <c r="E1516" s="227"/>
      <c r="F1516" s="227"/>
    </row>
    <row r="1517" spans="4:6">
      <c r="D1517" s="227"/>
      <c r="E1517" s="227"/>
      <c r="F1517" s="227"/>
    </row>
    <row r="1518" spans="4:6">
      <c r="D1518" s="227"/>
      <c r="E1518" s="227"/>
      <c r="F1518" s="227"/>
    </row>
    <row r="1519" spans="4:6">
      <c r="D1519" s="227"/>
      <c r="E1519" s="227"/>
      <c r="F1519" s="227"/>
    </row>
    <row r="1520" spans="4:6">
      <c r="D1520" s="227"/>
      <c r="E1520" s="227"/>
      <c r="F1520" s="227"/>
    </row>
    <row r="1521" spans="4:6">
      <c r="D1521" s="227"/>
      <c r="E1521" s="227"/>
      <c r="F1521" s="227"/>
    </row>
    <row r="1522" spans="4:6">
      <c r="D1522" s="227"/>
      <c r="E1522" s="227"/>
      <c r="F1522" s="227"/>
    </row>
    <row r="1523" spans="4:6">
      <c r="D1523" s="227"/>
      <c r="E1523" s="227"/>
      <c r="F1523" s="227"/>
    </row>
    <row r="1524" spans="4:6">
      <c r="D1524" s="227"/>
      <c r="E1524" s="227"/>
      <c r="F1524" s="227"/>
    </row>
    <row r="1525" spans="4:6">
      <c r="D1525" s="227"/>
      <c r="E1525" s="227"/>
      <c r="F1525" s="227"/>
    </row>
    <row r="1526" spans="4:6">
      <c r="D1526" s="227"/>
      <c r="E1526" s="227"/>
      <c r="F1526" s="227"/>
    </row>
    <row r="1527" spans="4:6">
      <c r="D1527" s="227"/>
      <c r="E1527" s="227"/>
      <c r="F1527" s="227"/>
    </row>
    <row r="1528" spans="4:6">
      <c r="D1528" s="227"/>
      <c r="E1528" s="227"/>
      <c r="F1528" s="227"/>
    </row>
    <row r="1529" spans="4:6">
      <c r="D1529" s="227"/>
      <c r="E1529" s="227"/>
      <c r="F1529" s="227"/>
    </row>
    <row r="1530" spans="4:6">
      <c r="D1530" s="227"/>
      <c r="E1530" s="227"/>
      <c r="F1530" s="227"/>
    </row>
    <row r="1531" spans="4:6">
      <c r="D1531" s="227"/>
      <c r="E1531" s="227"/>
      <c r="F1531" s="227"/>
    </row>
    <row r="1532" spans="4:6">
      <c r="D1532" s="227"/>
      <c r="E1532" s="227"/>
      <c r="F1532" s="227"/>
    </row>
    <row r="1533" spans="4:6">
      <c r="D1533" s="227"/>
      <c r="E1533" s="227"/>
      <c r="F1533" s="227"/>
    </row>
    <row r="1534" spans="4:6">
      <c r="D1534" s="227"/>
      <c r="E1534" s="227"/>
      <c r="F1534" s="227"/>
    </row>
    <row r="1535" spans="4:6">
      <c r="D1535" s="227"/>
      <c r="E1535" s="227"/>
      <c r="F1535" s="227"/>
    </row>
    <row r="1536" spans="4:6">
      <c r="D1536" s="227"/>
      <c r="E1536" s="227"/>
      <c r="F1536" s="227"/>
    </row>
    <row r="1537" spans="4:6">
      <c r="D1537" s="227"/>
      <c r="E1537" s="227"/>
      <c r="F1537" s="227"/>
    </row>
    <row r="1538" spans="4:6">
      <c r="D1538" s="227"/>
      <c r="E1538" s="227"/>
      <c r="F1538" s="227"/>
    </row>
    <row r="1539" spans="4:6">
      <c r="D1539" s="227"/>
      <c r="E1539" s="227"/>
      <c r="F1539" s="227"/>
    </row>
    <row r="1540" spans="4:6">
      <c r="D1540" s="227"/>
      <c r="E1540" s="227"/>
      <c r="F1540" s="227"/>
    </row>
    <row r="1541" spans="4:6">
      <c r="D1541" s="227"/>
      <c r="E1541" s="227"/>
      <c r="F1541" s="227"/>
    </row>
    <row r="1542" spans="4:6">
      <c r="D1542" s="227"/>
      <c r="E1542" s="227"/>
      <c r="F1542" s="227"/>
    </row>
    <row r="1543" spans="4:6">
      <c r="D1543" s="227"/>
      <c r="E1543" s="227"/>
      <c r="F1543" s="227"/>
    </row>
    <row r="1544" spans="4:6">
      <c r="D1544" s="227"/>
      <c r="E1544" s="227"/>
      <c r="F1544" s="227"/>
    </row>
    <row r="1545" spans="4:6">
      <c r="D1545" s="227"/>
      <c r="E1545" s="227"/>
      <c r="F1545" s="227"/>
    </row>
    <row r="1546" spans="4:6">
      <c r="D1546" s="227"/>
      <c r="E1546" s="227"/>
      <c r="F1546" s="227"/>
    </row>
    <row r="1547" spans="4:6">
      <c r="D1547" s="227"/>
      <c r="E1547" s="227"/>
      <c r="F1547" s="227"/>
    </row>
    <row r="1548" spans="4:6">
      <c r="D1548" s="227"/>
      <c r="E1548" s="227"/>
      <c r="F1548" s="227"/>
    </row>
    <row r="1549" spans="4:6">
      <c r="D1549" s="227"/>
      <c r="E1549" s="227"/>
      <c r="F1549" s="227"/>
    </row>
    <row r="1550" spans="4:6">
      <c r="D1550" s="227"/>
      <c r="E1550" s="227"/>
      <c r="F1550" s="227"/>
    </row>
    <row r="1551" spans="4:6">
      <c r="D1551" s="227"/>
      <c r="E1551" s="227"/>
      <c r="F1551" s="227"/>
    </row>
    <row r="1552" spans="4:6">
      <c r="D1552" s="227"/>
      <c r="E1552" s="227"/>
      <c r="F1552" s="227"/>
    </row>
    <row r="1553" spans="4:6">
      <c r="D1553" s="227"/>
      <c r="E1553" s="227"/>
      <c r="F1553" s="227"/>
    </row>
    <row r="1554" spans="4:6">
      <c r="D1554" s="227"/>
      <c r="E1554" s="227"/>
      <c r="F1554" s="227"/>
    </row>
    <row r="1555" spans="4:6">
      <c r="D1555" s="227"/>
      <c r="E1555" s="227"/>
      <c r="F1555" s="227"/>
    </row>
    <row r="1556" spans="4:6">
      <c r="D1556" s="227"/>
      <c r="E1556" s="227"/>
      <c r="F1556" s="227"/>
    </row>
    <row r="1557" spans="4:6">
      <c r="D1557" s="227"/>
      <c r="E1557" s="227"/>
      <c r="F1557" s="227"/>
    </row>
    <row r="1558" spans="4:6">
      <c r="D1558" s="227"/>
      <c r="E1558" s="227"/>
      <c r="F1558" s="227"/>
    </row>
    <row r="1559" spans="4:6">
      <c r="D1559" s="227"/>
      <c r="E1559" s="227"/>
      <c r="F1559" s="227"/>
    </row>
    <row r="1560" spans="4:6">
      <c r="D1560" s="227"/>
      <c r="E1560" s="227"/>
      <c r="F1560" s="227"/>
    </row>
    <row r="1561" spans="4:6">
      <c r="D1561" s="227"/>
      <c r="E1561" s="227"/>
      <c r="F1561" s="227"/>
    </row>
    <row r="1562" spans="4:6">
      <c r="D1562" s="227"/>
      <c r="E1562" s="227"/>
      <c r="F1562" s="227"/>
    </row>
    <row r="1563" spans="4:6">
      <c r="D1563" s="227"/>
      <c r="E1563" s="227"/>
      <c r="F1563" s="227"/>
    </row>
    <row r="1564" spans="4:6">
      <c r="D1564" s="227"/>
      <c r="E1564" s="227"/>
      <c r="F1564" s="227"/>
    </row>
    <row r="1565" spans="4:6">
      <c r="D1565" s="227"/>
      <c r="E1565" s="227"/>
      <c r="F1565" s="227"/>
    </row>
    <row r="1566" spans="4:6">
      <c r="D1566" s="227"/>
      <c r="E1566" s="227"/>
      <c r="F1566" s="227"/>
    </row>
    <row r="1567" spans="4:6">
      <c r="D1567" s="227"/>
      <c r="E1567" s="227"/>
      <c r="F1567" s="227"/>
    </row>
    <row r="1568" spans="4:6">
      <c r="D1568" s="227"/>
      <c r="E1568" s="227"/>
      <c r="F1568" s="227"/>
    </row>
    <row r="1569" spans="4:6">
      <c r="D1569" s="227"/>
      <c r="E1569" s="227"/>
      <c r="F1569" s="227"/>
    </row>
    <row r="1570" spans="4:6">
      <c r="D1570" s="227"/>
      <c r="E1570" s="227"/>
      <c r="F1570" s="227"/>
    </row>
    <row r="1571" spans="4:6">
      <c r="D1571" s="227"/>
      <c r="E1571" s="227"/>
      <c r="F1571" s="227"/>
    </row>
    <row r="1572" spans="4:6">
      <c r="D1572" s="227"/>
      <c r="E1572" s="227"/>
      <c r="F1572" s="227"/>
    </row>
    <row r="1573" spans="4:6">
      <c r="D1573" s="227"/>
      <c r="E1573" s="227"/>
      <c r="F1573" s="227"/>
    </row>
    <row r="1574" spans="4:6">
      <c r="D1574" s="227"/>
      <c r="E1574" s="227"/>
      <c r="F1574" s="227"/>
    </row>
    <row r="1575" spans="4:6">
      <c r="D1575" s="227"/>
      <c r="E1575" s="227"/>
      <c r="F1575" s="227"/>
    </row>
    <row r="1576" spans="4:6">
      <c r="D1576" s="227"/>
      <c r="E1576" s="227"/>
      <c r="F1576" s="227"/>
    </row>
    <row r="1577" spans="4:6">
      <c r="D1577" s="227"/>
      <c r="E1577" s="227"/>
      <c r="F1577" s="227"/>
    </row>
    <row r="1578" spans="4:6">
      <c r="D1578" s="227"/>
      <c r="E1578" s="227"/>
      <c r="F1578" s="227"/>
    </row>
    <row r="1579" spans="4:6">
      <c r="D1579" s="227"/>
      <c r="E1579" s="227"/>
      <c r="F1579" s="227"/>
    </row>
    <row r="1580" spans="4:6">
      <c r="D1580" s="227"/>
      <c r="E1580" s="227"/>
      <c r="F1580" s="227"/>
    </row>
    <row r="1581" spans="4:6">
      <c r="D1581" s="227"/>
      <c r="E1581" s="227"/>
      <c r="F1581" s="227"/>
    </row>
    <row r="1582" spans="4:6">
      <c r="D1582" s="227"/>
      <c r="E1582" s="227"/>
      <c r="F1582" s="227"/>
    </row>
    <row r="1583" spans="4:6">
      <c r="D1583" s="227"/>
      <c r="E1583" s="227"/>
      <c r="F1583" s="227"/>
    </row>
    <row r="1584" spans="4:6">
      <c r="D1584" s="227"/>
      <c r="E1584" s="227"/>
      <c r="F1584" s="227"/>
    </row>
    <row r="1585" spans="4:6">
      <c r="D1585" s="227"/>
      <c r="E1585" s="227"/>
      <c r="F1585" s="227"/>
    </row>
    <row r="1586" spans="4:6">
      <c r="D1586" s="227"/>
      <c r="E1586" s="227"/>
      <c r="F1586" s="227"/>
    </row>
    <row r="1587" spans="4:6">
      <c r="D1587" s="227"/>
      <c r="E1587" s="227"/>
      <c r="F1587" s="227"/>
    </row>
    <row r="1588" spans="4:6">
      <c r="D1588" s="227"/>
      <c r="E1588" s="227"/>
      <c r="F1588" s="227"/>
    </row>
    <row r="1589" spans="4:6">
      <c r="D1589" s="227"/>
      <c r="E1589" s="227"/>
      <c r="F1589" s="227"/>
    </row>
    <row r="1590" spans="4:6">
      <c r="D1590" s="227"/>
      <c r="E1590" s="227"/>
      <c r="F1590" s="227"/>
    </row>
    <row r="1591" spans="4:6">
      <c r="D1591" s="227"/>
      <c r="E1591" s="227"/>
      <c r="F1591" s="227"/>
    </row>
    <row r="1592" spans="4:6">
      <c r="D1592" s="227"/>
      <c r="E1592" s="227"/>
      <c r="F1592" s="227"/>
    </row>
    <row r="1593" spans="4:6">
      <c r="D1593" s="227"/>
      <c r="E1593" s="227"/>
      <c r="F1593" s="227"/>
    </row>
    <row r="1594" spans="4:6">
      <c r="D1594" s="227"/>
      <c r="E1594" s="227"/>
      <c r="F1594" s="227"/>
    </row>
    <row r="1595" spans="4:6">
      <c r="D1595" s="227"/>
      <c r="E1595" s="227"/>
      <c r="F1595" s="227"/>
    </row>
    <row r="1596" spans="4:6">
      <c r="D1596" s="227"/>
      <c r="E1596" s="227"/>
      <c r="F1596" s="227"/>
    </row>
    <row r="1597" spans="4:6">
      <c r="D1597" s="227"/>
      <c r="E1597" s="227"/>
      <c r="F1597" s="227"/>
    </row>
    <row r="1598" spans="4:6">
      <c r="D1598" s="227"/>
      <c r="E1598" s="227"/>
      <c r="F1598" s="227"/>
    </row>
    <row r="1599" spans="4:6">
      <c r="D1599" s="227"/>
      <c r="E1599" s="227"/>
      <c r="F1599" s="227"/>
    </row>
    <row r="1600" spans="4:6">
      <c r="D1600" s="227"/>
      <c r="E1600" s="227"/>
      <c r="F1600" s="227"/>
    </row>
    <row r="1601" spans="4:6">
      <c r="D1601" s="227"/>
      <c r="E1601" s="227"/>
      <c r="F1601" s="227"/>
    </row>
    <row r="1602" spans="4:6">
      <c r="D1602" s="227"/>
      <c r="E1602" s="227"/>
      <c r="F1602" s="227"/>
    </row>
    <row r="1603" spans="4:6">
      <c r="D1603" s="227"/>
      <c r="E1603" s="227"/>
      <c r="F1603" s="227"/>
    </row>
    <row r="1604" spans="4:6">
      <c r="D1604" s="227"/>
      <c r="E1604" s="227"/>
      <c r="F1604" s="227"/>
    </row>
    <row r="1605" spans="4:6">
      <c r="D1605" s="227"/>
      <c r="E1605" s="227"/>
      <c r="F1605" s="227"/>
    </row>
    <row r="1606" spans="4:6">
      <c r="D1606" s="227"/>
      <c r="E1606" s="227"/>
      <c r="F1606" s="227"/>
    </row>
    <row r="1607" spans="4:6">
      <c r="D1607" s="227"/>
      <c r="E1607" s="227"/>
      <c r="F1607" s="227"/>
    </row>
    <row r="1608" spans="4:6">
      <c r="D1608" s="227"/>
      <c r="E1608" s="227"/>
      <c r="F1608" s="227"/>
    </row>
    <row r="1609" spans="4:6">
      <c r="D1609" s="227"/>
      <c r="E1609" s="227"/>
      <c r="F1609" s="227"/>
    </row>
    <row r="1610" spans="4:6">
      <c r="D1610" s="227"/>
      <c r="E1610" s="227"/>
      <c r="F1610" s="227"/>
    </row>
    <row r="1611" spans="4:6">
      <c r="D1611" s="227"/>
      <c r="E1611" s="227"/>
      <c r="F1611" s="227"/>
    </row>
    <row r="1612" spans="4:6">
      <c r="D1612" s="227"/>
      <c r="E1612" s="227"/>
      <c r="F1612" s="227"/>
    </row>
    <row r="1613" spans="4:6">
      <c r="D1613" s="227"/>
      <c r="E1613" s="227"/>
      <c r="F1613" s="227"/>
    </row>
    <row r="1614" spans="4:6">
      <c r="D1614" s="227"/>
      <c r="E1614" s="227"/>
      <c r="F1614" s="227"/>
    </row>
    <row r="1615" spans="4:6">
      <c r="D1615" s="227"/>
      <c r="E1615" s="227"/>
      <c r="F1615" s="227"/>
    </row>
    <row r="1616" spans="4:6">
      <c r="D1616" s="227"/>
      <c r="E1616" s="227"/>
      <c r="F1616" s="227"/>
    </row>
    <row r="1617" spans="4:6">
      <c r="D1617" s="227"/>
      <c r="E1617" s="227"/>
      <c r="F1617" s="227"/>
    </row>
    <row r="1618" spans="4:6">
      <c r="D1618" s="227"/>
      <c r="E1618" s="227"/>
      <c r="F1618" s="227"/>
    </row>
    <row r="1619" spans="4:6">
      <c r="D1619" s="227"/>
      <c r="E1619" s="227"/>
      <c r="F1619" s="227"/>
    </row>
    <row r="1620" spans="4:6">
      <c r="D1620" s="227"/>
      <c r="E1620" s="227"/>
      <c r="F1620" s="227"/>
    </row>
    <row r="1621" spans="4:6">
      <c r="D1621" s="227"/>
      <c r="E1621" s="227"/>
      <c r="F1621" s="227"/>
    </row>
    <row r="1622" spans="4:6">
      <c r="D1622" s="227"/>
      <c r="E1622" s="227"/>
      <c r="F1622" s="227"/>
    </row>
    <row r="1623" spans="4:6">
      <c r="D1623" s="227"/>
      <c r="E1623" s="227"/>
      <c r="F1623" s="227"/>
    </row>
    <row r="1624" spans="4:6">
      <c r="D1624" s="227"/>
      <c r="E1624" s="227"/>
      <c r="F1624" s="227"/>
    </row>
    <row r="1625" spans="4:6">
      <c r="D1625" s="227"/>
      <c r="E1625" s="227"/>
      <c r="F1625" s="227"/>
    </row>
    <row r="1626" spans="4:6">
      <c r="D1626" s="227"/>
      <c r="E1626" s="227"/>
      <c r="F1626" s="227"/>
    </row>
    <row r="1627" spans="4:6">
      <c r="D1627" s="227"/>
      <c r="E1627" s="227"/>
      <c r="F1627" s="227"/>
    </row>
    <row r="1628" spans="4:6">
      <c r="D1628" s="227"/>
      <c r="E1628" s="227"/>
      <c r="F1628" s="227"/>
    </row>
    <row r="1629" spans="4:6">
      <c r="D1629" s="227"/>
      <c r="E1629" s="227"/>
      <c r="F1629" s="227"/>
    </row>
    <row r="1630" spans="4:6">
      <c r="D1630" s="227"/>
      <c r="E1630" s="227"/>
      <c r="F1630" s="227"/>
    </row>
    <row r="1631" spans="4:6">
      <c r="D1631" s="227"/>
      <c r="E1631" s="227"/>
      <c r="F1631" s="227"/>
    </row>
    <row r="1632" spans="4:6">
      <c r="D1632" s="227"/>
      <c r="E1632" s="227"/>
      <c r="F1632" s="227"/>
    </row>
    <row r="1633" spans="4:6">
      <c r="D1633" s="227"/>
      <c r="E1633" s="227"/>
      <c r="F1633" s="227"/>
    </row>
    <row r="1634" spans="4:6">
      <c r="D1634" s="227"/>
      <c r="E1634" s="227"/>
      <c r="F1634" s="227"/>
    </row>
    <row r="1635" spans="4:6">
      <c r="D1635" s="227"/>
      <c r="E1635" s="227"/>
      <c r="F1635" s="227"/>
    </row>
    <row r="1636" spans="4:6">
      <c r="D1636" s="227"/>
      <c r="E1636" s="227"/>
      <c r="F1636" s="227"/>
    </row>
    <row r="1637" spans="4:6">
      <c r="D1637" s="227"/>
      <c r="E1637" s="227"/>
      <c r="F1637" s="227"/>
    </row>
    <row r="1638" spans="4:6">
      <c r="D1638" s="227"/>
      <c r="E1638" s="227"/>
      <c r="F1638" s="227"/>
    </row>
    <row r="1639" spans="4:6">
      <c r="D1639" s="227"/>
      <c r="E1639" s="227"/>
      <c r="F1639" s="227"/>
    </row>
    <row r="1640" spans="4:6">
      <c r="D1640" s="227"/>
      <c r="E1640" s="227"/>
      <c r="F1640" s="227"/>
    </row>
    <row r="1641" spans="4:6">
      <c r="D1641" s="227"/>
      <c r="E1641" s="227"/>
      <c r="F1641" s="227"/>
    </row>
    <row r="1642" spans="4:6">
      <c r="D1642" s="227"/>
      <c r="E1642" s="227"/>
      <c r="F1642" s="227"/>
    </row>
    <row r="1643" spans="4:6">
      <c r="D1643" s="227"/>
      <c r="E1643" s="227"/>
      <c r="F1643" s="227"/>
    </row>
    <row r="1644" spans="4:6">
      <c r="D1644" s="227"/>
      <c r="E1644" s="227"/>
      <c r="F1644" s="227"/>
    </row>
    <row r="1645" spans="4:6">
      <c r="D1645" s="227"/>
      <c r="E1645" s="227"/>
      <c r="F1645" s="227"/>
    </row>
    <row r="1646" spans="4:6">
      <c r="D1646" s="227"/>
      <c r="E1646" s="227"/>
      <c r="F1646" s="227"/>
    </row>
    <row r="1647" spans="4:6">
      <c r="D1647" s="227"/>
      <c r="E1647" s="227"/>
      <c r="F1647" s="227"/>
    </row>
    <row r="1648" spans="4:6">
      <c r="D1648" s="227"/>
      <c r="E1648" s="227"/>
      <c r="F1648" s="227"/>
    </row>
    <row r="1649" spans="4:6">
      <c r="D1649" s="227"/>
      <c r="E1649" s="227"/>
      <c r="F1649" s="227"/>
    </row>
    <row r="1650" spans="4:6">
      <c r="D1650" s="227"/>
      <c r="E1650" s="227"/>
      <c r="F1650" s="227"/>
    </row>
    <row r="1651" spans="4:6">
      <c r="D1651" s="227"/>
      <c r="E1651" s="227"/>
      <c r="F1651" s="227"/>
    </row>
    <row r="1652" spans="4:6">
      <c r="D1652" s="227"/>
      <c r="E1652" s="227"/>
      <c r="F1652" s="227"/>
    </row>
    <row r="1653" spans="4:6">
      <c r="D1653" s="227"/>
      <c r="E1653" s="227"/>
      <c r="F1653" s="227"/>
    </row>
    <row r="1654" spans="4:6">
      <c r="D1654" s="227"/>
      <c r="E1654" s="227"/>
      <c r="F1654" s="227"/>
    </row>
    <row r="1655" spans="4:6">
      <c r="D1655" s="227"/>
      <c r="E1655" s="227"/>
      <c r="F1655" s="227"/>
    </row>
    <row r="1656" spans="4:6">
      <c r="D1656" s="227"/>
      <c r="E1656" s="227"/>
      <c r="F1656" s="227"/>
    </row>
    <row r="1657" spans="4:6">
      <c r="D1657" s="227"/>
      <c r="E1657" s="227"/>
      <c r="F1657" s="227"/>
    </row>
    <row r="1658" spans="4:6">
      <c r="D1658" s="227"/>
      <c r="E1658" s="227"/>
      <c r="F1658" s="227"/>
    </row>
    <row r="1659" spans="4:6">
      <c r="D1659" s="227"/>
      <c r="E1659" s="227"/>
      <c r="F1659" s="227"/>
    </row>
    <row r="1660" spans="4:6">
      <c r="D1660" s="227"/>
      <c r="E1660" s="227"/>
      <c r="F1660" s="227"/>
    </row>
    <row r="1661" spans="4:6">
      <c r="D1661" s="227"/>
      <c r="E1661" s="227"/>
      <c r="F1661" s="227"/>
    </row>
    <row r="1662" spans="4:6">
      <c r="D1662" s="227"/>
      <c r="E1662" s="227"/>
      <c r="F1662" s="227"/>
    </row>
    <row r="1663" spans="4:6">
      <c r="D1663" s="227"/>
      <c r="E1663" s="227"/>
      <c r="F1663" s="227"/>
    </row>
    <row r="1664" spans="4:6">
      <c r="D1664" s="227"/>
      <c r="E1664" s="227"/>
      <c r="F1664" s="227"/>
    </row>
    <row r="1665" spans="4:6">
      <c r="D1665" s="227"/>
      <c r="E1665" s="227"/>
      <c r="F1665" s="227"/>
    </row>
    <row r="1666" spans="4:6">
      <c r="D1666" s="227"/>
      <c r="E1666" s="227"/>
      <c r="F1666" s="227"/>
    </row>
    <row r="1667" spans="4:6">
      <c r="D1667" s="227"/>
      <c r="E1667" s="227"/>
      <c r="F1667" s="227"/>
    </row>
    <row r="1668" spans="4:6">
      <c r="D1668" s="227"/>
      <c r="E1668" s="227"/>
      <c r="F1668" s="227"/>
    </row>
    <row r="1669" spans="4:6">
      <c r="D1669" s="227"/>
      <c r="E1669" s="227"/>
      <c r="F1669" s="227"/>
    </row>
    <row r="1670" spans="4:6">
      <c r="D1670" s="227"/>
      <c r="E1670" s="227"/>
      <c r="F1670" s="227"/>
    </row>
    <row r="1671" spans="4:6">
      <c r="D1671" s="227"/>
      <c r="E1671" s="227"/>
      <c r="F1671" s="227"/>
    </row>
    <row r="1672" spans="4:6">
      <c r="D1672" s="227"/>
      <c r="E1672" s="227"/>
      <c r="F1672" s="227"/>
    </row>
    <row r="1673" spans="4:6">
      <c r="D1673" s="227"/>
      <c r="E1673" s="227"/>
      <c r="F1673" s="227"/>
    </row>
    <row r="1674" spans="4:6">
      <c r="D1674" s="227"/>
      <c r="E1674" s="227"/>
      <c r="F1674" s="227"/>
    </row>
    <row r="1675" spans="4:6">
      <c r="D1675" s="227"/>
      <c r="E1675" s="227"/>
      <c r="F1675" s="227"/>
    </row>
    <row r="1676" spans="4:6">
      <c r="D1676" s="227"/>
      <c r="E1676" s="227"/>
      <c r="F1676" s="227"/>
    </row>
    <row r="1677" spans="4:6">
      <c r="D1677" s="227"/>
      <c r="E1677" s="227"/>
      <c r="F1677" s="227"/>
    </row>
    <row r="1678" spans="4:6">
      <c r="D1678" s="227"/>
      <c r="E1678" s="227"/>
      <c r="F1678" s="227"/>
    </row>
    <row r="1679" spans="4:6">
      <c r="D1679" s="227"/>
      <c r="E1679" s="227"/>
      <c r="F1679" s="227"/>
    </row>
    <row r="1680" spans="4:6">
      <c r="D1680" s="227"/>
      <c r="E1680" s="227"/>
      <c r="F1680" s="227"/>
    </row>
    <row r="1681" spans="4:6">
      <c r="D1681" s="227"/>
      <c r="E1681" s="227"/>
      <c r="F1681" s="227"/>
    </row>
    <row r="1682" spans="4:6">
      <c r="D1682" s="227"/>
      <c r="E1682" s="227"/>
      <c r="F1682" s="227"/>
    </row>
    <row r="1683" spans="4:6">
      <c r="D1683" s="227"/>
      <c r="E1683" s="227"/>
      <c r="F1683" s="227"/>
    </row>
    <row r="1684" spans="4:6">
      <c r="D1684" s="227"/>
      <c r="E1684" s="227"/>
      <c r="F1684" s="227"/>
    </row>
    <row r="1685" spans="4:6">
      <c r="D1685" s="227"/>
      <c r="E1685" s="227"/>
      <c r="F1685" s="227"/>
    </row>
    <row r="1686" spans="4:6">
      <c r="D1686" s="227"/>
      <c r="E1686" s="227"/>
      <c r="F1686" s="227"/>
    </row>
    <row r="1687" spans="4:6">
      <c r="D1687" s="227"/>
      <c r="E1687" s="227"/>
      <c r="F1687" s="227"/>
    </row>
    <row r="1688" spans="4:6">
      <c r="D1688" s="227"/>
      <c r="E1688" s="227"/>
      <c r="F1688" s="227"/>
    </row>
    <row r="1689" spans="4:6">
      <c r="D1689" s="227"/>
      <c r="E1689" s="227"/>
      <c r="F1689" s="227"/>
    </row>
    <row r="1690" spans="4:6">
      <c r="D1690" s="227"/>
      <c r="E1690" s="227"/>
      <c r="F1690" s="227"/>
    </row>
    <row r="1691" spans="4:6">
      <c r="D1691" s="227"/>
      <c r="E1691" s="227"/>
      <c r="F1691" s="227"/>
    </row>
    <row r="1692" spans="4:6">
      <c r="D1692" s="227"/>
      <c r="E1692" s="227"/>
      <c r="F1692" s="227"/>
    </row>
    <row r="1693" spans="4:6">
      <c r="D1693" s="227"/>
      <c r="E1693" s="227"/>
      <c r="F1693" s="227"/>
    </row>
    <row r="1694" spans="4:6">
      <c r="D1694" s="227"/>
      <c r="E1694" s="227"/>
      <c r="F1694" s="227"/>
    </row>
    <row r="1695" spans="4:6">
      <c r="D1695" s="227"/>
      <c r="E1695" s="227"/>
      <c r="F1695" s="227"/>
    </row>
    <row r="1696" spans="4:6">
      <c r="D1696" s="227"/>
      <c r="E1696" s="227"/>
      <c r="F1696" s="227"/>
    </row>
    <row r="1697" spans="4:6">
      <c r="D1697" s="227"/>
      <c r="E1697" s="227"/>
      <c r="F1697" s="227"/>
    </row>
    <row r="1698" spans="4:6">
      <c r="D1698" s="227"/>
      <c r="E1698" s="227"/>
      <c r="F1698" s="227"/>
    </row>
    <row r="1699" spans="4:6">
      <c r="D1699" s="227"/>
      <c r="E1699" s="227"/>
      <c r="F1699" s="227"/>
    </row>
    <row r="1700" spans="4:6">
      <c r="D1700" s="227"/>
      <c r="E1700" s="227"/>
      <c r="F1700" s="227"/>
    </row>
    <row r="1701" spans="4:6">
      <c r="D1701" s="227"/>
      <c r="E1701" s="227"/>
      <c r="F1701" s="227"/>
    </row>
    <row r="1702" spans="4:6">
      <c r="D1702" s="227"/>
      <c r="E1702" s="227"/>
      <c r="F1702" s="227"/>
    </row>
    <row r="1703" spans="4:6">
      <c r="D1703" s="227"/>
      <c r="E1703" s="227"/>
      <c r="F1703" s="227"/>
    </row>
    <row r="1704" spans="4:6">
      <c r="D1704" s="227"/>
      <c r="E1704" s="227"/>
      <c r="F1704" s="227"/>
    </row>
    <row r="1705" spans="4:6">
      <c r="D1705" s="227"/>
      <c r="E1705" s="227"/>
      <c r="F1705" s="227"/>
    </row>
    <row r="1706" spans="4:6">
      <c r="D1706" s="227"/>
      <c r="E1706" s="227"/>
      <c r="F1706" s="227"/>
    </row>
    <row r="1707" spans="4:6">
      <c r="D1707" s="227"/>
      <c r="E1707" s="227"/>
      <c r="F1707" s="227"/>
    </row>
    <row r="1708" spans="4:6">
      <c r="D1708" s="227"/>
      <c r="E1708" s="227"/>
      <c r="F1708" s="227"/>
    </row>
    <row r="1709" spans="4:6">
      <c r="D1709" s="227"/>
      <c r="E1709" s="227"/>
      <c r="F1709" s="227"/>
    </row>
    <row r="1710" spans="4:6">
      <c r="D1710" s="227"/>
      <c r="E1710" s="227"/>
      <c r="F1710" s="227"/>
    </row>
    <row r="1711" spans="4:6">
      <c r="D1711" s="227"/>
      <c r="E1711" s="227"/>
      <c r="F1711" s="227"/>
    </row>
    <row r="1712" spans="4:6">
      <c r="D1712" s="227"/>
      <c r="E1712" s="227"/>
      <c r="F1712" s="227"/>
    </row>
    <row r="1713" spans="4:6">
      <c r="D1713" s="227"/>
      <c r="E1713" s="227"/>
      <c r="F1713" s="227"/>
    </row>
    <row r="1714" spans="4:6">
      <c r="D1714" s="227"/>
      <c r="E1714" s="227"/>
      <c r="F1714" s="227"/>
    </row>
    <row r="1715" spans="4:6">
      <c r="D1715" s="227"/>
      <c r="E1715" s="227"/>
      <c r="F1715" s="227"/>
    </row>
    <row r="1716" spans="4:6">
      <c r="D1716" s="227"/>
      <c r="E1716" s="227"/>
      <c r="F1716" s="227"/>
    </row>
    <row r="1717" spans="4:6">
      <c r="D1717" s="227"/>
      <c r="E1717" s="227"/>
      <c r="F1717" s="227"/>
    </row>
    <row r="1718" spans="4:6">
      <c r="D1718" s="227"/>
      <c r="E1718" s="227"/>
      <c r="F1718" s="227"/>
    </row>
    <row r="1719" spans="4:6">
      <c r="D1719" s="227"/>
      <c r="E1719" s="227"/>
      <c r="F1719" s="227"/>
    </row>
    <row r="1720" spans="4:6">
      <c r="D1720" s="227"/>
      <c r="E1720" s="227"/>
      <c r="F1720" s="227"/>
    </row>
    <row r="1721" spans="4:6">
      <c r="D1721" s="227"/>
      <c r="E1721" s="227"/>
      <c r="F1721" s="227"/>
    </row>
    <row r="1722" spans="4:6">
      <c r="D1722" s="227"/>
      <c r="E1722" s="227"/>
      <c r="F1722" s="227"/>
    </row>
    <row r="1723" spans="4:6">
      <c r="D1723" s="227"/>
      <c r="E1723" s="227"/>
      <c r="F1723" s="227"/>
    </row>
    <row r="1724" spans="4:6">
      <c r="D1724" s="227"/>
      <c r="E1724" s="227"/>
      <c r="F1724" s="227"/>
    </row>
    <row r="1725" spans="4:6">
      <c r="D1725" s="227"/>
      <c r="E1725" s="227"/>
      <c r="F1725" s="227"/>
    </row>
    <row r="1726" spans="4:6">
      <c r="D1726" s="227"/>
      <c r="E1726" s="227"/>
      <c r="F1726" s="227"/>
    </row>
    <row r="1727" spans="4:6">
      <c r="D1727" s="227"/>
      <c r="E1727" s="227"/>
      <c r="F1727" s="227"/>
    </row>
    <row r="1728" spans="4:6">
      <c r="D1728" s="227"/>
      <c r="E1728" s="227"/>
      <c r="F1728" s="227"/>
    </row>
    <row r="1729" spans="4:6">
      <c r="D1729" s="227"/>
      <c r="E1729" s="227"/>
      <c r="F1729" s="227"/>
    </row>
    <row r="1730" spans="4:6">
      <c r="D1730" s="227"/>
      <c r="E1730" s="227"/>
      <c r="F1730" s="227"/>
    </row>
    <row r="1731" spans="4:6">
      <c r="D1731" s="227"/>
      <c r="E1731" s="227"/>
      <c r="F1731" s="227"/>
    </row>
    <row r="1732" spans="4:6">
      <c r="D1732" s="227"/>
      <c r="E1732" s="227"/>
      <c r="F1732" s="227"/>
    </row>
    <row r="1733" spans="4:6">
      <c r="D1733" s="227"/>
      <c r="E1733" s="227"/>
      <c r="F1733" s="227"/>
    </row>
    <row r="1734" spans="4:6">
      <c r="D1734" s="227"/>
      <c r="E1734" s="227"/>
      <c r="F1734" s="227"/>
    </row>
    <row r="1735" spans="4:6">
      <c r="D1735" s="227"/>
      <c r="E1735" s="227"/>
      <c r="F1735" s="227"/>
    </row>
    <row r="1736" spans="4:6">
      <c r="D1736" s="227"/>
      <c r="E1736" s="227"/>
      <c r="F1736" s="227"/>
    </row>
    <row r="1737" spans="4:6">
      <c r="D1737" s="227"/>
      <c r="E1737" s="227"/>
      <c r="F1737" s="227"/>
    </row>
    <row r="1738" spans="4:6">
      <c r="D1738" s="227"/>
      <c r="E1738" s="227"/>
      <c r="F1738" s="227"/>
    </row>
    <row r="1739" spans="4:6">
      <c r="D1739" s="227"/>
      <c r="E1739" s="227"/>
      <c r="F1739" s="227"/>
    </row>
    <row r="1740" spans="4:6">
      <c r="D1740" s="227"/>
      <c r="E1740" s="227"/>
      <c r="F1740" s="227"/>
    </row>
    <row r="1741" spans="4:6">
      <c r="D1741" s="227"/>
      <c r="E1741" s="227"/>
      <c r="F1741" s="227"/>
    </row>
    <row r="1742" spans="4:6">
      <c r="D1742" s="227"/>
      <c r="E1742" s="227"/>
      <c r="F1742" s="227"/>
    </row>
    <row r="1743" spans="4:6">
      <c r="D1743" s="227"/>
      <c r="E1743" s="227"/>
      <c r="F1743" s="227"/>
    </row>
    <row r="1744" spans="4:6">
      <c r="D1744" s="227"/>
      <c r="E1744" s="227"/>
      <c r="F1744" s="227"/>
    </row>
    <row r="1745" spans="4:6">
      <c r="D1745" s="227"/>
      <c r="E1745" s="227"/>
      <c r="F1745" s="227"/>
    </row>
    <row r="1746" spans="4:6">
      <c r="D1746" s="227"/>
      <c r="E1746" s="227"/>
      <c r="F1746" s="227"/>
    </row>
    <row r="1747" spans="4:6">
      <c r="D1747" s="227"/>
      <c r="E1747" s="227"/>
      <c r="F1747" s="227"/>
    </row>
    <row r="1748" spans="4:6">
      <c r="D1748" s="227"/>
      <c r="E1748" s="227"/>
      <c r="F1748" s="227"/>
    </row>
    <row r="1749" spans="4:6">
      <c r="D1749" s="227"/>
      <c r="E1749" s="227"/>
      <c r="F1749" s="227"/>
    </row>
    <row r="1750" spans="4:6">
      <c r="D1750" s="227"/>
      <c r="E1750" s="227"/>
      <c r="F1750" s="227"/>
    </row>
    <row r="1751" spans="4:6">
      <c r="D1751" s="227"/>
      <c r="E1751" s="227"/>
      <c r="F1751" s="227"/>
    </row>
    <row r="1752" spans="4:6">
      <c r="D1752" s="227"/>
      <c r="E1752" s="227"/>
      <c r="F1752" s="227"/>
    </row>
    <row r="1753" spans="4:6">
      <c r="D1753" s="227"/>
      <c r="E1753" s="227"/>
      <c r="F1753" s="227"/>
    </row>
    <row r="1754" spans="4:6">
      <c r="D1754" s="227"/>
      <c r="E1754" s="227"/>
      <c r="F1754" s="227"/>
    </row>
    <row r="1755" spans="4:6">
      <c r="D1755" s="227"/>
      <c r="E1755" s="227"/>
      <c r="F1755" s="227"/>
    </row>
    <row r="1756" spans="4:6">
      <c r="D1756" s="227"/>
      <c r="E1756" s="227"/>
      <c r="F1756" s="227"/>
    </row>
    <row r="1757" spans="4:6">
      <c r="D1757" s="227"/>
      <c r="E1757" s="227"/>
      <c r="F1757" s="227"/>
    </row>
    <row r="1758" spans="4:6">
      <c r="D1758" s="227"/>
      <c r="E1758" s="227"/>
      <c r="F1758" s="227"/>
    </row>
    <row r="1759" spans="4:6">
      <c r="D1759" s="227"/>
      <c r="E1759" s="227"/>
      <c r="F1759" s="227"/>
    </row>
    <row r="1760" spans="4:6">
      <c r="D1760" s="227"/>
      <c r="E1760" s="227"/>
      <c r="F1760" s="227"/>
    </row>
    <row r="1761" spans="4:6">
      <c r="D1761" s="227"/>
      <c r="E1761" s="227"/>
      <c r="F1761" s="227"/>
    </row>
    <row r="1762" spans="4:6">
      <c r="D1762" s="227"/>
      <c r="E1762" s="227"/>
      <c r="F1762" s="227"/>
    </row>
    <row r="1763" spans="4:6">
      <c r="D1763" s="227"/>
      <c r="E1763" s="227"/>
      <c r="F1763" s="227"/>
    </row>
    <row r="1764" spans="4:6">
      <c r="D1764" s="227"/>
      <c r="E1764" s="227"/>
      <c r="F1764" s="227"/>
    </row>
    <row r="1765" spans="4:6">
      <c r="D1765" s="227"/>
      <c r="E1765" s="227"/>
      <c r="F1765" s="227"/>
    </row>
    <row r="1766" spans="4:6">
      <c r="D1766" s="227"/>
      <c r="E1766" s="227"/>
      <c r="F1766" s="227"/>
    </row>
    <row r="1767" spans="4:6">
      <c r="D1767" s="227"/>
      <c r="E1767" s="227"/>
      <c r="F1767" s="227"/>
    </row>
    <row r="1768" spans="4:6">
      <c r="D1768" s="227"/>
      <c r="E1768" s="227"/>
      <c r="F1768" s="227"/>
    </row>
    <row r="1769" spans="4:6">
      <c r="D1769" s="227"/>
      <c r="E1769" s="227"/>
      <c r="F1769" s="227"/>
    </row>
    <row r="1770" spans="4:6">
      <c r="D1770" s="227"/>
      <c r="E1770" s="227"/>
      <c r="F1770" s="227"/>
    </row>
    <row r="1771" spans="4:6">
      <c r="D1771" s="227"/>
      <c r="E1771" s="227"/>
      <c r="F1771" s="227"/>
    </row>
    <row r="1772" spans="4:6">
      <c r="D1772" s="227"/>
      <c r="E1772" s="227"/>
      <c r="F1772" s="227"/>
    </row>
    <row r="1773" spans="4:6">
      <c r="D1773" s="227"/>
      <c r="E1773" s="227"/>
      <c r="F1773" s="227"/>
    </row>
    <row r="1774" spans="4:6">
      <c r="D1774" s="227"/>
      <c r="E1774" s="227"/>
      <c r="F1774" s="227"/>
    </row>
    <row r="1775" spans="4:6">
      <c r="D1775" s="227"/>
      <c r="E1775" s="227"/>
      <c r="F1775" s="227"/>
    </row>
    <row r="1776" spans="4:6">
      <c r="D1776" s="227"/>
      <c r="E1776" s="227"/>
      <c r="F1776" s="227"/>
    </row>
    <row r="1777" spans="4:6">
      <c r="D1777" s="227"/>
      <c r="E1777" s="227"/>
      <c r="F1777" s="227"/>
    </row>
    <row r="1778" spans="4:6">
      <c r="D1778" s="227"/>
      <c r="E1778" s="227"/>
      <c r="F1778" s="227"/>
    </row>
    <row r="1779" spans="4:6">
      <c r="D1779" s="227"/>
      <c r="E1779" s="227"/>
      <c r="F1779" s="227"/>
    </row>
    <row r="1780" spans="4:6">
      <c r="D1780" s="227"/>
      <c r="E1780" s="227"/>
      <c r="F1780" s="227"/>
    </row>
    <row r="1781" spans="4:6">
      <c r="D1781" s="227"/>
      <c r="E1781" s="227"/>
      <c r="F1781" s="227"/>
    </row>
    <row r="1782" spans="4:6">
      <c r="D1782" s="227"/>
      <c r="E1782" s="227"/>
      <c r="F1782" s="227"/>
    </row>
    <row r="1783" spans="4:6">
      <c r="D1783" s="227"/>
      <c r="E1783" s="227"/>
      <c r="F1783" s="227"/>
    </row>
    <row r="1784" spans="4:6">
      <c r="D1784" s="227"/>
      <c r="E1784" s="227"/>
      <c r="F1784" s="227"/>
    </row>
    <row r="1785" spans="4:6">
      <c r="D1785" s="227"/>
      <c r="E1785" s="227"/>
      <c r="F1785" s="227"/>
    </row>
    <row r="1786" spans="4:6">
      <c r="D1786" s="227"/>
      <c r="E1786" s="227"/>
      <c r="F1786" s="227"/>
    </row>
    <row r="1787" spans="4:6">
      <c r="D1787" s="227"/>
      <c r="E1787" s="227"/>
      <c r="F1787" s="227"/>
    </row>
    <row r="1788" spans="4:6">
      <c r="D1788" s="227"/>
      <c r="E1788" s="227"/>
      <c r="F1788" s="227"/>
    </row>
    <row r="1789" spans="4:6">
      <c r="D1789" s="227"/>
      <c r="E1789" s="227"/>
      <c r="F1789" s="227"/>
    </row>
    <row r="1790" spans="4:6">
      <c r="D1790" s="227"/>
      <c r="E1790" s="227"/>
      <c r="F1790" s="227"/>
    </row>
    <row r="1791" spans="4:6">
      <c r="D1791" s="227"/>
      <c r="E1791" s="227"/>
      <c r="F1791" s="227"/>
    </row>
    <row r="1792" spans="4:6">
      <c r="D1792" s="227"/>
      <c r="E1792" s="227"/>
      <c r="F1792" s="227"/>
    </row>
    <row r="1793" spans="4:6">
      <c r="D1793" s="227"/>
      <c r="E1793" s="227"/>
      <c r="F1793" s="227"/>
    </row>
    <row r="1794" spans="4:6">
      <c r="D1794" s="227"/>
      <c r="E1794" s="227"/>
      <c r="F1794" s="227"/>
    </row>
    <row r="1795" spans="4:6">
      <c r="D1795" s="227"/>
      <c r="E1795" s="227"/>
      <c r="F1795" s="227"/>
    </row>
    <row r="1796" spans="4:6">
      <c r="D1796" s="227"/>
      <c r="E1796" s="227"/>
      <c r="F1796" s="227"/>
    </row>
    <row r="1797" spans="4:6">
      <c r="D1797" s="227"/>
      <c r="E1797" s="227"/>
      <c r="F1797" s="227"/>
    </row>
    <row r="1798" spans="4:6">
      <c r="D1798" s="227"/>
      <c r="E1798" s="227"/>
      <c r="F1798" s="227"/>
    </row>
    <row r="1799" spans="4:6">
      <c r="D1799" s="227"/>
      <c r="E1799" s="227"/>
      <c r="F1799" s="227"/>
    </row>
    <row r="1800" spans="4:6">
      <c r="D1800" s="227"/>
      <c r="E1800" s="227"/>
      <c r="F1800" s="227"/>
    </row>
    <row r="1801" spans="4:6">
      <c r="D1801" s="227"/>
      <c r="E1801" s="227"/>
      <c r="F1801" s="227"/>
    </row>
    <row r="1802" spans="4:6">
      <c r="D1802" s="227"/>
      <c r="E1802" s="227"/>
      <c r="F1802" s="227"/>
    </row>
    <row r="1803" spans="4:6">
      <c r="D1803" s="227"/>
      <c r="E1803" s="227"/>
      <c r="F1803" s="227"/>
    </row>
    <row r="1804" spans="4:6">
      <c r="D1804" s="227"/>
      <c r="E1804" s="227"/>
      <c r="F1804" s="227"/>
    </row>
    <row r="1805" spans="4:6">
      <c r="D1805" s="227"/>
      <c r="E1805" s="227"/>
      <c r="F1805" s="227"/>
    </row>
    <row r="1806" spans="4:6">
      <c r="D1806" s="227"/>
      <c r="E1806" s="227"/>
      <c r="F1806" s="227"/>
    </row>
    <row r="1807" spans="4:6">
      <c r="D1807" s="227"/>
      <c r="E1807" s="227"/>
      <c r="F1807" s="227"/>
    </row>
    <row r="1808" spans="4:6">
      <c r="D1808" s="227"/>
      <c r="E1808" s="227"/>
      <c r="F1808" s="227"/>
    </row>
    <row r="1809" spans="4:6">
      <c r="D1809" s="227"/>
      <c r="E1809" s="227"/>
      <c r="F1809" s="227"/>
    </row>
    <row r="1810" spans="4:6">
      <c r="D1810" s="227"/>
      <c r="E1810" s="227"/>
      <c r="F1810" s="227"/>
    </row>
    <row r="1811" spans="4:6">
      <c r="D1811" s="227"/>
      <c r="E1811" s="227"/>
      <c r="F1811" s="227"/>
    </row>
    <row r="1812" spans="4:6">
      <c r="D1812" s="227"/>
      <c r="E1812" s="227"/>
      <c r="F1812" s="227"/>
    </row>
    <row r="1813" spans="4:6">
      <c r="D1813" s="227"/>
      <c r="E1813" s="227"/>
      <c r="F1813" s="227"/>
    </row>
    <row r="1814" spans="4:6">
      <c r="D1814" s="227"/>
      <c r="E1814" s="227"/>
      <c r="F1814" s="227"/>
    </row>
    <row r="1815" spans="4:6">
      <c r="D1815" s="227"/>
      <c r="E1815" s="227"/>
      <c r="F1815" s="227"/>
    </row>
    <row r="1816" spans="4:6">
      <c r="D1816" s="227"/>
      <c r="E1816" s="227"/>
      <c r="F1816" s="227"/>
    </row>
    <row r="1817" spans="4:6">
      <c r="D1817" s="227"/>
      <c r="E1817" s="227"/>
      <c r="F1817" s="227"/>
    </row>
    <row r="1818" spans="4:6">
      <c r="D1818" s="227"/>
      <c r="E1818" s="227"/>
      <c r="F1818" s="227"/>
    </row>
    <row r="1819" spans="4:6">
      <c r="D1819" s="227"/>
      <c r="E1819" s="227"/>
      <c r="F1819" s="227"/>
    </row>
    <row r="1820" spans="4:6">
      <c r="D1820" s="227"/>
      <c r="E1820" s="227"/>
      <c r="F1820" s="227"/>
    </row>
    <row r="1821" spans="4:6">
      <c r="D1821" s="227"/>
      <c r="E1821" s="227"/>
      <c r="F1821" s="227"/>
    </row>
    <row r="1822" spans="4:6">
      <c r="D1822" s="227"/>
      <c r="E1822" s="227"/>
      <c r="F1822" s="227"/>
    </row>
    <row r="1823" spans="4:6">
      <c r="D1823" s="227"/>
      <c r="E1823" s="227"/>
      <c r="F1823" s="227"/>
    </row>
    <row r="1824" spans="4:6">
      <c r="D1824" s="227"/>
      <c r="E1824" s="227"/>
      <c r="F1824" s="227"/>
    </row>
    <row r="1825" spans="4:6">
      <c r="D1825" s="227"/>
      <c r="E1825" s="227"/>
      <c r="F1825" s="227"/>
    </row>
    <row r="1826" spans="4:6">
      <c r="D1826" s="227"/>
      <c r="E1826" s="227"/>
      <c r="F1826" s="227"/>
    </row>
    <row r="1827" spans="4:6">
      <c r="D1827" s="227"/>
      <c r="E1827" s="227"/>
      <c r="F1827" s="227"/>
    </row>
    <row r="1828" spans="4:6">
      <c r="D1828" s="227"/>
      <c r="E1828" s="227"/>
      <c r="F1828" s="227"/>
    </row>
    <row r="1829" spans="4:6">
      <c r="D1829" s="227"/>
      <c r="E1829" s="227"/>
      <c r="F1829" s="227"/>
    </row>
    <row r="1830" spans="4:6">
      <c r="D1830" s="227"/>
      <c r="E1830" s="227"/>
      <c r="F1830" s="227"/>
    </row>
    <row r="1831" spans="4:6">
      <c r="D1831" s="227"/>
      <c r="E1831" s="227"/>
      <c r="F1831" s="227"/>
    </row>
    <row r="1832" spans="4:6">
      <c r="D1832" s="227"/>
      <c r="E1832" s="227"/>
      <c r="F1832" s="227"/>
    </row>
    <row r="1833" spans="4:6">
      <c r="D1833" s="227"/>
      <c r="E1833" s="227"/>
      <c r="F1833" s="227"/>
    </row>
    <row r="1834" spans="4:6">
      <c r="D1834" s="227"/>
      <c r="E1834" s="227"/>
      <c r="F1834" s="227"/>
    </row>
    <row r="1835" spans="4:6">
      <c r="D1835" s="227"/>
      <c r="E1835" s="227"/>
      <c r="F1835" s="227"/>
    </row>
    <row r="1836" spans="4:6">
      <c r="D1836" s="227"/>
      <c r="E1836" s="227"/>
      <c r="F1836" s="227"/>
    </row>
    <row r="1837" spans="4:6">
      <c r="D1837" s="227"/>
      <c r="E1837" s="227"/>
      <c r="F1837" s="227"/>
    </row>
    <row r="1838" spans="4:6">
      <c r="D1838" s="227"/>
      <c r="E1838" s="227"/>
      <c r="F1838" s="227"/>
    </row>
    <row r="1839" spans="4:6">
      <c r="D1839" s="227"/>
      <c r="E1839" s="227"/>
      <c r="F1839" s="227"/>
    </row>
    <row r="1840" spans="4:6">
      <c r="D1840" s="227"/>
      <c r="E1840" s="227"/>
      <c r="F1840" s="227"/>
    </row>
    <row r="1841" spans="4:6">
      <c r="D1841" s="227"/>
      <c r="E1841" s="227"/>
      <c r="F1841" s="227"/>
    </row>
    <row r="1842" spans="4:6">
      <c r="D1842" s="227"/>
      <c r="E1842" s="227"/>
      <c r="F1842" s="227"/>
    </row>
    <row r="1843" spans="4:6">
      <c r="D1843" s="227"/>
      <c r="E1843" s="227"/>
      <c r="F1843" s="227"/>
    </row>
    <row r="1844" spans="4:6">
      <c r="D1844" s="227"/>
      <c r="E1844" s="227"/>
      <c r="F1844" s="227"/>
    </row>
    <row r="1845" spans="4:6">
      <c r="D1845" s="227"/>
      <c r="E1845" s="227"/>
      <c r="F1845" s="227"/>
    </row>
    <row r="1846" spans="4:6">
      <c r="D1846" s="227"/>
      <c r="E1846" s="227"/>
      <c r="F1846" s="227"/>
    </row>
    <row r="1847" spans="4:6">
      <c r="D1847" s="227"/>
      <c r="E1847" s="227"/>
      <c r="F1847" s="227"/>
    </row>
    <row r="1848" spans="4:6">
      <c r="D1848" s="227"/>
      <c r="E1848" s="227"/>
      <c r="F1848" s="227"/>
    </row>
    <row r="1849" spans="4:6">
      <c r="D1849" s="227"/>
      <c r="E1849" s="227"/>
      <c r="F1849" s="227"/>
    </row>
    <row r="1850" spans="4:6">
      <c r="D1850" s="227"/>
      <c r="E1850" s="227"/>
      <c r="F1850" s="227"/>
    </row>
    <row r="1851" spans="4:6">
      <c r="D1851" s="227"/>
      <c r="E1851" s="227"/>
      <c r="F1851" s="227"/>
    </row>
    <row r="1852" spans="4:6">
      <c r="D1852" s="227"/>
      <c r="E1852" s="227"/>
      <c r="F1852" s="227"/>
    </row>
    <row r="1853" spans="4:6">
      <c r="D1853" s="227"/>
      <c r="E1853" s="227"/>
      <c r="F1853" s="227"/>
    </row>
    <row r="1854" spans="4:6">
      <c r="D1854" s="227"/>
      <c r="E1854" s="227"/>
      <c r="F1854" s="227"/>
    </row>
    <row r="1855" spans="4:6">
      <c r="D1855" s="227"/>
      <c r="E1855" s="227"/>
      <c r="F1855" s="227"/>
    </row>
    <row r="1856" spans="4:6">
      <c r="D1856" s="227"/>
      <c r="E1856" s="227"/>
      <c r="F1856" s="227"/>
    </row>
    <row r="1857" spans="4:6">
      <c r="D1857" s="227"/>
      <c r="E1857" s="227"/>
      <c r="F1857" s="227"/>
    </row>
    <row r="1858" spans="4:6">
      <c r="D1858" s="227"/>
      <c r="E1858" s="227"/>
      <c r="F1858" s="227"/>
    </row>
    <row r="1859" spans="4:6">
      <c r="D1859" s="227"/>
      <c r="E1859" s="227"/>
      <c r="F1859" s="227"/>
    </row>
    <row r="1860" spans="4:6">
      <c r="D1860" s="227"/>
      <c r="E1860" s="227"/>
      <c r="F1860" s="227"/>
    </row>
    <row r="1861" spans="4:6">
      <c r="D1861" s="227"/>
      <c r="E1861" s="227"/>
      <c r="F1861" s="227"/>
    </row>
    <row r="1862" spans="4:6">
      <c r="D1862" s="227"/>
      <c r="E1862" s="227"/>
      <c r="F1862" s="227"/>
    </row>
    <row r="1863" spans="4:6">
      <c r="D1863" s="227"/>
      <c r="E1863" s="227"/>
      <c r="F1863" s="227"/>
    </row>
    <row r="1864" spans="4:6">
      <c r="D1864" s="227"/>
      <c r="E1864" s="227"/>
      <c r="F1864" s="227"/>
    </row>
    <row r="1865" spans="4:6">
      <c r="D1865" s="227"/>
      <c r="E1865" s="227"/>
      <c r="F1865" s="227"/>
    </row>
    <row r="1866" spans="4:6">
      <c r="D1866" s="227"/>
      <c r="E1866" s="227"/>
      <c r="F1866" s="227"/>
    </row>
    <row r="1867" spans="4:6">
      <c r="D1867" s="227"/>
      <c r="E1867" s="227"/>
      <c r="F1867" s="227"/>
    </row>
    <row r="1868" spans="4:6">
      <c r="D1868" s="227"/>
      <c r="E1868" s="227"/>
      <c r="F1868" s="227"/>
    </row>
    <row r="1869" spans="4:6">
      <c r="D1869" s="227"/>
      <c r="E1869" s="227"/>
      <c r="F1869" s="227"/>
    </row>
    <row r="1870" spans="4:6">
      <c r="D1870" s="227"/>
      <c r="E1870" s="227"/>
      <c r="F1870" s="227"/>
    </row>
    <row r="1871" spans="4:6">
      <c r="D1871" s="227"/>
      <c r="E1871" s="227"/>
      <c r="F1871" s="227"/>
    </row>
    <row r="1872" spans="4:6">
      <c r="D1872" s="227"/>
      <c r="E1872" s="227"/>
      <c r="F1872" s="227"/>
    </row>
    <row r="1873" spans="4:6">
      <c r="D1873" s="227"/>
      <c r="E1873" s="227"/>
      <c r="F1873" s="227"/>
    </row>
    <row r="1874" spans="4:6">
      <c r="D1874" s="227"/>
      <c r="E1874" s="227"/>
      <c r="F1874" s="227"/>
    </row>
    <row r="1875" spans="4:6">
      <c r="D1875" s="227"/>
      <c r="E1875" s="227"/>
      <c r="F1875" s="227"/>
    </row>
    <row r="1876" spans="4:6">
      <c r="D1876" s="227"/>
      <c r="E1876" s="227"/>
      <c r="F1876" s="227"/>
    </row>
    <row r="1877" spans="4:6">
      <c r="D1877" s="227"/>
      <c r="E1877" s="227"/>
      <c r="F1877" s="227"/>
    </row>
    <row r="1878" spans="4:6">
      <c r="D1878" s="227"/>
      <c r="E1878" s="227"/>
      <c r="F1878" s="227"/>
    </row>
    <row r="1879" spans="4:6">
      <c r="D1879" s="227"/>
      <c r="E1879" s="227"/>
      <c r="F1879" s="227"/>
    </row>
    <row r="1880" spans="4:6">
      <c r="D1880" s="227"/>
      <c r="E1880" s="227"/>
      <c r="F1880" s="227"/>
    </row>
    <row r="1881" spans="4:6">
      <c r="D1881" s="227"/>
      <c r="E1881" s="227"/>
      <c r="F1881" s="227"/>
    </row>
    <row r="1882" spans="4:6">
      <c r="D1882" s="227"/>
      <c r="E1882" s="227"/>
      <c r="F1882" s="227"/>
    </row>
    <row r="1883" spans="4:6">
      <c r="D1883" s="227"/>
      <c r="E1883" s="227"/>
      <c r="F1883" s="227"/>
    </row>
    <row r="1884" spans="4:6">
      <c r="D1884" s="227"/>
      <c r="E1884" s="227"/>
      <c r="F1884" s="227"/>
    </row>
    <row r="1885" spans="4:6">
      <c r="D1885" s="227"/>
      <c r="E1885" s="227"/>
      <c r="F1885" s="227"/>
    </row>
    <row r="1886" spans="4:6">
      <c r="D1886" s="227"/>
      <c r="E1886" s="227"/>
      <c r="F1886" s="227"/>
    </row>
    <row r="1887" spans="4:6">
      <c r="D1887" s="227"/>
      <c r="E1887" s="227"/>
      <c r="F1887" s="227"/>
    </row>
    <row r="1888" spans="4:6">
      <c r="D1888" s="227"/>
      <c r="E1888" s="227"/>
      <c r="F1888" s="227"/>
    </row>
    <row r="1889" spans="4:6">
      <c r="D1889" s="227"/>
      <c r="E1889" s="227"/>
      <c r="F1889" s="227"/>
    </row>
    <row r="1890" spans="4:6">
      <c r="D1890" s="227"/>
      <c r="E1890" s="227"/>
      <c r="F1890" s="227"/>
    </row>
    <row r="1891" spans="4:6">
      <c r="D1891" s="227"/>
      <c r="E1891" s="227"/>
      <c r="F1891" s="227"/>
    </row>
    <row r="1892" spans="4:6">
      <c r="D1892" s="227"/>
      <c r="E1892" s="227"/>
      <c r="F1892" s="227"/>
    </row>
    <row r="1893" spans="4:6">
      <c r="D1893" s="227"/>
      <c r="E1893" s="227"/>
      <c r="F1893" s="227"/>
    </row>
    <row r="1894" spans="4:6">
      <c r="D1894" s="227"/>
      <c r="E1894" s="227"/>
      <c r="F1894" s="227"/>
    </row>
    <row r="1895" spans="4:6">
      <c r="D1895" s="227"/>
      <c r="E1895" s="227"/>
      <c r="F1895" s="227"/>
    </row>
    <row r="1896" spans="4:6">
      <c r="D1896" s="227"/>
      <c r="E1896" s="227"/>
      <c r="F1896" s="227"/>
    </row>
    <row r="1897" spans="4:6">
      <c r="D1897" s="227"/>
      <c r="E1897" s="227"/>
      <c r="F1897" s="227"/>
    </row>
    <row r="1898" spans="4:6">
      <c r="D1898" s="227"/>
      <c r="E1898" s="227"/>
      <c r="F1898" s="227"/>
    </row>
    <row r="1899" spans="4:6">
      <c r="D1899" s="227"/>
      <c r="E1899" s="227"/>
      <c r="F1899" s="227"/>
    </row>
    <row r="1900" spans="4:6">
      <c r="D1900" s="227"/>
      <c r="E1900" s="227"/>
      <c r="F1900" s="227"/>
    </row>
    <row r="1901" spans="4:6">
      <c r="D1901" s="227"/>
      <c r="E1901" s="227"/>
      <c r="F1901" s="227"/>
    </row>
    <row r="1902" spans="4:6">
      <c r="D1902" s="227"/>
      <c r="E1902" s="227"/>
      <c r="F1902" s="227"/>
    </row>
    <row r="1903" spans="4:6">
      <c r="D1903" s="227"/>
      <c r="E1903" s="227"/>
      <c r="F1903" s="227"/>
    </row>
    <row r="1904" spans="4:6">
      <c r="D1904" s="227"/>
      <c r="E1904" s="227"/>
      <c r="F1904" s="227"/>
    </row>
    <row r="1905" spans="4:6">
      <c r="D1905" s="227"/>
      <c r="E1905" s="227"/>
      <c r="F1905" s="227"/>
    </row>
    <row r="1906" spans="4:6">
      <c r="D1906" s="227"/>
      <c r="E1906" s="227"/>
      <c r="F1906" s="227"/>
    </row>
    <row r="1907" spans="4:6">
      <c r="D1907" s="227"/>
      <c r="E1907" s="227"/>
      <c r="F1907" s="227"/>
    </row>
    <row r="1908" spans="4:6">
      <c r="D1908" s="227"/>
      <c r="E1908" s="227"/>
      <c r="F1908" s="227"/>
    </row>
    <row r="1909" spans="4:6">
      <c r="D1909" s="227"/>
      <c r="E1909" s="227"/>
      <c r="F1909" s="227"/>
    </row>
    <row r="1910" spans="4:6">
      <c r="D1910" s="227"/>
      <c r="E1910" s="227"/>
      <c r="F1910" s="227"/>
    </row>
    <row r="1911" spans="4:6">
      <c r="D1911" s="227"/>
      <c r="E1911" s="227"/>
      <c r="F1911" s="227"/>
    </row>
    <row r="1912" spans="4:6">
      <c r="D1912" s="227"/>
      <c r="E1912" s="227"/>
      <c r="F1912" s="227"/>
    </row>
    <row r="1913" spans="4:6">
      <c r="D1913" s="227"/>
      <c r="E1913" s="227"/>
      <c r="F1913" s="227"/>
    </row>
    <row r="1914" spans="4:6">
      <c r="D1914" s="227"/>
      <c r="E1914" s="227"/>
      <c r="F1914" s="227"/>
    </row>
    <row r="1915" spans="4:6">
      <c r="D1915" s="227"/>
      <c r="E1915" s="227"/>
      <c r="F1915" s="227"/>
    </row>
    <row r="1916" spans="4:6">
      <c r="D1916" s="227"/>
      <c r="E1916" s="227"/>
      <c r="F1916" s="227"/>
    </row>
    <row r="1917" spans="4:6">
      <c r="D1917" s="227"/>
      <c r="E1917" s="227"/>
      <c r="F1917" s="227"/>
    </row>
    <row r="1918" spans="4:6">
      <c r="D1918" s="227"/>
      <c r="E1918" s="227"/>
      <c r="F1918" s="227"/>
    </row>
    <row r="1919" spans="4:6">
      <c r="D1919" s="227"/>
      <c r="E1919" s="227"/>
      <c r="F1919" s="227"/>
    </row>
    <row r="1920" spans="4:6">
      <c r="D1920" s="227"/>
      <c r="E1920" s="227"/>
      <c r="F1920" s="227"/>
    </row>
    <row r="1921" spans="4:6">
      <c r="D1921" s="227"/>
      <c r="E1921" s="227"/>
      <c r="F1921" s="227"/>
    </row>
    <row r="1922" spans="4:6">
      <c r="D1922" s="227"/>
      <c r="E1922" s="227"/>
      <c r="F1922" s="227"/>
    </row>
    <row r="1923" spans="4:6">
      <c r="D1923" s="227"/>
      <c r="E1923" s="227"/>
      <c r="F1923" s="227"/>
    </row>
    <row r="1924" spans="4:6">
      <c r="D1924" s="227"/>
      <c r="E1924" s="227"/>
      <c r="F1924" s="227"/>
    </row>
    <row r="1925" spans="4:6">
      <c r="D1925" s="227"/>
      <c r="E1925" s="227"/>
      <c r="F1925" s="227"/>
    </row>
    <row r="1926" spans="4:6">
      <c r="D1926" s="227"/>
      <c r="E1926" s="227"/>
      <c r="F1926" s="227"/>
    </row>
    <row r="1927" spans="4:6">
      <c r="D1927" s="227"/>
      <c r="E1927" s="227"/>
      <c r="F1927" s="227"/>
    </row>
    <row r="1928" spans="4:6">
      <c r="D1928" s="227"/>
      <c r="E1928" s="227"/>
      <c r="F1928" s="227"/>
    </row>
    <row r="1929" spans="4:6">
      <c r="D1929" s="227"/>
      <c r="E1929" s="227"/>
      <c r="F1929" s="227"/>
    </row>
    <row r="1930" spans="4:6">
      <c r="D1930" s="227"/>
      <c r="E1930" s="227"/>
      <c r="F1930" s="227"/>
    </row>
    <row r="1931" spans="4:6">
      <c r="D1931" s="227"/>
      <c r="E1931" s="227"/>
      <c r="F1931" s="227"/>
    </row>
    <row r="1932" spans="4:6">
      <c r="D1932" s="227"/>
      <c r="E1932" s="227"/>
      <c r="F1932" s="227"/>
    </row>
    <row r="1933" spans="4:6">
      <c r="D1933" s="227"/>
      <c r="E1933" s="227"/>
      <c r="F1933" s="227"/>
    </row>
    <row r="1934" spans="4:6">
      <c r="D1934" s="227"/>
      <c r="E1934" s="227"/>
      <c r="F1934" s="227"/>
    </row>
    <row r="1935" spans="4:6">
      <c r="D1935" s="227"/>
      <c r="E1935" s="227"/>
      <c r="F1935" s="227"/>
    </row>
    <row r="1936" spans="4:6">
      <c r="D1936" s="227"/>
      <c r="E1936" s="227"/>
      <c r="F1936" s="227"/>
    </row>
    <row r="1937" spans="4:6">
      <c r="D1937" s="227"/>
      <c r="E1937" s="227"/>
      <c r="F1937" s="227"/>
    </row>
    <row r="1938" spans="4:6">
      <c r="D1938" s="227"/>
      <c r="E1938" s="227"/>
      <c r="F1938" s="227"/>
    </row>
    <row r="1939" spans="4:6">
      <c r="D1939" s="227"/>
      <c r="E1939" s="227"/>
      <c r="F1939" s="227"/>
    </row>
    <row r="1940" spans="4:6">
      <c r="D1940" s="227"/>
      <c r="E1940" s="227"/>
      <c r="F1940" s="227"/>
    </row>
    <row r="1941" spans="4:6">
      <c r="D1941" s="227"/>
      <c r="E1941" s="227"/>
      <c r="F1941" s="227"/>
    </row>
    <row r="1942" spans="4:6">
      <c r="D1942" s="227"/>
      <c r="E1942" s="227"/>
      <c r="F1942" s="227"/>
    </row>
    <row r="1943" spans="4:6">
      <c r="D1943" s="227"/>
      <c r="E1943" s="227"/>
      <c r="F1943" s="227"/>
    </row>
    <row r="1944" spans="4:6">
      <c r="D1944" s="227"/>
      <c r="E1944" s="227"/>
      <c r="F1944" s="227"/>
    </row>
    <row r="1945" spans="4:6">
      <c r="D1945" s="227"/>
      <c r="E1945" s="227"/>
      <c r="F1945" s="227"/>
    </row>
    <row r="1946" spans="4:6">
      <c r="D1946" s="227"/>
      <c r="E1946" s="227"/>
      <c r="F1946" s="227"/>
    </row>
    <row r="1947" spans="4:6">
      <c r="D1947" s="227"/>
      <c r="E1947" s="227"/>
      <c r="F1947" s="227"/>
    </row>
    <row r="1948" spans="4:6">
      <c r="D1948" s="227"/>
      <c r="E1948" s="227"/>
      <c r="F1948" s="227"/>
    </row>
    <row r="1949" spans="4:6">
      <c r="D1949" s="227"/>
      <c r="E1949" s="227"/>
      <c r="F1949" s="227"/>
    </row>
    <row r="1950" spans="4:6">
      <c r="D1950" s="227"/>
      <c r="E1950" s="227"/>
      <c r="F1950" s="227"/>
    </row>
    <row r="1951" spans="4:6">
      <c r="D1951" s="227"/>
      <c r="E1951" s="227"/>
      <c r="F1951" s="227"/>
    </row>
    <row r="1952" spans="4:6">
      <c r="D1952" s="227"/>
      <c r="E1952" s="227"/>
      <c r="F1952" s="227"/>
    </row>
    <row r="1953" spans="4:6">
      <c r="D1953" s="227"/>
      <c r="E1953" s="227"/>
      <c r="F1953" s="227"/>
    </row>
    <row r="1954" spans="4:6">
      <c r="D1954" s="227"/>
      <c r="E1954" s="227"/>
      <c r="F1954" s="227"/>
    </row>
    <row r="1955" spans="4:6">
      <c r="D1955" s="227"/>
      <c r="E1955" s="227"/>
      <c r="F1955" s="227"/>
    </row>
    <row r="1956" spans="4:6">
      <c r="D1956" s="227"/>
      <c r="E1956" s="227"/>
      <c r="F1956" s="227"/>
    </row>
    <row r="1957" spans="4:6">
      <c r="D1957" s="227"/>
      <c r="E1957" s="227"/>
      <c r="F1957" s="227"/>
    </row>
    <row r="1958" spans="4:6">
      <c r="D1958" s="227"/>
      <c r="E1958" s="227"/>
      <c r="F1958" s="227"/>
    </row>
    <row r="1959" spans="4:6">
      <c r="D1959" s="227"/>
      <c r="E1959" s="227"/>
      <c r="F1959" s="227"/>
    </row>
    <row r="1960" spans="4:6">
      <c r="D1960" s="227"/>
      <c r="E1960" s="227"/>
      <c r="F1960" s="227"/>
    </row>
    <row r="1961" spans="4:6">
      <c r="D1961" s="227"/>
      <c r="E1961" s="227"/>
      <c r="F1961" s="227"/>
    </row>
    <row r="1962" spans="4:6">
      <c r="D1962" s="227"/>
      <c r="E1962" s="227"/>
      <c r="F1962" s="227"/>
    </row>
    <row r="1963" spans="4:6">
      <c r="D1963" s="227"/>
      <c r="E1963" s="227"/>
      <c r="F1963" s="227"/>
    </row>
    <row r="1964" spans="4:6">
      <c r="D1964" s="227"/>
      <c r="E1964" s="227"/>
      <c r="F1964" s="227"/>
    </row>
    <row r="1965" spans="4:6">
      <c r="D1965" s="227"/>
      <c r="E1965" s="227"/>
      <c r="F1965" s="227"/>
    </row>
    <row r="1966" spans="4:6">
      <c r="D1966" s="227"/>
      <c r="E1966" s="227"/>
      <c r="F1966" s="227"/>
    </row>
    <row r="1967" spans="4:6">
      <c r="D1967" s="227"/>
      <c r="E1967" s="227"/>
      <c r="F1967" s="227"/>
    </row>
    <row r="1968" spans="4:6">
      <c r="D1968" s="227"/>
      <c r="E1968" s="227"/>
      <c r="F1968" s="227"/>
    </row>
    <row r="1969" spans="4:6">
      <c r="D1969" s="227"/>
      <c r="E1969" s="227"/>
      <c r="F1969" s="227"/>
    </row>
    <row r="1970" spans="4:6">
      <c r="D1970" s="227"/>
      <c r="E1970" s="227"/>
      <c r="F1970" s="227"/>
    </row>
    <row r="1971" spans="4:6">
      <c r="D1971" s="227"/>
      <c r="E1971" s="227"/>
      <c r="F1971" s="227"/>
    </row>
    <row r="1972" spans="4:6">
      <c r="D1972" s="227"/>
      <c r="E1972" s="227"/>
      <c r="F1972" s="227"/>
    </row>
    <row r="1973" spans="4:6">
      <c r="D1973" s="227"/>
      <c r="E1973" s="227"/>
      <c r="F1973" s="227"/>
    </row>
    <row r="1974" spans="4:6">
      <c r="D1974" s="227"/>
      <c r="E1974" s="227"/>
      <c r="F1974" s="227"/>
    </row>
    <row r="1975" spans="4:6">
      <c r="D1975" s="227"/>
      <c r="E1975" s="227"/>
      <c r="F1975" s="227"/>
    </row>
    <row r="1976" spans="4:6">
      <c r="D1976" s="227"/>
      <c r="E1976" s="227"/>
      <c r="F1976" s="227"/>
    </row>
    <row r="1977" spans="4:6">
      <c r="D1977" s="227"/>
      <c r="E1977" s="227"/>
      <c r="F1977" s="227"/>
    </row>
    <row r="1978" spans="4:6">
      <c r="D1978" s="227"/>
      <c r="E1978" s="227"/>
      <c r="F1978" s="227"/>
    </row>
    <row r="1979" spans="4:6">
      <c r="D1979" s="227"/>
      <c r="E1979" s="227"/>
      <c r="F1979" s="227"/>
    </row>
    <row r="1980" spans="4:6">
      <c r="D1980" s="227"/>
      <c r="E1980" s="227"/>
      <c r="F1980" s="227"/>
    </row>
    <row r="1981" spans="4:6">
      <c r="D1981" s="227"/>
      <c r="E1981" s="227"/>
      <c r="F1981" s="227"/>
    </row>
    <row r="1982" spans="4:6">
      <c r="D1982" s="227"/>
      <c r="E1982" s="227"/>
      <c r="F1982" s="227"/>
    </row>
    <row r="1983" spans="4:6">
      <c r="D1983" s="227"/>
      <c r="E1983" s="227"/>
      <c r="F1983" s="227"/>
    </row>
    <row r="1984" spans="4:6">
      <c r="D1984" s="227"/>
      <c r="E1984" s="227"/>
      <c r="F1984" s="227"/>
    </row>
    <row r="1985" spans="4:6">
      <c r="D1985" s="227"/>
      <c r="E1985" s="227"/>
      <c r="F1985" s="227"/>
    </row>
    <row r="1986" spans="4:6">
      <c r="D1986" s="227"/>
      <c r="E1986" s="227"/>
      <c r="F1986" s="227"/>
    </row>
    <row r="1987" spans="4:6">
      <c r="D1987" s="227"/>
      <c r="E1987" s="227"/>
      <c r="F1987" s="227"/>
    </row>
    <row r="1988" spans="4:6">
      <c r="D1988" s="227"/>
      <c r="E1988" s="227"/>
      <c r="F1988" s="227"/>
    </row>
    <row r="1989" spans="4:6">
      <c r="D1989" s="227"/>
      <c r="E1989" s="227"/>
      <c r="F1989" s="227"/>
    </row>
    <row r="1990" spans="4:6">
      <c r="D1990" s="227"/>
      <c r="E1990" s="227"/>
      <c r="F1990" s="227"/>
    </row>
    <row r="1991" spans="4:6">
      <c r="D1991" s="227"/>
      <c r="E1991" s="227"/>
      <c r="F1991" s="227"/>
    </row>
    <row r="1992" spans="4:6">
      <c r="D1992" s="227"/>
      <c r="E1992" s="227"/>
      <c r="F1992" s="227"/>
    </row>
    <row r="1993" spans="4:6">
      <c r="D1993" s="227"/>
      <c r="E1993" s="227"/>
      <c r="F1993" s="227"/>
    </row>
    <row r="1994" spans="4:6">
      <c r="D1994" s="227"/>
      <c r="E1994" s="227"/>
      <c r="F1994" s="227"/>
    </row>
    <row r="1995" spans="4:6">
      <c r="D1995" s="227"/>
      <c r="E1995" s="227"/>
      <c r="F1995" s="227"/>
    </row>
    <row r="1996" spans="4:6">
      <c r="D1996" s="227"/>
      <c r="E1996" s="227"/>
      <c r="F1996" s="227"/>
    </row>
    <row r="1997" spans="4:6">
      <c r="D1997" s="227"/>
      <c r="E1997" s="227"/>
      <c r="F1997" s="227"/>
    </row>
    <row r="1998" spans="4:6">
      <c r="D1998" s="227"/>
      <c r="E1998" s="227"/>
      <c r="F1998" s="227"/>
    </row>
    <row r="1999" spans="4:6">
      <c r="D1999" s="227"/>
      <c r="E1999" s="227"/>
      <c r="F1999" s="227"/>
    </row>
    <row r="2000" spans="4:6">
      <c r="D2000" s="227"/>
      <c r="E2000" s="227"/>
      <c r="F2000" s="227"/>
    </row>
    <row r="2001" spans="4:6">
      <c r="D2001" s="227"/>
      <c r="E2001" s="227"/>
      <c r="F2001" s="227"/>
    </row>
    <row r="2002" spans="4:6">
      <c r="D2002" s="227"/>
      <c r="E2002" s="227"/>
      <c r="F2002" s="227"/>
    </row>
    <row r="2003" spans="4:6">
      <c r="D2003" s="227"/>
      <c r="E2003" s="227"/>
      <c r="F2003" s="227"/>
    </row>
    <row r="2004" spans="4:6">
      <c r="D2004" s="227"/>
      <c r="E2004" s="227"/>
      <c r="F2004" s="227"/>
    </row>
    <row r="2005" spans="4:6">
      <c r="D2005" s="227"/>
      <c r="E2005" s="227"/>
      <c r="F2005" s="227"/>
    </row>
    <row r="2006" spans="4:6">
      <c r="D2006" s="227"/>
      <c r="E2006" s="227"/>
      <c r="F2006" s="227"/>
    </row>
    <row r="2007" spans="4:6">
      <c r="D2007" s="227"/>
      <c r="E2007" s="227"/>
      <c r="F2007" s="227"/>
    </row>
    <row r="2008" spans="4:6">
      <c r="D2008" s="227"/>
      <c r="E2008" s="227"/>
      <c r="F2008" s="227"/>
    </row>
  </sheetData>
  <mergeCells count="11">
    <mergeCell ref="B1:L1"/>
    <mergeCell ref="B2:L2"/>
    <mergeCell ref="B3:L3"/>
    <mergeCell ref="A4:I4"/>
    <mergeCell ref="J4:L4"/>
    <mergeCell ref="A5:A8"/>
    <mergeCell ref="B5:B8"/>
    <mergeCell ref="C5:C8"/>
    <mergeCell ref="D5:F6"/>
    <mergeCell ref="G5:I6"/>
    <mergeCell ref="J5:L6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L2009"/>
  <sheetViews>
    <sheetView zoomScale="85" zoomScaleNormal="85" workbookViewId="0">
      <selection activeCell="M4" sqref="M4"/>
    </sheetView>
  </sheetViews>
  <sheetFormatPr defaultColWidth="17.1428571428571" defaultRowHeight="15.75"/>
  <cols>
    <col min="1" max="1" width="7.71428571428571" style="144" customWidth="1"/>
    <col min="2" max="2" width="32.4285714285714" style="145" customWidth="1"/>
    <col min="3" max="3" width="14.2857142857143" style="186" customWidth="1"/>
    <col min="4" max="4" width="10.1428571428571" style="144" customWidth="1"/>
    <col min="5" max="6" width="11.1428571428571" style="144" customWidth="1"/>
    <col min="7" max="7" width="13.1428571428571" style="186" customWidth="1"/>
    <col min="8" max="10" width="17.1428571428571" style="144" customWidth="1"/>
    <col min="11" max="13" width="17.1428571428571" style="145" customWidth="1"/>
    <col min="14" max="16384" width="17.1428571428571" style="145"/>
  </cols>
  <sheetData>
    <row r="1" ht="30" customHeight="1" spans="2:12">
      <c r="B1" s="146" t="s">
        <v>85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</row>
    <row r="2" ht="20.25" customHeight="1" spans="2:12">
      <c r="B2" s="147" t="s">
        <v>86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33.75" customHeight="1" spans="2:12">
      <c r="B3" s="197" t="s">
        <v>87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</row>
    <row r="4" ht="20.25" customHeight="1" spans="1:12">
      <c r="A4" s="198" t="s">
        <v>255</v>
      </c>
      <c r="B4" s="198"/>
      <c r="C4" s="198"/>
      <c r="D4" s="198"/>
      <c r="E4" s="198"/>
      <c r="F4" s="198"/>
      <c r="G4" s="198"/>
      <c r="H4" s="198"/>
      <c r="I4" s="198"/>
      <c r="J4" s="221" t="s">
        <v>256</v>
      </c>
      <c r="K4" s="221"/>
      <c r="L4" s="221"/>
    </row>
    <row r="5" customHeight="1" spans="1:12">
      <c r="A5" s="149" t="s">
        <v>89</v>
      </c>
      <c r="B5" s="149" t="s">
        <v>90</v>
      </c>
      <c r="C5" s="199" t="s">
        <v>91</v>
      </c>
      <c r="D5" s="150" t="s">
        <v>257</v>
      </c>
      <c r="E5" s="151"/>
      <c r="F5" s="151"/>
      <c r="G5" s="200"/>
      <c r="H5" s="201"/>
      <c r="I5" s="201"/>
      <c r="J5" s="144" t="s">
        <v>248</v>
      </c>
      <c r="K5" s="144"/>
      <c r="L5" s="144"/>
    </row>
    <row r="6" customHeight="1" spans="1:12">
      <c r="A6" s="153"/>
      <c r="B6" s="153"/>
      <c r="C6" s="202"/>
      <c r="D6" s="154"/>
      <c r="E6" s="155"/>
      <c r="F6" s="155"/>
      <c r="G6" s="155"/>
      <c r="H6" s="203"/>
      <c r="I6" s="203"/>
      <c r="J6" s="222"/>
      <c r="K6" s="222"/>
      <c r="L6" s="222"/>
    </row>
    <row r="7" customHeight="1" spans="1:12">
      <c r="A7" s="153"/>
      <c r="B7" s="153"/>
      <c r="C7" s="202"/>
      <c r="D7" s="204"/>
      <c r="E7" s="204"/>
      <c r="F7" s="204"/>
      <c r="G7" s="204"/>
      <c r="H7" s="204"/>
      <c r="I7" s="204"/>
      <c r="J7" s="204" t="s">
        <v>56</v>
      </c>
      <c r="K7" s="204" t="s">
        <v>56</v>
      </c>
      <c r="L7" s="204" t="s">
        <v>249</v>
      </c>
    </row>
    <row r="8" spans="1:12">
      <c r="A8" s="159"/>
      <c r="B8" s="159"/>
      <c r="C8" s="205"/>
      <c r="D8" s="206" t="s">
        <v>98</v>
      </c>
      <c r="E8" s="207" t="s">
        <v>250</v>
      </c>
      <c r="F8" s="207" t="s">
        <v>251</v>
      </c>
      <c r="G8" s="206" t="s">
        <v>98</v>
      </c>
      <c r="H8" s="207" t="s">
        <v>250</v>
      </c>
      <c r="I8" s="207" t="s">
        <v>258</v>
      </c>
      <c r="J8" s="206" t="s">
        <v>98</v>
      </c>
      <c r="K8" s="207" t="s">
        <v>250</v>
      </c>
      <c r="L8" s="223" t="s">
        <v>251</v>
      </c>
    </row>
    <row r="9" ht="31.5" spans="1:12">
      <c r="A9" s="159"/>
      <c r="B9" s="159"/>
      <c r="C9" s="205" t="s">
        <v>259</v>
      </c>
      <c r="D9" s="208">
        <v>10</v>
      </c>
      <c r="E9" s="208">
        <v>10</v>
      </c>
      <c r="F9" s="208">
        <v>10</v>
      </c>
      <c r="G9" s="208"/>
      <c r="H9" s="209"/>
      <c r="I9" s="209"/>
      <c r="J9" s="209"/>
      <c r="K9" s="224"/>
      <c r="L9" s="224"/>
    </row>
    <row r="10" ht="16.5" spans="1:12">
      <c r="A10" s="153"/>
      <c r="B10" s="153"/>
      <c r="C10" s="202"/>
      <c r="D10" s="208"/>
      <c r="E10" s="210"/>
      <c r="F10" s="210"/>
      <c r="G10" s="208"/>
      <c r="H10" s="209"/>
      <c r="I10" s="209"/>
      <c r="J10" s="209"/>
      <c r="K10" s="224"/>
      <c r="L10" s="224"/>
    </row>
    <row r="11" ht="16.5" spans="1:12">
      <c r="A11" s="211">
        <v>1</v>
      </c>
      <c r="B11" s="212" t="s">
        <v>99</v>
      </c>
      <c r="C11" s="213" t="s">
        <v>100</v>
      </c>
      <c r="D11" s="214">
        <v>6</v>
      </c>
      <c r="E11" s="214">
        <f>D11</f>
        <v>6</v>
      </c>
      <c r="F11" s="214">
        <f>E11</f>
        <v>6</v>
      </c>
      <c r="G11" s="215">
        <f>(D11/10)*100</f>
        <v>60</v>
      </c>
      <c r="H11" s="216">
        <f>G11</f>
        <v>60</v>
      </c>
      <c r="I11" s="215">
        <f>H11</f>
        <v>60</v>
      </c>
      <c r="J11" s="209" t="str">
        <f t="shared" ref="J11:J42" si="0">IF(G11&lt;60,"N","Y")</f>
        <v>Y</v>
      </c>
      <c r="K11" s="209" t="str">
        <f>J11</f>
        <v>Y</v>
      </c>
      <c r="L11" s="209" t="str">
        <f>K11</f>
        <v>Y</v>
      </c>
    </row>
    <row r="12" ht="17.25" spans="1:12">
      <c r="A12" s="211">
        <v>2</v>
      </c>
      <c r="B12" s="212" t="s">
        <v>101</v>
      </c>
      <c r="C12" s="213" t="s">
        <v>102</v>
      </c>
      <c r="D12" s="214">
        <v>10</v>
      </c>
      <c r="E12" s="214">
        <f t="shared" ref="E12:F75" si="1">D12</f>
        <v>10</v>
      </c>
      <c r="F12" s="214">
        <f t="shared" si="1"/>
        <v>10</v>
      </c>
      <c r="G12" s="215">
        <f t="shared" ref="G12:G75" si="2">(D12/10)*100</f>
        <v>100</v>
      </c>
      <c r="H12" s="216">
        <f t="shared" ref="H12:I75" si="3">G12</f>
        <v>100</v>
      </c>
      <c r="I12" s="215">
        <f t="shared" si="3"/>
        <v>100</v>
      </c>
      <c r="J12" s="209" t="str">
        <f t="shared" si="0"/>
        <v>Y</v>
      </c>
      <c r="K12" s="209" t="str">
        <f t="shared" ref="K12:L75" si="4">J12</f>
        <v>Y</v>
      </c>
      <c r="L12" s="209" t="str">
        <f t="shared" si="4"/>
        <v>Y</v>
      </c>
    </row>
    <row r="13" ht="17.25" spans="1:12">
      <c r="A13" s="211">
        <v>3</v>
      </c>
      <c r="B13" s="212" t="s">
        <v>103</v>
      </c>
      <c r="C13" s="213" t="s">
        <v>104</v>
      </c>
      <c r="D13" s="214">
        <v>10</v>
      </c>
      <c r="E13" s="214">
        <f t="shared" si="1"/>
        <v>10</v>
      </c>
      <c r="F13" s="214">
        <f t="shared" si="1"/>
        <v>10</v>
      </c>
      <c r="G13" s="215">
        <f t="shared" si="2"/>
        <v>100</v>
      </c>
      <c r="H13" s="216">
        <f t="shared" si="3"/>
        <v>100</v>
      </c>
      <c r="I13" s="215">
        <f t="shared" si="3"/>
        <v>100</v>
      </c>
      <c r="J13" s="209" t="str">
        <f t="shared" si="0"/>
        <v>Y</v>
      </c>
      <c r="K13" s="209" t="str">
        <f t="shared" si="4"/>
        <v>Y</v>
      </c>
      <c r="L13" s="209" t="str">
        <f t="shared" si="4"/>
        <v>Y</v>
      </c>
    </row>
    <row r="14" ht="17.25" spans="1:12">
      <c r="A14" s="211">
        <v>4</v>
      </c>
      <c r="B14" s="212" t="s">
        <v>105</v>
      </c>
      <c r="C14" s="213" t="s">
        <v>106</v>
      </c>
      <c r="D14" s="214">
        <v>7</v>
      </c>
      <c r="E14" s="214">
        <f t="shared" si="1"/>
        <v>7</v>
      </c>
      <c r="F14" s="214">
        <f t="shared" si="1"/>
        <v>7</v>
      </c>
      <c r="G14" s="215">
        <f t="shared" si="2"/>
        <v>70</v>
      </c>
      <c r="H14" s="216">
        <f t="shared" si="3"/>
        <v>70</v>
      </c>
      <c r="I14" s="215">
        <f t="shared" si="3"/>
        <v>70</v>
      </c>
      <c r="J14" s="209" t="str">
        <f t="shared" si="0"/>
        <v>Y</v>
      </c>
      <c r="K14" s="209" t="str">
        <f t="shared" si="4"/>
        <v>Y</v>
      </c>
      <c r="L14" s="209" t="str">
        <f t="shared" si="4"/>
        <v>Y</v>
      </c>
    </row>
    <row r="15" ht="17.25" spans="1:12">
      <c r="A15" s="211">
        <v>5</v>
      </c>
      <c r="B15" s="212" t="s">
        <v>107</v>
      </c>
      <c r="C15" s="213" t="s">
        <v>108</v>
      </c>
      <c r="D15" s="214">
        <v>7</v>
      </c>
      <c r="E15" s="214">
        <f t="shared" si="1"/>
        <v>7</v>
      </c>
      <c r="F15" s="214">
        <f t="shared" si="1"/>
        <v>7</v>
      </c>
      <c r="G15" s="215">
        <f t="shared" si="2"/>
        <v>70</v>
      </c>
      <c r="H15" s="216">
        <f t="shared" si="3"/>
        <v>70</v>
      </c>
      <c r="I15" s="215">
        <f t="shared" si="3"/>
        <v>70</v>
      </c>
      <c r="J15" s="209" t="str">
        <f t="shared" si="0"/>
        <v>Y</v>
      </c>
      <c r="K15" s="209" t="str">
        <f t="shared" si="4"/>
        <v>Y</v>
      </c>
      <c r="L15" s="209" t="str">
        <f t="shared" si="4"/>
        <v>Y</v>
      </c>
    </row>
    <row r="16" ht="17.25" spans="1:12">
      <c r="A16" s="211">
        <v>6</v>
      </c>
      <c r="B16" s="212" t="s">
        <v>109</v>
      </c>
      <c r="C16" s="213" t="s">
        <v>110</v>
      </c>
      <c r="D16" s="214">
        <v>6</v>
      </c>
      <c r="E16" s="214">
        <f t="shared" si="1"/>
        <v>6</v>
      </c>
      <c r="F16" s="214">
        <f t="shared" si="1"/>
        <v>6</v>
      </c>
      <c r="G16" s="215">
        <f t="shared" si="2"/>
        <v>60</v>
      </c>
      <c r="H16" s="216">
        <f t="shared" si="3"/>
        <v>60</v>
      </c>
      <c r="I16" s="215">
        <f t="shared" si="3"/>
        <v>60</v>
      </c>
      <c r="J16" s="209" t="str">
        <f t="shared" si="0"/>
        <v>Y</v>
      </c>
      <c r="K16" s="209" t="str">
        <f t="shared" si="4"/>
        <v>Y</v>
      </c>
      <c r="L16" s="209" t="str">
        <f t="shared" si="4"/>
        <v>Y</v>
      </c>
    </row>
    <row r="17" ht="17.25" spans="1:12">
      <c r="A17" s="211">
        <v>7</v>
      </c>
      <c r="B17" s="212" t="s">
        <v>111</v>
      </c>
      <c r="C17" s="213" t="s">
        <v>112</v>
      </c>
      <c r="D17" s="214">
        <v>0</v>
      </c>
      <c r="E17" s="214">
        <f t="shared" si="1"/>
        <v>0</v>
      </c>
      <c r="F17" s="214">
        <f t="shared" si="1"/>
        <v>0</v>
      </c>
      <c r="G17" s="215">
        <f t="shared" si="2"/>
        <v>0</v>
      </c>
      <c r="H17" s="216">
        <f t="shared" si="3"/>
        <v>0</v>
      </c>
      <c r="I17" s="215">
        <f t="shared" si="3"/>
        <v>0</v>
      </c>
      <c r="J17" s="209" t="str">
        <f t="shared" si="0"/>
        <v>N</v>
      </c>
      <c r="K17" s="209" t="str">
        <f t="shared" si="4"/>
        <v>N</v>
      </c>
      <c r="L17" s="209" t="str">
        <f t="shared" si="4"/>
        <v>N</v>
      </c>
    </row>
    <row r="18" ht="17.25" spans="1:12">
      <c r="A18" s="211">
        <v>8</v>
      </c>
      <c r="B18" s="212" t="s">
        <v>113</v>
      </c>
      <c r="C18" s="213" t="s">
        <v>114</v>
      </c>
      <c r="D18" s="214">
        <v>0</v>
      </c>
      <c r="E18" s="214">
        <f t="shared" si="1"/>
        <v>0</v>
      </c>
      <c r="F18" s="214">
        <f t="shared" si="1"/>
        <v>0</v>
      </c>
      <c r="G18" s="215">
        <f t="shared" si="2"/>
        <v>0</v>
      </c>
      <c r="H18" s="216">
        <f t="shared" si="3"/>
        <v>0</v>
      </c>
      <c r="I18" s="215">
        <f t="shared" si="3"/>
        <v>0</v>
      </c>
      <c r="J18" s="209" t="str">
        <f t="shared" si="0"/>
        <v>N</v>
      </c>
      <c r="K18" s="209" t="str">
        <f t="shared" si="4"/>
        <v>N</v>
      </c>
      <c r="L18" s="209" t="str">
        <f t="shared" si="4"/>
        <v>N</v>
      </c>
    </row>
    <row r="19" ht="17.25" spans="1:12">
      <c r="A19" s="211">
        <v>9</v>
      </c>
      <c r="B19" s="212" t="s">
        <v>115</v>
      </c>
      <c r="C19" s="213" t="s">
        <v>116</v>
      </c>
      <c r="D19" s="214">
        <v>9</v>
      </c>
      <c r="E19" s="214">
        <f t="shared" si="1"/>
        <v>9</v>
      </c>
      <c r="F19" s="214">
        <f t="shared" si="1"/>
        <v>9</v>
      </c>
      <c r="G19" s="215">
        <f t="shared" si="2"/>
        <v>90</v>
      </c>
      <c r="H19" s="216">
        <f t="shared" si="3"/>
        <v>90</v>
      </c>
      <c r="I19" s="215">
        <f t="shared" si="3"/>
        <v>90</v>
      </c>
      <c r="J19" s="209" t="str">
        <f t="shared" si="0"/>
        <v>Y</v>
      </c>
      <c r="K19" s="209" t="str">
        <f t="shared" si="4"/>
        <v>Y</v>
      </c>
      <c r="L19" s="209" t="str">
        <f t="shared" si="4"/>
        <v>Y</v>
      </c>
    </row>
    <row r="20" ht="17.25" spans="1:12">
      <c r="A20" s="211">
        <v>10</v>
      </c>
      <c r="B20" s="212" t="s">
        <v>117</v>
      </c>
      <c r="C20" s="213" t="s">
        <v>118</v>
      </c>
      <c r="D20" s="214">
        <v>0</v>
      </c>
      <c r="E20" s="214">
        <f t="shared" si="1"/>
        <v>0</v>
      </c>
      <c r="F20" s="214">
        <f t="shared" si="1"/>
        <v>0</v>
      </c>
      <c r="G20" s="215">
        <f t="shared" si="2"/>
        <v>0</v>
      </c>
      <c r="H20" s="216">
        <f t="shared" si="3"/>
        <v>0</v>
      </c>
      <c r="I20" s="215">
        <f t="shared" si="3"/>
        <v>0</v>
      </c>
      <c r="J20" s="209" t="str">
        <f t="shared" si="0"/>
        <v>N</v>
      </c>
      <c r="K20" s="209" t="str">
        <f t="shared" si="4"/>
        <v>N</v>
      </c>
      <c r="L20" s="209" t="str">
        <f t="shared" si="4"/>
        <v>N</v>
      </c>
    </row>
    <row r="21" ht="17.25" spans="1:12">
      <c r="A21" s="211">
        <v>11</v>
      </c>
      <c r="B21" s="212" t="s">
        <v>119</v>
      </c>
      <c r="C21" s="213" t="s">
        <v>120</v>
      </c>
      <c r="D21" s="214">
        <v>6</v>
      </c>
      <c r="E21" s="214">
        <f t="shared" si="1"/>
        <v>6</v>
      </c>
      <c r="F21" s="214">
        <f t="shared" si="1"/>
        <v>6</v>
      </c>
      <c r="G21" s="215">
        <f t="shared" si="2"/>
        <v>60</v>
      </c>
      <c r="H21" s="216">
        <f t="shared" si="3"/>
        <v>60</v>
      </c>
      <c r="I21" s="215">
        <f t="shared" si="3"/>
        <v>60</v>
      </c>
      <c r="J21" s="209" t="str">
        <f t="shared" si="0"/>
        <v>Y</v>
      </c>
      <c r="K21" s="209" t="str">
        <f t="shared" si="4"/>
        <v>Y</v>
      </c>
      <c r="L21" s="209" t="str">
        <f t="shared" si="4"/>
        <v>Y</v>
      </c>
    </row>
    <row r="22" ht="17.25" spans="1:12">
      <c r="A22" s="211">
        <v>12</v>
      </c>
      <c r="B22" s="212" t="s">
        <v>121</v>
      </c>
      <c r="C22" s="213" t="s">
        <v>122</v>
      </c>
      <c r="D22" s="214">
        <v>7</v>
      </c>
      <c r="E22" s="214">
        <f t="shared" si="1"/>
        <v>7</v>
      </c>
      <c r="F22" s="214">
        <f t="shared" si="1"/>
        <v>7</v>
      </c>
      <c r="G22" s="215">
        <f t="shared" si="2"/>
        <v>70</v>
      </c>
      <c r="H22" s="216">
        <f t="shared" si="3"/>
        <v>70</v>
      </c>
      <c r="I22" s="215">
        <f t="shared" si="3"/>
        <v>70</v>
      </c>
      <c r="J22" s="209" t="str">
        <f t="shared" si="0"/>
        <v>Y</v>
      </c>
      <c r="K22" s="209" t="str">
        <f t="shared" si="4"/>
        <v>Y</v>
      </c>
      <c r="L22" s="209" t="str">
        <f t="shared" si="4"/>
        <v>Y</v>
      </c>
    </row>
    <row r="23" ht="17.25" spans="1:12">
      <c r="A23" s="211">
        <v>13</v>
      </c>
      <c r="B23" s="212" t="s">
        <v>123</v>
      </c>
      <c r="C23" s="213" t="s">
        <v>124</v>
      </c>
      <c r="D23" s="214">
        <v>5</v>
      </c>
      <c r="E23" s="214">
        <f t="shared" si="1"/>
        <v>5</v>
      </c>
      <c r="F23" s="214">
        <f t="shared" si="1"/>
        <v>5</v>
      </c>
      <c r="G23" s="215">
        <f t="shared" si="2"/>
        <v>50</v>
      </c>
      <c r="H23" s="216">
        <f t="shared" si="3"/>
        <v>50</v>
      </c>
      <c r="I23" s="215">
        <f t="shared" si="3"/>
        <v>50</v>
      </c>
      <c r="J23" s="209" t="str">
        <f t="shared" si="0"/>
        <v>N</v>
      </c>
      <c r="K23" s="209" t="str">
        <f t="shared" si="4"/>
        <v>N</v>
      </c>
      <c r="L23" s="209" t="str">
        <f t="shared" si="4"/>
        <v>N</v>
      </c>
    </row>
    <row r="24" ht="17.25" spans="1:12">
      <c r="A24" s="211">
        <v>14</v>
      </c>
      <c r="B24" s="212" t="s">
        <v>125</v>
      </c>
      <c r="C24" s="213" t="s">
        <v>126</v>
      </c>
      <c r="D24" s="214">
        <v>8</v>
      </c>
      <c r="E24" s="214">
        <f t="shared" si="1"/>
        <v>8</v>
      </c>
      <c r="F24" s="214">
        <f t="shared" si="1"/>
        <v>8</v>
      </c>
      <c r="G24" s="215">
        <f t="shared" si="2"/>
        <v>80</v>
      </c>
      <c r="H24" s="216">
        <f t="shared" si="3"/>
        <v>80</v>
      </c>
      <c r="I24" s="215">
        <f t="shared" si="3"/>
        <v>80</v>
      </c>
      <c r="J24" s="209" t="str">
        <f t="shared" si="0"/>
        <v>Y</v>
      </c>
      <c r="K24" s="209" t="str">
        <f t="shared" si="4"/>
        <v>Y</v>
      </c>
      <c r="L24" s="209" t="str">
        <f t="shared" si="4"/>
        <v>Y</v>
      </c>
    </row>
    <row r="25" ht="17.25" spans="1:12">
      <c r="A25" s="211">
        <v>15</v>
      </c>
      <c r="B25" s="212" t="s">
        <v>127</v>
      </c>
      <c r="C25" s="213" t="s">
        <v>128</v>
      </c>
      <c r="D25" s="214">
        <v>5</v>
      </c>
      <c r="E25" s="214">
        <f t="shared" si="1"/>
        <v>5</v>
      </c>
      <c r="F25" s="214">
        <f t="shared" si="1"/>
        <v>5</v>
      </c>
      <c r="G25" s="215">
        <f t="shared" si="2"/>
        <v>50</v>
      </c>
      <c r="H25" s="216">
        <f t="shared" si="3"/>
        <v>50</v>
      </c>
      <c r="I25" s="215">
        <f t="shared" si="3"/>
        <v>50</v>
      </c>
      <c r="J25" s="209" t="str">
        <f t="shared" si="0"/>
        <v>N</v>
      </c>
      <c r="K25" s="209" t="str">
        <f t="shared" si="4"/>
        <v>N</v>
      </c>
      <c r="L25" s="209" t="str">
        <f t="shared" si="4"/>
        <v>N</v>
      </c>
    </row>
    <row r="26" ht="17.25" spans="1:12">
      <c r="A26" s="211">
        <v>16</v>
      </c>
      <c r="B26" s="212" t="s">
        <v>129</v>
      </c>
      <c r="C26" s="213" t="s">
        <v>130</v>
      </c>
      <c r="D26" s="214">
        <v>9</v>
      </c>
      <c r="E26" s="214">
        <f t="shared" si="1"/>
        <v>9</v>
      </c>
      <c r="F26" s="214">
        <f t="shared" si="1"/>
        <v>9</v>
      </c>
      <c r="G26" s="215">
        <f t="shared" si="2"/>
        <v>90</v>
      </c>
      <c r="H26" s="216">
        <f t="shared" si="3"/>
        <v>90</v>
      </c>
      <c r="I26" s="215">
        <f t="shared" si="3"/>
        <v>90</v>
      </c>
      <c r="J26" s="209" t="str">
        <f t="shared" si="0"/>
        <v>Y</v>
      </c>
      <c r="K26" s="209" t="str">
        <f t="shared" si="4"/>
        <v>Y</v>
      </c>
      <c r="L26" s="209" t="str">
        <f t="shared" si="4"/>
        <v>Y</v>
      </c>
    </row>
    <row r="27" ht="17.25" spans="1:12">
      <c r="A27" s="211">
        <v>17</v>
      </c>
      <c r="B27" s="212" t="s">
        <v>131</v>
      </c>
      <c r="C27" s="213" t="s">
        <v>132</v>
      </c>
      <c r="D27" s="214">
        <v>6</v>
      </c>
      <c r="E27" s="214">
        <f t="shared" si="1"/>
        <v>6</v>
      </c>
      <c r="F27" s="214">
        <f t="shared" si="1"/>
        <v>6</v>
      </c>
      <c r="G27" s="215">
        <f t="shared" si="2"/>
        <v>60</v>
      </c>
      <c r="H27" s="216">
        <f t="shared" si="3"/>
        <v>60</v>
      </c>
      <c r="I27" s="215">
        <f t="shared" si="3"/>
        <v>60</v>
      </c>
      <c r="J27" s="209" t="str">
        <f t="shared" si="0"/>
        <v>Y</v>
      </c>
      <c r="K27" s="209" t="str">
        <f t="shared" si="4"/>
        <v>Y</v>
      </c>
      <c r="L27" s="209" t="str">
        <f t="shared" si="4"/>
        <v>Y</v>
      </c>
    </row>
    <row r="28" ht="17.25" spans="1:12">
      <c r="A28" s="211">
        <v>18</v>
      </c>
      <c r="B28" s="212" t="s">
        <v>133</v>
      </c>
      <c r="C28" s="213" t="s">
        <v>134</v>
      </c>
      <c r="D28" s="214">
        <v>7</v>
      </c>
      <c r="E28" s="214">
        <f t="shared" si="1"/>
        <v>7</v>
      </c>
      <c r="F28" s="214">
        <f t="shared" si="1"/>
        <v>7</v>
      </c>
      <c r="G28" s="215">
        <f t="shared" si="2"/>
        <v>70</v>
      </c>
      <c r="H28" s="216">
        <f t="shared" si="3"/>
        <v>70</v>
      </c>
      <c r="I28" s="215">
        <f t="shared" si="3"/>
        <v>70</v>
      </c>
      <c r="J28" s="209" t="str">
        <f t="shared" si="0"/>
        <v>Y</v>
      </c>
      <c r="K28" s="209" t="str">
        <f t="shared" si="4"/>
        <v>Y</v>
      </c>
      <c r="L28" s="209" t="str">
        <f t="shared" si="4"/>
        <v>Y</v>
      </c>
    </row>
    <row r="29" ht="17.25" spans="1:12">
      <c r="A29" s="211">
        <v>19</v>
      </c>
      <c r="B29" s="212" t="s">
        <v>135</v>
      </c>
      <c r="C29" s="213" t="s">
        <v>136</v>
      </c>
      <c r="D29" s="214">
        <v>10</v>
      </c>
      <c r="E29" s="214">
        <f t="shared" si="1"/>
        <v>10</v>
      </c>
      <c r="F29" s="214">
        <f t="shared" si="1"/>
        <v>10</v>
      </c>
      <c r="G29" s="215">
        <f t="shared" si="2"/>
        <v>100</v>
      </c>
      <c r="H29" s="216">
        <f t="shared" si="3"/>
        <v>100</v>
      </c>
      <c r="I29" s="215">
        <f t="shared" si="3"/>
        <v>100</v>
      </c>
      <c r="J29" s="209" t="str">
        <f t="shared" si="0"/>
        <v>Y</v>
      </c>
      <c r="K29" s="209" t="str">
        <f t="shared" si="4"/>
        <v>Y</v>
      </c>
      <c r="L29" s="209" t="str">
        <f t="shared" si="4"/>
        <v>Y</v>
      </c>
    </row>
    <row r="30" ht="17.25" spans="1:12">
      <c r="A30" s="211">
        <v>20</v>
      </c>
      <c r="B30" s="212" t="s">
        <v>137</v>
      </c>
      <c r="C30" s="213" t="s">
        <v>138</v>
      </c>
      <c r="D30" s="214">
        <v>8</v>
      </c>
      <c r="E30" s="214">
        <f t="shared" si="1"/>
        <v>8</v>
      </c>
      <c r="F30" s="214">
        <f t="shared" si="1"/>
        <v>8</v>
      </c>
      <c r="G30" s="215">
        <f t="shared" si="2"/>
        <v>80</v>
      </c>
      <c r="H30" s="216">
        <f t="shared" si="3"/>
        <v>80</v>
      </c>
      <c r="I30" s="215">
        <f t="shared" si="3"/>
        <v>80</v>
      </c>
      <c r="J30" s="209" t="str">
        <f t="shared" si="0"/>
        <v>Y</v>
      </c>
      <c r="K30" s="209" t="str">
        <f t="shared" si="4"/>
        <v>Y</v>
      </c>
      <c r="L30" s="209" t="str">
        <f t="shared" si="4"/>
        <v>Y</v>
      </c>
    </row>
    <row r="31" ht="17.25" spans="1:12">
      <c r="A31" s="211">
        <v>21</v>
      </c>
      <c r="B31" s="212" t="s">
        <v>139</v>
      </c>
      <c r="C31" s="213" t="s">
        <v>140</v>
      </c>
      <c r="D31" s="214">
        <v>6</v>
      </c>
      <c r="E31" s="214">
        <f t="shared" si="1"/>
        <v>6</v>
      </c>
      <c r="F31" s="214">
        <f t="shared" si="1"/>
        <v>6</v>
      </c>
      <c r="G31" s="215">
        <f t="shared" si="2"/>
        <v>60</v>
      </c>
      <c r="H31" s="216">
        <f t="shared" si="3"/>
        <v>60</v>
      </c>
      <c r="I31" s="215">
        <f t="shared" si="3"/>
        <v>60</v>
      </c>
      <c r="J31" s="209" t="str">
        <f t="shared" si="0"/>
        <v>Y</v>
      </c>
      <c r="K31" s="209" t="str">
        <f t="shared" si="4"/>
        <v>Y</v>
      </c>
      <c r="L31" s="209" t="str">
        <f t="shared" si="4"/>
        <v>Y</v>
      </c>
    </row>
    <row r="32" ht="17.25" spans="1:12">
      <c r="A32" s="211">
        <v>22</v>
      </c>
      <c r="B32" s="217" t="s">
        <v>141</v>
      </c>
      <c r="C32" s="213" t="s">
        <v>142</v>
      </c>
      <c r="D32" s="214">
        <v>5</v>
      </c>
      <c r="E32" s="214">
        <f t="shared" si="1"/>
        <v>5</v>
      </c>
      <c r="F32" s="214">
        <f t="shared" si="1"/>
        <v>5</v>
      </c>
      <c r="G32" s="215">
        <f t="shared" si="2"/>
        <v>50</v>
      </c>
      <c r="H32" s="216">
        <f t="shared" si="3"/>
        <v>50</v>
      </c>
      <c r="I32" s="215">
        <f t="shared" si="3"/>
        <v>50</v>
      </c>
      <c r="J32" s="209" t="str">
        <f t="shared" si="0"/>
        <v>N</v>
      </c>
      <c r="K32" s="209" t="str">
        <f t="shared" si="4"/>
        <v>N</v>
      </c>
      <c r="L32" s="209" t="str">
        <f t="shared" si="4"/>
        <v>N</v>
      </c>
    </row>
    <row r="33" ht="17.25" spans="1:12">
      <c r="A33" s="211">
        <v>23</v>
      </c>
      <c r="B33" s="212" t="s">
        <v>143</v>
      </c>
      <c r="C33" s="213" t="s">
        <v>144</v>
      </c>
      <c r="D33" s="214">
        <v>6</v>
      </c>
      <c r="E33" s="214">
        <f t="shared" si="1"/>
        <v>6</v>
      </c>
      <c r="F33" s="214">
        <f t="shared" si="1"/>
        <v>6</v>
      </c>
      <c r="G33" s="215">
        <f t="shared" si="2"/>
        <v>60</v>
      </c>
      <c r="H33" s="216">
        <f t="shared" si="3"/>
        <v>60</v>
      </c>
      <c r="I33" s="215">
        <f t="shared" si="3"/>
        <v>60</v>
      </c>
      <c r="J33" s="209" t="str">
        <f t="shared" si="0"/>
        <v>Y</v>
      </c>
      <c r="K33" s="209" t="str">
        <f t="shared" si="4"/>
        <v>Y</v>
      </c>
      <c r="L33" s="209" t="str">
        <f t="shared" si="4"/>
        <v>Y</v>
      </c>
    </row>
    <row r="34" ht="17.25" spans="1:12">
      <c r="A34" s="211">
        <v>24</v>
      </c>
      <c r="B34" s="212" t="s">
        <v>145</v>
      </c>
      <c r="C34" s="213" t="s">
        <v>146</v>
      </c>
      <c r="D34" s="214">
        <v>5</v>
      </c>
      <c r="E34" s="214">
        <f t="shared" si="1"/>
        <v>5</v>
      </c>
      <c r="F34" s="214">
        <f t="shared" si="1"/>
        <v>5</v>
      </c>
      <c r="G34" s="215">
        <f t="shared" si="2"/>
        <v>50</v>
      </c>
      <c r="H34" s="216">
        <f t="shared" si="3"/>
        <v>50</v>
      </c>
      <c r="I34" s="215">
        <f t="shared" si="3"/>
        <v>50</v>
      </c>
      <c r="J34" s="209" t="str">
        <f t="shared" si="0"/>
        <v>N</v>
      </c>
      <c r="K34" s="209" t="str">
        <f t="shared" si="4"/>
        <v>N</v>
      </c>
      <c r="L34" s="209" t="str">
        <f t="shared" si="4"/>
        <v>N</v>
      </c>
    </row>
    <row r="35" ht="17.25" spans="1:12">
      <c r="A35" s="211">
        <v>25</v>
      </c>
      <c r="B35" s="212" t="s">
        <v>147</v>
      </c>
      <c r="C35" s="213" t="s">
        <v>148</v>
      </c>
      <c r="D35" s="214">
        <v>8</v>
      </c>
      <c r="E35" s="214">
        <f t="shared" si="1"/>
        <v>8</v>
      </c>
      <c r="F35" s="214">
        <f t="shared" si="1"/>
        <v>8</v>
      </c>
      <c r="G35" s="215">
        <f t="shared" si="2"/>
        <v>80</v>
      </c>
      <c r="H35" s="216">
        <f t="shared" si="3"/>
        <v>80</v>
      </c>
      <c r="I35" s="215">
        <f t="shared" si="3"/>
        <v>80</v>
      </c>
      <c r="J35" s="209" t="str">
        <f t="shared" si="0"/>
        <v>Y</v>
      </c>
      <c r="K35" s="209" t="str">
        <f t="shared" si="4"/>
        <v>Y</v>
      </c>
      <c r="L35" s="209" t="str">
        <f t="shared" si="4"/>
        <v>Y</v>
      </c>
    </row>
    <row r="36" ht="17.25" spans="1:12">
      <c r="A36" s="211">
        <v>26</v>
      </c>
      <c r="B36" s="212" t="s">
        <v>149</v>
      </c>
      <c r="C36" s="213" t="s">
        <v>150</v>
      </c>
      <c r="D36" s="214">
        <v>7</v>
      </c>
      <c r="E36" s="214">
        <f t="shared" si="1"/>
        <v>7</v>
      </c>
      <c r="F36" s="214">
        <f t="shared" si="1"/>
        <v>7</v>
      </c>
      <c r="G36" s="215">
        <f t="shared" si="2"/>
        <v>70</v>
      </c>
      <c r="H36" s="216">
        <f t="shared" si="3"/>
        <v>70</v>
      </c>
      <c r="I36" s="215">
        <f t="shared" si="3"/>
        <v>70</v>
      </c>
      <c r="J36" s="209" t="str">
        <f t="shared" si="0"/>
        <v>Y</v>
      </c>
      <c r="K36" s="209" t="str">
        <f t="shared" si="4"/>
        <v>Y</v>
      </c>
      <c r="L36" s="209" t="str">
        <f t="shared" si="4"/>
        <v>Y</v>
      </c>
    </row>
    <row r="37" ht="17.25" spans="1:12">
      <c r="A37" s="211">
        <v>27</v>
      </c>
      <c r="B37" s="212" t="s">
        <v>151</v>
      </c>
      <c r="C37" s="213" t="s">
        <v>152</v>
      </c>
      <c r="D37" s="214">
        <v>10</v>
      </c>
      <c r="E37" s="214">
        <f t="shared" si="1"/>
        <v>10</v>
      </c>
      <c r="F37" s="214">
        <f t="shared" si="1"/>
        <v>10</v>
      </c>
      <c r="G37" s="215">
        <f t="shared" si="2"/>
        <v>100</v>
      </c>
      <c r="H37" s="216">
        <f t="shared" si="3"/>
        <v>100</v>
      </c>
      <c r="I37" s="215">
        <f t="shared" si="3"/>
        <v>100</v>
      </c>
      <c r="J37" s="209" t="str">
        <f t="shared" si="0"/>
        <v>Y</v>
      </c>
      <c r="K37" s="209" t="str">
        <f t="shared" si="4"/>
        <v>Y</v>
      </c>
      <c r="L37" s="209" t="str">
        <f t="shared" si="4"/>
        <v>Y</v>
      </c>
    </row>
    <row r="38" ht="17.25" spans="1:12">
      <c r="A38" s="211">
        <v>28</v>
      </c>
      <c r="B38" s="212" t="s">
        <v>153</v>
      </c>
      <c r="C38" s="213" t="s">
        <v>154</v>
      </c>
      <c r="D38" s="214">
        <v>6</v>
      </c>
      <c r="E38" s="214">
        <f t="shared" si="1"/>
        <v>6</v>
      </c>
      <c r="F38" s="214">
        <f t="shared" si="1"/>
        <v>6</v>
      </c>
      <c r="G38" s="215">
        <f t="shared" si="2"/>
        <v>60</v>
      </c>
      <c r="H38" s="216">
        <f t="shared" si="3"/>
        <v>60</v>
      </c>
      <c r="I38" s="215">
        <f t="shared" si="3"/>
        <v>60</v>
      </c>
      <c r="J38" s="209" t="str">
        <f t="shared" si="0"/>
        <v>Y</v>
      </c>
      <c r="K38" s="209" t="str">
        <f t="shared" si="4"/>
        <v>Y</v>
      </c>
      <c r="L38" s="209" t="str">
        <f t="shared" si="4"/>
        <v>Y</v>
      </c>
    </row>
    <row r="39" ht="17.25" spans="1:12">
      <c r="A39" s="211">
        <v>29</v>
      </c>
      <c r="B39" s="212" t="s">
        <v>155</v>
      </c>
      <c r="C39" s="213" t="s">
        <v>156</v>
      </c>
      <c r="D39" s="214">
        <v>7</v>
      </c>
      <c r="E39" s="214">
        <f t="shared" si="1"/>
        <v>7</v>
      </c>
      <c r="F39" s="214">
        <f t="shared" si="1"/>
        <v>7</v>
      </c>
      <c r="G39" s="215">
        <f t="shared" si="2"/>
        <v>70</v>
      </c>
      <c r="H39" s="216">
        <f t="shared" si="3"/>
        <v>70</v>
      </c>
      <c r="I39" s="215">
        <f t="shared" si="3"/>
        <v>70</v>
      </c>
      <c r="J39" s="209" t="str">
        <f t="shared" si="0"/>
        <v>Y</v>
      </c>
      <c r="K39" s="209" t="str">
        <f t="shared" si="4"/>
        <v>Y</v>
      </c>
      <c r="L39" s="209" t="str">
        <f t="shared" si="4"/>
        <v>Y</v>
      </c>
    </row>
    <row r="40" ht="17.25" spans="1:12">
      <c r="A40" s="211">
        <v>30</v>
      </c>
      <c r="B40" s="212" t="s">
        <v>157</v>
      </c>
      <c r="C40" s="213" t="s">
        <v>158</v>
      </c>
      <c r="D40" s="214">
        <v>6</v>
      </c>
      <c r="E40" s="214">
        <f t="shared" si="1"/>
        <v>6</v>
      </c>
      <c r="F40" s="214">
        <f t="shared" si="1"/>
        <v>6</v>
      </c>
      <c r="G40" s="215">
        <f t="shared" si="2"/>
        <v>60</v>
      </c>
      <c r="H40" s="216">
        <f t="shared" si="3"/>
        <v>60</v>
      </c>
      <c r="I40" s="215">
        <f t="shared" si="3"/>
        <v>60</v>
      </c>
      <c r="J40" s="209" t="str">
        <f t="shared" si="0"/>
        <v>Y</v>
      </c>
      <c r="K40" s="209" t="str">
        <f t="shared" si="4"/>
        <v>Y</v>
      </c>
      <c r="L40" s="209" t="str">
        <f t="shared" si="4"/>
        <v>Y</v>
      </c>
    </row>
    <row r="41" ht="17.25" spans="1:12">
      <c r="A41" s="211">
        <v>31</v>
      </c>
      <c r="B41" s="212" t="s">
        <v>159</v>
      </c>
      <c r="C41" s="213" t="s">
        <v>160</v>
      </c>
      <c r="D41" s="214">
        <v>10</v>
      </c>
      <c r="E41" s="214">
        <f t="shared" si="1"/>
        <v>10</v>
      </c>
      <c r="F41" s="214">
        <f t="shared" si="1"/>
        <v>10</v>
      </c>
      <c r="G41" s="215">
        <f t="shared" si="2"/>
        <v>100</v>
      </c>
      <c r="H41" s="216">
        <f t="shared" si="3"/>
        <v>100</v>
      </c>
      <c r="I41" s="215">
        <f t="shared" si="3"/>
        <v>100</v>
      </c>
      <c r="J41" s="209" t="str">
        <f t="shared" si="0"/>
        <v>Y</v>
      </c>
      <c r="K41" s="209" t="str">
        <f t="shared" si="4"/>
        <v>Y</v>
      </c>
      <c r="L41" s="209" t="str">
        <f t="shared" si="4"/>
        <v>Y</v>
      </c>
    </row>
    <row r="42" ht="17.25" spans="1:12">
      <c r="A42" s="211">
        <v>32</v>
      </c>
      <c r="B42" s="217" t="s">
        <v>161</v>
      </c>
      <c r="C42" s="213" t="s">
        <v>162</v>
      </c>
      <c r="D42" s="214">
        <v>9</v>
      </c>
      <c r="E42" s="214">
        <f t="shared" si="1"/>
        <v>9</v>
      </c>
      <c r="F42" s="214">
        <f t="shared" si="1"/>
        <v>9</v>
      </c>
      <c r="G42" s="215">
        <f t="shared" si="2"/>
        <v>90</v>
      </c>
      <c r="H42" s="216">
        <f t="shared" si="3"/>
        <v>90</v>
      </c>
      <c r="I42" s="215">
        <f t="shared" si="3"/>
        <v>90</v>
      </c>
      <c r="J42" s="209" t="str">
        <f t="shared" si="0"/>
        <v>Y</v>
      </c>
      <c r="K42" s="209" t="str">
        <f t="shared" si="4"/>
        <v>Y</v>
      </c>
      <c r="L42" s="209" t="str">
        <f t="shared" si="4"/>
        <v>Y</v>
      </c>
    </row>
    <row r="43" ht="17.25" spans="1:12">
      <c r="A43" s="211">
        <v>33</v>
      </c>
      <c r="B43" s="217" t="s">
        <v>163</v>
      </c>
      <c r="C43" s="213" t="s">
        <v>164</v>
      </c>
      <c r="D43" s="214">
        <v>6</v>
      </c>
      <c r="E43" s="214">
        <f t="shared" si="1"/>
        <v>6</v>
      </c>
      <c r="F43" s="214">
        <f t="shared" si="1"/>
        <v>6</v>
      </c>
      <c r="G43" s="215">
        <f t="shared" si="2"/>
        <v>60</v>
      </c>
      <c r="H43" s="216">
        <f t="shared" si="3"/>
        <v>60</v>
      </c>
      <c r="I43" s="215">
        <f t="shared" si="3"/>
        <v>60</v>
      </c>
      <c r="J43" s="209" t="str">
        <f t="shared" ref="J43:J83" si="5">IF(G43&lt;60,"N","Y")</f>
        <v>Y</v>
      </c>
      <c r="K43" s="209" t="str">
        <f t="shared" si="4"/>
        <v>Y</v>
      </c>
      <c r="L43" s="209" t="str">
        <f t="shared" si="4"/>
        <v>Y</v>
      </c>
    </row>
    <row r="44" ht="17.25" spans="1:12">
      <c r="A44" s="211">
        <v>34</v>
      </c>
      <c r="B44" s="212" t="s">
        <v>165</v>
      </c>
      <c r="C44" s="213" t="s">
        <v>166</v>
      </c>
      <c r="D44" s="214">
        <v>9</v>
      </c>
      <c r="E44" s="214">
        <f t="shared" si="1"/>
        <v>9</v>
      </c>
      <c r="F44" s="214">
        <f t="shared" si="1"/>
        <v>9</v>
      </c>
      <c r="G44" s="215">
        <f t="shared" si="2"/>
        <v>90</v>
      </c>
      <c r="H44" s="216">
        <f t="shared" si="3"/>
        <v>90</v>
      </c>
      <c r="I44" s="215">
        <f t="shared" si="3"/>
        <v>90</v>
      </c>
      <c r="J44" s="209" t="str">
        <f t="shared" si="5"/>
        <v>Y</v>
      </c>
      <c r="K44" s="209" t="str">
        <f t="shared" si="4"/>
        <v>Y</v>
      </c>
      <c r="L44" s="209" t="str">
        <f t="shared" si="4"/>
        <v>Y</v>
      </c>
    </row>
    <row r="45" ht="17.25" spans="1:12">
      <c r="A45" s="211">
        <v>35</v>
      </c>
      <c r="B45" s="212" t="s">
        <v>167</v>
      </c>
      <c r="C45" s="213" t="s">
        <v>168</v>
      </c>
      <c r="D45" s="214">
        <v>6</v>
      </c>
      <c r="E45" s="214">
        <f t="shared" si="1"/>
        <v>6</v>
      </c>
      <c r="F45" s="214">
        <f t="shared" si="1"/>
        <v>6</v>
      </c>
      <c r="G45" s="215">
        <f t="shared" si="2"/>
        <v>60</v>
      </c>
      <c r="H45" s="216">
        <f t="shared" si="3"/>
        <v>60</v>
      </c>
      <c r="I45" s="215">
        <f t="shared" si="3"/>
        <v>60</v>
      </c>
      <c r="J45" s="209" t="str">
        <f t="shared" si="5"/>
        <v>Y</v>
      </c>
      <c r="K45" s="209" t="str">
        <f t="shared" si="4"/>
        <v>Y</v>
      </c>
      <c r="L45" s="209" t="str">
        <f t="shared" si="4"/>
        <v>Y</v>
      </c>
    </row>
    <row r="46" ht="17.25" spans="1:12">
      <c r="A46" s="211">
        <v>36</v>
      </c>
      <c r="B46" s="212" t="s">
        <v>169</v>
      </c>
      <c r="C46" s="213" t="s">
        <v>170</v>
      </c>
      <c r="D46" s="214">
        <v>9</v>
      </c>
      <c r="E46" s="214">
        <f t="shared" si="1"/>
        <v>9</v>
      </c>
      <c r="F46" s="214">
        <f t="shared" si="1"/>
        <v>9</v>
      </c>
      <c r="G46" s="215">
        <f t="shared" si="2"/>
        <v>90</v>
      </c>
      <c r="H46" s="216">
        <f t="shared" si="3"/>
        <v>90</v>
      </c>
      <c r="I46" s="215">
        <f t="shared" si="3"/>
        <v>90</v>
      </c>
      <c r="J46" s="209" t="str">
        <f t="shared" si="5"/>
        <v>Y</v>
      </c>
      <c r="K46" s="209" t="str">
        <f t="shared" si="4"/>
        <v>Y</v>
      </c>
      <c r="L46" s="209" t="str">
        <f t="shared" si="4"/>
        <v>Y</v>
      </c>
    </row>
    <row r="47" ht="17.25" spans="1:12">
      <c r="A47" s="211">
        <v>37</v>
      </c>
      <c r="B47" s="212" t="s">
        <v>171</v>
      </c>
      <c r="C47" s="213" t="s">
        <v>172</v>
      </c>
      <c r="D47" s="214">
        <v>8</v>
      </c>
      <c r="E47" s="214">
        <f t="shared" si="1"/>
        <v>8</v>
      </c>
      <c r="F47" s="214">
        <f t="shared" si="1"/>
        <v>8</v>
      </c>
      <c r="G47" s="215">
        <f t="shared" si="2"/>
        <v>80</v>
      </c>
      <c r="H47" s="216">
        <f t="shared" si="3"/>
        <v>80</v>
      </c>
      <c r="I47" s="215">
        <f t="shared" si="3"/>
        <v>80</v>
      </c>
      <c r="J47" s="209" t="str">
        <f t="shared" si="5"/>
        <v>Y</v>
      </c>
      <c r="K47" s="209" t="str">
        <f t="shared" si="4"/>
        <v>Y</v>
      </c>
      <c r="L47" s="209" t="str">
        <f t="shared" si="4"/>
        <v>Y</v>
      </c>
    </row>
    <row r="48" ht="17.25" spans="1:12">
      <c r="A48" s="211">
        <v>38</v>
      </c>
      <c r="B48" s="212" t="s">
        <v>173</v>
      </c>
      <c r="C48" s="213" t="s">
        <v>174</v>
      </c>
      <c r="D48" s="214">
        <v>6</v>
      </c>
      <c r="E48" s="214">
        <f t="shared" si="1"/>
        <v>6</v>
      </c>
      <c r="F48" s="214">
        <f t="shared" si="1"/>
        <v>6</v>
      </c>
      <c r="G48" s="215">
        <f t="shared" si="2"/>
        <v>60</v>
      </c>
      <c r="H48" s="216">
        <f t="shared" si="3"/>
        <v>60</v>
      </c>
      <c r="I48" s="215">
        <f t="shared" si="3"/>
        <v>60</v>
      </c>
      <c r="J48" s="209" t="str">
        <f t="shared" si="5"/>
        <v>Y</v>
      </c>
      <c r="K48" s="209" t="str">
        <f t="shared" si="4"/>
        <v>Y</v>
      </c>
      <c r="L48" s="209" t="str">
        <f t="shared" si="4"/>
        <v>Y</v>
      </c>
    </row>
    <row r="49" ht="17.25" spans="1:12">
      <c r="A49" s="211">
        <v>39</v>
      </c>
      <c r="B49" s="212" t="s">
        <v>175</v>
      </c>
      <c r="C49" s="213" t="s">
        <v>176</v>
      </c>
      <c r="D49" s="214">
        <v>10</v>
      </c>
      <c r="E49" s="214">
        <f t="shared" si="1"/>
        <v>10</v>
      </c>
      <c r="F49" s="214">
        <f t="shared" si="1"/>
        <v>10</v>
      </c>
      <c r="G49" s="215">
        <f t="shared" si="2"/>
        <v>100</v>
      </c>
      <c r="H49" s="216">
        <f t="shared" si="3"/>
        <v>100</v>
      </c>
      <c r="I49" s="215">
        <f t="shared" si="3"/>
        <v>100</v>
      </c>
      <c r="J49" s="209" t="str">
        <f t="shared" si="5"/>
        <v>Y</v>
      </c>
      <c r="K49" s="209" t="str">
        <f t="shared" si="4"/>
        <v>Y</v>
      </c>
      <c r="L49" s="209" t="str">
        <f t="shared" si="4"/>
        <v>Y</v>
      </c>
    </row>
    <row r="50" ht="17.25" spans="1:12">
      <c r="A50" s="211">
        <v>40</v>
      </c>
      <c r="B50" s="212" t="s">
        <v>177</v>
      </c>
      <c r="C50" s="213" t="s">
        <v>178</v>
      </c>
      <c r="D50" s="214">
        <v>8</v>
      </c>
      <c r="E50" s="214">
        <f t="shared" si="1"/>
        <v>8</v>
      </c>
      <c r="F50" s="214">
        <f t="shared" si="1"/>
        <v>8</v>
      </c>
      <c r="G50" s="215">
        <f t="shared" si="2"/>
        <v>80</v>
      </c>
      <c r="H50" s="216">
        <f t="shared" si="3"/>
        <v>80</v>
      </c>
      <c r="I50" s="215">
        <f t="shared" si="3"/>
        <v>80</v>
      </c>
      <c r="J50" s="209" t="str">
        <f t="shared" si="5"/>
        <v>Y</v>
      </c>
      <c r="K50" s="209" t="str">
        <f t="shared" si="4"/>
        <v>Y</v>
      </c>
      <c r="L50" s="209" t="str">
        <f t="shared" si="4"/>
        <v>Y</v>
      </c>
    </row>
    <row r="51" ht="17.25" spans="1:12">
      <c r="A51" s="211">
        <v>41</v>
      </c>
      <c r="B51" s="212" t="s">
        <v>179</v>
      </c>
      <c r="C51" s="213" t="s">
        <v>180</v>
      </c>
      <c r="D51" s="214">
        <v>10</v>
      </c>
      <c r="E51" s="214">
        <f t="shared" si="1"/>
        <v>10</v>
      </c>
      <c r="F51" s="214">
        <f t="shared" si="1"/>
        <v>10</v>
      </c>
      <c r="G51" s="215">
        <f t="shared" si="2"/>
        <v>100</v>
      </c>
      <c r="H51" s="216">
        <f t="shared" si="3"/>
        <v>100</v>
      </c>
      <c r="I51" s="215">
        <f t="shared" si="3"/>
        <v>100</v>
      </c>
      <c r="J51" s="209" t="str">
        <f t="shared" si="5"/>
        <v>Y</v>
      </c>
      <c r="K51" s="209" t="str">
        <f t="shared" si="4"/>
        <v>Y</v>
      </c>
      <c r="L51" s="209" t="str">
        <f t="shared" si="4"/>
        <v>Y</v>
      </c>
    </row>
    <row r="52" ht="17.25" spans="1:12">
      <c r="A52" s="211">
        <v>42</v>
      </c>
      <c r="B52" s="212" t="s">
        <v>181</v>
      </c>
      <c r="C52" s="213" t="s">
        <v>182</v>
      </c>
      <c r="D52" s="214">
        <v>10</v>
      </c>
      <c r="E52" s="214">
        <f t="shared" si="1"/>
        <v>10</v>
      </c>
      <c r="F52" s="214">
        <f t="shared" si="1"/>
        <v>10</v>
      </c>
      <c r="G52" s="215">
        <f t="shared" si="2"/>
        <v>100</v>
      </c>
      <c r="H52" s="216">
        <f t="shared" si="3"/>
        <v>100</v>
      </c>
      <c r="I52" s="215">
        <f t="shared" si="3"/>
        <v>100</v>
      </c>
      <c r="J52" s="209" t="str">
        <f t="shared" si="5"/>
        <v>Y</v>
      </c>
      <c r="K52" s="209" t="str">
        <f t="shared" si="4"/>
        <v>Y</v>
      </c>
      <c r="L52" s="209" t="str">
        <f t="shared" si="4"/>
        <v>Y</v>
      </c>
    </row>
    <row r="53" ht="17.25" spans="1:12">
      <c r="A53" s="211">
        <v>43</v>
      </c>
      <c r="B53" s="212" t="s">
        <v>183</v>
      </c>
      <c r="C53" s="213" t="s">
        <v>184</v>
      </c>
      <c r="D53" s="214">
        <v>9</v>
      </c>
      <c r="E53" s="214">
        <f t="shared" si="1"/>
        <v>9</v>
      </c>
      <c r="F53" s="214">
        <f t="shared" si="1"/>
        <v>9</v>
      </c>
      <c r="G53" s="215">
        <f t="shared" si="2"/>
        <v>90</v>
      </c>
      <c r="H53" s="216">
        <f t="shared" si="3"/>
        <v>90</v>
      </c>
      <c r="I53" s="215">
        <f t="shared" si="3"/>
        <v>90</v>
      </c>
      <c r="J53" s="209" t="str">
        <f t="shared" si="5"/>
        <v>Y</v>
      </c>
      <c r="K53" s="209" t="str">
        <f t="shared" si="4"/>
        <v>Y</v>
      </c>
      <c r="L53" s="209" t="str">
        <f t="shared" si="4"/>
        <v>Y</v>
      </c>
    </row>
    <row r="54" s="143" customFormat="1" ht="17.25" spans="1:12">
      <c r="A54" s="211">
        <v>44</v>
      </c>
      <c r="B54" s="212" t="s">
        <v>185</v>
      </c>
      <c r="C54" s="213" t="s">
        <v>186</v>
      </c>
      <c r="D54" s="214">
        <v>9</v>
      </c>
      <c r="E54" s="214">
        <f t="shared" si="1"/>
        <v>9</v>
      </c>
      <c r="F54" s="214">
        <f t="shared" si="1"/>
        <v>9</v>
      </c>
      <c r="G54" s="215">
        <f t="shared" si="2"/>
        <v>90</v>
      </c>
      <c r="H54" s="216">
        <f t="shared" si="3"/>
        <v>90</v>
      </c>
      <c r="I54" s="215">
        <f t="shared" si="3"/>
        <v>90</v>
      </c>
      <c r="J54" s="209" t="str">
        <f t="shared" si="5"/>
        <v>Y</v>
      </c>
      <c r="K54" s="209" t="str">
        <f t="shared" si="4"/>
        <v>Y</v>
      </c>
      <c r="L54" s="209" t="str">
        <f t="shared" si="4"/>
        <v>Y</v>
      </c>
    </row>
    <row r="55" s="143" customFormat="1" ht="17.25" spans="1:12">
      <c r="A55" s="211">
        <v>45</v>
      </c>
      <c r="B55" s="212" t="s">
        <v>187</v>
      </c>
      <c r="C55" s="213" t="s">
        <v>188</v>
      </c>
      <c r="D55" s="214">
        <v>10</v>
      </c>
      <c r="E55" s="214">
        <f t="shared" si="1"/>
        <v>10</v>
      </c>
      <c r="F55" s="214">
        <f t="shared" si="1"/>
        <v>10</v>
      </c>
      <c r="G55" s="215">
        <f t="shared" si="2"/>
        <v>100</v>
      </c>
      <c r="H55" s="216">
        <f t="shared" si="3"/>
        <v>100</v>
      </c>
      <c r="I55" s="215">
        <f t="shared" si="3"/>
        <v>100</v>
      </c>
      <c r="J55" s="209" t="str">
        <f t="shared" si="5"/>
        <v>Y</v>
      </c>
      <c r="K55" s="209" t="str">
        <f t="shared" si="4"/>
        <v>Y</v>
      </c>
      <c r="L55" s="209" t="str">
        <f t="shared" si="4"/>
        <v>Y</v>
      </c>
    </row>
    <row r="56" s="143" customFormat="1" ht="17.25" spans="1:12">
      <c r="A56" s="211">
        <v>46</v>
      </c>
      <c r="B56" s="212" t="s">
        <v>189</v>
      </c>
      <c r="C56" s="213" t="s">
        <v>190</v>
      </c>
      <c r="D56" s="214">
        <v>8</v>
      </c>
      <c r="E56" s="214">
        <f t="shared" si="1"/>
        <v>8</v>
      </c>
      <c r="F56" s="214">
        <f t="shared" si="1"/>
        <v>8</v>
      </c>
      <c r="G56" s="215">
        <f t="shared" si="2"/>
        <v>80</v>
      </c>
      <c r="H56" s="216">
        <f t="shared" si="3"/>
        <v>80</v>
      </c>
      <c r="I56" s="215">
        <f t="shared" si="3"/>
        <v>80</v>
      </c>
      <c r="J56" s="209" t="str">
        <f t="shared" si="5"/>
        <v>Y</v>
      </c>
      <c r="K56" s="209" t="str">
        <f t="shared" si="4"/>
        <v>Y</v>
      </c>
      <c r="L56" s="209" t="str">
        <f t="shared" si="4"/>
        <v>Y</v>
      </c>
    </row>
    <row r="57" ht="17.25" spans="1:12">
      <c r="A57" s="211">
        <v>47</v>
      </c>
      <c r="B57" s="212" t="s">
        <v>191</v>
      </c>
      <c r="C57" s="218" t="s">
        <v>192</v>
      </c>
      <c r="D57" s="219">
        <v>8</v>
      </c>
      <c r="E57" s="214">
        <f t="shared" si="1"/>
        <v>8</v>
      </c>
      <c r="F57" s="214">
        <f t="shared" si="1"/>
        <v>8</v>
      </c>
      <c r="G57" s="215">
        <f t="shared" si="2"/>
        <v>80</v>
      </c>
      <c r="H57" s="216">
        <f t="shared" si="3"/>
        <v>80</v>
      </c>
      <c r="I57" s="215">
        <f t="shared" si="3"/>
        <v>80</v>
      </c>
      <c r="J57" s="209" t="str">
        <f t="shared" si="5"/>
        <v>Y</v>
      </c>
      <c r="K57" s="209" t="str">
        <f t="shared" si="4"/>
        <v>Y</v>
      </c>
      <c r="L57" s="209" t="str">
        <f t="shared" si="4"/>
        <v>Y</v>
      </c>
    </row>
    <row r="58" ht="17.25" spans="1:12">
      <c r="A58" s="211">
        <v>48</v>
      </c>
      <c r="B58" s="212" t="s">
        <v>193</v>
      </c>
      <c r="C58" s="220" t="s">
        <v>194</v>
      </c>
      <c r="D58" s="219">
        <v>8</v>
      </c>
      <c r="E58" s="214">
        <f t="shared" si="1"/>
        <v>8</v>
      </c>
      <c r="F58" s="214">
        <f t="shared" si="1"/>
        <v>8</v>
      </c>
      <c r="G58" s="215">
        <f t="shared" si="2"/>
        <v>80</v>
      </c>
      <c r="H58" s="216">
        <f t="shared" si="3"/>
        <v>80</v>
      </c>
      <c r="I58" s="215">
        <f t="shared" si="3"/>
        <v>80</v>
      </c>
      <c r="J58" s="209" t="str">
        <f t="shared" si="5"/>
        <v>Y</v>
      </c>
      <c r="K58" s="209" t="str">
        <f t="shared" si="4"/>
        <v>Y</v>
      </c>
      <c r="L58" s="209" t="str">
        <f t="shared" si="4"/>
        <v>Y</v>
      </c>
    </row>
    <row r="59" ht="17.25" spans="1:12">
      <c r="A59" s="211">
        <v>49</v>
      </c>
      <c r="B59" s="212" t="s">
        <v>195</v>
      </c>
      <c r="C59" s="220" t="s">
        <v>196</v>
      </c>
      <c r="D59" s="219">
        <v>0</v>
      </c>
      <c r="E59" s="214">
        <f t="shared" si="1"/>
        <v>0</v>
      </c>
      <c r="F59" s="214">
        <f t="shared" si="1"/>
        <v>0</v>
      </c>
      <c r="G59" s="215">
        <f t="shared" si="2"/>
        <v>0</v>
      </c>
      <c r="H59" s="216">
        <f t="shared" si="3"/>
        <v>0</v>
      </c>
      <c r="I59" s="215">
        <f t="shared" si="3"/>
        <v>0</v>
      </c>
      <c r="J59" s="209" t="str">
        <f t="shared" si="5"/>
        <v>N</v>
      </c>
      <c r="K59" s="209" t="str">
        <f t="shared" si="4"/>
        <v>N</v>
      </c>
      <c r="L59" s="209" t="str">
        <f t="shared" si="4"/>
        <v>N</v>
      </c>
    </row>
    <row r="60" ht="17.25" spans="1:12">
      <c r="A60" s="211">
        <v>50</v>
      </c>
      <c r="B60" s="212" t="s">
        <v>197</v>
      </c>
      <c r="C60" s="220" t="s">
        <v>198</v>
      </c>
      <c r="D60" s="219">
        <v>6</v>
      </c>
      <c r="E60" s="214">
        <f t="shared" si="1"/>
        <v>6</v>
      </c>
      <c r="F60" s="214">
        <f t="shared" si="1"/>
        <v>6</v>
      </c>
      <c r="G60" s="215">
        <f t="shared" si="2"/>
        <v>60</v>
      </c>
      <c r="H60" s="216">
        <f t="shared" si="3"/>
        <v>60</v>
      </c>
      <c r="I60" s="215">
        <f t="shared" si="3"/>
        <v>60</v>
      </c>
      <c r="J60" s="209" t="str">
        <f t="shared" si="5"/>
        <v>Y</v>
      </c>
      <c r="K60" s="209" t="str">
        <f t="shared" si="4"/>
        <v>Y</v>
      </c>
      <c r="L60" s="209" t="str">
        <f t="shared" si="4"/>
        <v>Y</v>
      </c>
    </row>
    <row r="61" ht="17.25" spans="1:12">
      <c r="A61" s="211">
        <v>51</v>
      </c>
      <c r="B61" s="212" t="s">
        <v>199</v>
      </c>
      <c r="C61" s="220" t="s">
        <v>200</v>
      </c>
      <c r="D61" s="219">
        <v>5</v>
      </c>
      <c r="E61" s="214">
        <f t="shared" si="1"/>
        <v>5</v>
      </c>
      <c r="F61" s="214">
        <f t="shared" si="1"/>
        <v>5</v>
      </c>
      <c r="G61" s="215">
        <f t="shared" si="2"/>
        <v>50</v>
      </c>
      <c r="H61" s="216">
        <f t="shared" si="3"/>
        <v>50</v>
      </c>
      <c r="I61" s="215">
        <f t="shared" si="3"/>
        <v>50</v>
      </c>
      <c r="J61" s="209" t="str">
        <f t="shared" si="5"/>
        <v>N</v>
      </c>
      <c r="K61" s="209" t="str">
        <f t="shared" si="4"/>
        <v>N</v>
      </c>
      <c r="L61" s="209" t="str">
        <f t="shared" si="4"/>
        <v>N</v>
      </c>
    </row>
    <row r="62" ht="17.25" spans="1:12">
      <c r="A62" s="211">
        <v>52</v>
      </c>
      <c r="B62" s="212" t="s">
        <v>201</v>
      </c>
      <c r="C62" s="220" t="s">
        <v>202</v>
      </c>
      <c r="D62" s="219">
        <v>5</v>
      </c>
      <c r="E62" s="214">
        <f t="shared" si="1"/>
        <v>5</v>
      </c>
      <c r="F62" s="214">
        <f t="shared" si="1"/>
        <v>5</v>
      </c>
      <c r="G62" s="215">
        <f t="shared" si="2"/>
        <v>50</v>
      </c>
      <c r="H62" s="216">
        <f t="shared" si="3"/>
        <v>50</v>
      </c>
      <c r="I62" s="215">
        <f t="shared" si="3"/>
        <v>50</v>
      </c>
      <c r="J62" s="209" t="str">
        <f t="shared" si="5"/>
        <v>N</v>
      </c>
      <c r="K62" s="209" t="str">
        <f t="shared" si="4"/>
        <v>N</v>
      </c>
      <c r="L62" s="209" t="str">
        <f t="shared" si="4"/>
        <v>N</v>
      </c>
    </row>
    <row r="63" ht="17.25" spans="1:12">
      <c r="A63" s="211">
        <v>53</v>
      </c>
      <c r="B63" s="212" t="s">
        <v>203</v>
      </c>
      <c r="C63" s="220" t="s">
        <v>204</v>
      </c>
      <c r="D63" s="219">
        <v>10</v>
      </c>
      <c r="E63" s="214">
        <f t="shared" si="1"/>
        <v>10</v>
      </c>
      <c r="F63" s="214">
        <f t="shared" si="1"/>
        <v>10</v>
      </c>
      <c r="G63" s="215">
        <f t="shared" si="2"/>
        <v>100</v>
      </c>
      <c r="H63" s="216">
        <f t="shared" si="3"/>
        <v>100</v>
      </c>
      <c r="I63" s="215">
        <f t="shared" si="3"/>
        <v>100</v>
      </c>
      <c r="J63" s="209" t="str">
        <f t="shared" si="5"/>
        <v>Y</v>
      </c>
      <c r="K63" s="209" t="str">
        <f t="shared" si="4"/>
        <v>Y</v>
      </c>
      <c r="L63" s="209" t="str">
        <f t="shared" si="4"/>
        <v>Y</v>
      </c>
    </row>
    <row r="64" ht="17.25" spans="1:12">
      <c r="A64" s="211">
        <v>54</v>
      </c>
      <c r="B64" s="212" t="s">
        <v>205</v>
      </c>
      <c r="C64" s="220" t="s">
        <v>206</v>
      </c>
      <c r="D64" s="219">
        <v>7</v>
      </c>
      <c r="E64" s="214">
        <f t="shared" si="1"/>
        <v>7</v>
      </c>
      <c r="F64" s="214">
        <f t="shared" si="1"/>
        <v>7</v>
      </c>
      <c r="G64" s="215">
        <f t="shared" si="2"/>
        <v>70</v>
      </c>
      <c r="H64" s="216">
        <f t="shared" si="3"/>
        <v>70</v>
      </c>
      <c r="I64" s="215">
        <f t="shared" si="3"/>
        <v>70</v>
      </c>
      <c r="J64" s="209" t="str">
        <f t="shared" si="5"/>
        <v>Y</v>
      </c>
      <c r="K64" s="209" t="str">
        <f t="shared" si="4"/>
        <v>Y</v>
      </c>
      <c r="L64" s="209" t="str">
        <f t="shared" si="4"/>
        <v>Y</v>
      </c>
    </row>
    <row r="65" ht="17.25" spans="1:12">
      <c r="A65" s="211">
        <v>55</v>
      </c>
      <c r="B65" s="212" t="s">
        <v>207</v>
      </c>
      <c r="C65" s="220" t="s">
        <v>208</v>
      </c>
      <c r="D65" s="219">
        <v>7</v>
      </c>
      <c r="E65" s="214">
        <f t="shared" si="1"/>
        <v>7</v>
      </c>
      <c r="F65" s="214">
        <f t="shared" si="1"/>
        <v>7</v>
      </c>
      <c r="G65" s="215">
        <f t="shared" si="2"/>
        <v>70</v>
      </c>
      <c r="H65" s="216">
        <f t="shared" si="3"/>
        <v>70</v>
      </c>
      <c r="I65" s="215">
        <f t="shared" si="3"/>
        <v>70</v>
      </c>
      <c r="J65" s="209" t="str">
        <f t="shared" si="5"/>
        <v>Y</v>
      </c>
      <c r="K65" s="209" t="str">
        <f t="shared" si="4"/>
        <v>Y</v>
      </c>
      <c r="L65" s="209" t="str">
        <f t="shared" si="4"/>
        <v>Y</v>
      </c>
    </row>
    <row r="66" ht="17.25" spans="1:12">
      <c r="A66" s="211">
        <v>56</v>
      </c>
      <c r="B66" s="212" t="s">
        <v>209</v>
      </c>
      <c r="C66" s="220" t="s">
        <v>210</v>
      </c>
      <c r="D66" s="219">
        <v>7</v>
      </c>
      <c r="E66" s="214">
        <f t="shared" si="1"/>
        <v>7</v>
      </c>
      <c r="F66" s="214">
        <f t="shared" si="1"/>
        <v>7</v>
      </c>
      <c r="G66" s="215">
        <f t="shared" si="2"/>
        <v>70</v>
      </c>
      <c r="H66" s="216">
        <f t="shared" si="3"/>
        <v>70</v>
      </c>
      <c r="I66" s="215">
        <f t="shared" si="3"/>
        <v>70</v>
      </c>
      <c r="J66" s="209" t="str">
        <f t="shared" si="5"/>
        <v>Y</v>
      </c>
      <c r="K66" s="209" t="str">
        <f t="shared" si="4"/>
        <v>Y</v>
      </c>
      <c r="L66" s="209" t="str">
        <f t="shared" si="4"/>
        <v>Y</v>
      </c>
    </row>
    <row r="67" ht="17.25" spans="1:12">
      <c r="A67" s="211">
        <v>57</v>
      </c>
      <c r="B67" s="212" t="s">
        <v>211</v>
      </c>
      <c r="C67" s="220" t="s">
        <v>212</v>
      </c>
      <c r="D67" s="219">
        <v>9</v>
      </c>
      <c r="E67" s="214">
        <f t="shared" si="1"/>
        <v>9</v>
      </c>
      <c r="F67" s="214">
        <f t="shared" si="1"/>
        <v>9</v>
      </c>
      <c r="G67" s="215">
        <f t="shared" si="2"/>
        <v>90</v>
      </c>
      <c r="H67" s="216">
        <f t="shared" si="3"/>
        <v>90</v>
      </c>
      <c r="I67" s="215">
        <f t="shared" si="3"/>
        <v>90</v>
      </c>
      <c r="J67" s="209" t="str">
        <f t="shared" si="5"/>
        <v>Y</v>
      </c>
      <c r="K67" s="209" t="str">
        <f t="shared" si="4"/>
        <v>Y</v>
      </c>
      <c r="L67" s="209" t="str">
        <f t="shared" si="4"/>
        <v>Y</v>
      </c>
    </row>
    <row r="68" ht="16.5" customHeight="1" spans="1:12">
      <c r="A68" s="211">
        <v>58</v>
      </c>
      <c r="B68" s="220" t="s">
        <v>213</v>
      </c>
      <c r="C68" s="220" t="s">
        <v>214</v>
      </c>
      <c r="D68" s="219">
        <v>10</v>
      </c>
      <c r="E68" s="214">
        <f t="shared" si="1"/>
        <v>10</v>
      </c>
      <c r="F68" s="214">
        <f t="shared" si="1"/>
        <v>10</v>
      </c>
      <c r="G68" s="215">
        <f t="shared" si="2"/>
        <v>100</v>
      </c>
      <c r="H68" s="216">
        <f t="shared" si="3"/>
        <v>100</v>
      </c>
      <c r="I68" s="215">
        <f t="shared" si="3"/>
        <v>100</v>
      </c>
      <c r="J68" s="209" t="str">
        <f t="shared" si="5"/>
        <v>Y</v>
      </c>
      <c r="K68" s="209" t="str">
        <f t="shared" si="4"/>
        <v>Y</v>
      </c>
      <c r="L68" s="209" t="str">
        <f t="shared" si="4"/>
        <v>Y</v>
      </c>
    </row>
    <row r="69" spans="1:12">
      <c r="A69" s="211">
        <v>59</v>
      </c>
      <c r="B69" s="220" t="s">
        <v>215</v>
      </c>
      <c r="C69" s="220" t="s">
        <v>216</v>
      </c>
      <c r="D69" s="219">
        <v>9</v>
      </c>
      <c r="E69" s="214">
        <f t="shared" si="1"/>
        <v>9</v>
      </c>
      <c r="F69" s="214">
        <f t="shared" si="1"/>
        <v>9</v>
      </c>
      <c r="G69" s="215">
        <f t="shared" si="2"/>
        <v>90</v>
      </c>
      <c r="H69" s="216">
        <f t="shared" si="3"/>
        <v>90</v>
      </c>
      <c r="I69" s="215">
        <f t="shared" si="3"/>
        <v>90</v>
      </c>
      <c r="J69" s="209" t="str">
        <f t="shared" si="5"/>
        <v>Y</v>
      </c>
      <c r="K69" s="209" t="str">
        <f t="shared" si="4"/>
        <v>Y</v>
      </c>
      <c r="L69" s="209" t="str">
        <f t="shared" si="4"/>
        <v>Y</v>
      </c>
    </row>
    <row r="70" spans="1:12">
      <c r="A70" s="211">
        <v>60</v>
      </c>
      <c r="B70" s="220" t="s">
        <v>217</v>
      </c>
      <c r="C70" s="220" t="s">
        <v>218</v>
      </c>
      <c r="D70" s="219">
        <v>6</v>
      </c>
      <c r="E70" s="214">
        <f t="shared" si="1"/>
        <v>6</v>
      </c>
      <c r="F70" s="214">
        <f t="shared" si="1"/>
        <v>6</v>
      </c>
      <c r="G70" s="215">
        <f t="shared" si="2"/>
        <v>60</v>
      </c>
      <c r="H70" s="216">
        <f t="shared" si="3"/>
        <v>60</v>
      </c>
      <c r="I70" s="215">
        <f t="shared" si="3"/>
        <v>60</v>
      </c>
      <c r="J70" s="209" t="str">
        <f t="shared" si="5"/>
        <v>Y</v>
      </c>
      <c r="K70" s="209" t="str">
        <f t="shared" si="4"/>
        <v>Y</v>
      </c>
      <c r="L70" s="209" t="str">
        <f t="shared" si="4"/>
        <v>Y</v>
      </c>
    </row>
    <row r="71" spans="1:12">
      <c r="A71" s="211">
        <v>61</v>
      </c>
      <c r="B71" s="220" t="s">
        <v>219</v>
      </c>
      <c r="C71" s="220" t="s">
        <v>220</v>
      </c>
      <c r="D71" s="219">
        <v>7</v>
      </c>
      <c r="E71" s="214">
        <f t="shared" si="1"/>
        <v>7</v>
      </c>
      <c r="F71" s="214">
        <f t="shared" si="1"/>
        <v>7</v>
      </c>
      <c r="G71" s="215">
        <f t="shared" si="2"/>
        <v>70</v>
      </c>
      <c r="H71" s="216">
        <f t="shared" si="3"/>
        <v>70</v>
      </c>
      <c r="I71" s="215">
        <f t="shared" si="3"/>
        <v>70</v>
      </c>
      <c r="J71" s="209" t="str">
        <f t="shared" si="5"/>
        <v>Y</v>
      </c>
      <c r="K71" s="209" t="str">
        <f t="shared" si="4"/>
        <v>Y</v>
      </c>
      <c r="L71" s="209" t="str">
        <f t="shared" si="4"/>
        <v>Y</v>
      </c>
    </row>
    <row r="72" spans="1:12">
      <c r="A72" s="211">
        <v>62</v>
      </c>
      <c r="B72" s="220" t="s">
        <v>221</v>
      </c>
      <c r="C72" s="220" t="s">
        <v>222</v>
      </c>
      <c r="D72" s="219">
        <v>7</v>
      </c>
      <c r="E72" s="214">
        <f t="shared" si="1"/>
        <v>7</v>
      </c>
      <c r="F72" s="214">
        <f t="shared" si="1"/>
        <v>7</v>
      </c>
      <c r="G72" s="215">
        <f t="shared" si="2"/>
        <v>70</v>
      </c>
      <c r="H72" s="216">
        <f t="shared" si="3"/>
        <v>70</v>
      </c>
      <c r="I72" s="215">
        <f t="shared" si="3"/>
        <v>70</v>
      </c>
      <c r="J72" s="209" t="str">
        <f t="shared" si="5"/>
        <v>Y</v>
      </c>
      <c r="K72" s="209" t="str">
        <f t="shared" si="4"/>
        <v>Y</v>
      </c>
      <c r="L72" s="209" t="str">
        <f t="shared" si="4"/>
        <v>Y</v>
      </c>
    </row>
    <row r="73" spans="1:12">
      <c r="A73" s="211">
        <v>63</v>
      </c>
      <c r="B73" s="220" t="s">
        <v>223</v>
      </c>
      <c r="C73" s="220" t="s">
        <v>224</v>
      </c>
      <c r="D73" s="219">
        <v>7</v>
      </c>
      <c r="E73" s="214">
        <f t="shared" si="1"/>
        <v>7</v>
      </c>
      <c r="F73" s="214">
        <f t="shared" si="1"/>
        <v>7</v>
      </c>
      <c r="G73" s="215">
        <f t="shared" si="2"/>
        <v>70</v>
      </c>
      <c r="H73" s="216">
        <f t="shared" si="3"/>
        <v>70</v>
      </c>
      <c r="I73" s="215">
        <f t="shared" si="3"/>
        <v>70</v>
      </c>
      <c r="J73" s="209" t="str">
        <f t="shared" si="5"/>
        <v>Y</v>
      </c>
      <c r="K73" s="209" t="str">
        <f t="shared" si="4"/>
        <v>Y</v>
      </c>
      <c r="L73" s="209" t="str">
        <f t="shared" si="4"/>
        <v>Y</v>
      </c>
    </row>
    <row r="74" spans="1:12">
      <c r="A74" s="211">
        <v>64</v>
      </c>
      <c r="B74" s="220" t="s">
        <v>225</v>
      </c>
      <c r="C74" s="220" t="s">
        <v>226</v>
      </c>
      <c r="D74" s="219">
        <v>9</v>
      </c>
      <c r="E74" s="214">
        <f t="shared" si="1"/>
        <v>9</v>
      </c>
      <c r="F74" s="214">
        <f t="shared" si="1"/>
        <v>9</v>
      </c>
      <c r="G74" s="215">
        <f t="shared" si="2"/>
        <v>90</v>
      </c>
      <c r="H74" s="216">
        <f t="shared" si="3"/>
        <v>90</v>
      </c>
      <c r="I74" s="215">
        <f t="shared" si="3"/>
        <v>90</v>
      </c>
      <c r="J74" s="209" t="str">
        <f t="shared" si="5"/>
        <v>Y</v>
      </c>
      <c r="K74" s="209" t="str">
        <f t="shared" si="4"/>
        <v>Y</v>
      </c>
      <c r="L74" s="209" t="str">
        <f t="shared" si="4"/>
        <v>Y</v>
      </c>
    </row>
    <row r="75" spans="1:12">
      <c r="A75" s="211">
        <v>65</v>
      </c>
      <c r="B75" s="225" t="s">
        <v>227</v>
      </c>
      <c r="C75" s="220" t="s">
        <v>228</v>
      </c>
      <c r="D75" s="219">
        <v>10</v>
      </c>
      <c r="E75" s="214">
        <f t="shared" si="1"/>
        <v>10</v>
      </c>
      <c r="F75" s="214">
        <f t="shared" si="1"/>
        <v>10</v>
      </c>
      <c r="G75" s="215">
        <f t="shared" si="2"/>
        <v>100</v>
      </c>
      <c r="H75" s="216">
        <f t="shared" si="3"/>
        <v>100</v>
      </c>
      <c r="I75" s="215">
        <f t="shared" si="3"/>
        <v>100</v>
      </c>
      <c r="J75" s="209" t="str">
        <f t="shared" si="5"/>
        <v>Y</v>
      </c>
      <c r="K75" s="209" t="str">
        <f t="shared" si="4"/>
        <v>Y</v>
      </c>
      <c r="L75" s="209" t="str">
        <f t="shared" si="4"/>
        <v>Y</v>
      </c>
    </row>
    <row r="76" spans="1:12">
      <c r="A76" s="211">
        <v>66</v>
      </c>
      <c r="B76" s="220" t="s">
        <v>229</v>
      </c>
      <c r="C76" s="220" t="s">
        <v>230</v>
      </c>
      <c r="D76" s="219">
        <v>7</v>
      </c>
      <c r="E76" s="214">
        <f t="shared" ref="E76:F83" si="6">D76</f>
        <v>7</v>
      </c>
      <c r="F76" s="214">
        <f t="shared" si="6"/>
        <v>7</v>
      </c>
      <c r="G76" s="215">
        <f t="shared" ref="G76:G83" si="7">(D76/10)*100</f>
        <v>70</v>
      </c>
      <c r="H76" s="216">
        <f t="shared" ref="H76:I83" si="8">G76</f>
        <v>70</v>
      </c>
      <c r="I76" s="215">
        <f t="shared" si="8"/>
        <v>70</v>
      </c>
      <c r="J76" s="209" t="str">
        <f t="shared" si="5"/>
        <v>Y</v>
      </c>
      <c r="K76" s="209" t="str">
        <f t="shared" ref="K76:L83" si="9">J76</f>
        <v>Y</v>
      </c>
      <c r="L76" s="209" t="str">
        <f t="shared" si="9"/>
        <v>Y</v>
      </c>
    </row>
    <row r="77" spans="1:12">
      <c r="A77" s="211">
        <v>67</v>
      </c>
      <c r="B77" s="220" t="s">
        <v>231</v>
      </c>
      <c r="C77" s="220" t="s">
        <v>232</v>
      </c>
      <c r="D77" s="219">
        <v>8</v>
      </c>
      <c r="E77" s="214">
        <f t="shared" si="6"/>
        <v>8</v>
      </c>
      <c r="F77" s="214">
        <f t="shared" si="6"/>
        <v>8</v>
      </c>
      <c r="G77" s="215">
        <f t="shared" si="7"/>
        <v>80</v>
      </c>
      <c r="H77" s="216">
        <f t="shared" si="8"/>
        <v>80</v>
      </c>
      <c r="I77" s="215">
        <f t="shared" si="8"/>
        <v>80</v>
      </c>
      <c r="J77" s="209" t="str">
        <f t="shared" si="5"/>
        <v>Y</v>
      </c>
      <c r="K77" s="209" t="str">
        <f t="shared" si="9"/>
        <v>Y</v>
      </c>
      <c r="L77" s="209" t="str">
        <f t="shared" si="9"/>
        <v>Y</v>
      </c>
    </row>
    <row r="78" spans="1:12">
      <c r="A78" s="211">
        <v>68</v>
      </c>
      <c r="B78" s="220" t="s">
        <v>233</v>
      </c>
      <c r="C78" s="220" t="s">
        <v>234</v>
      </c>
      <c r="D78" s="219">
        <v>6</v>
      </c>
      <c r="E78" s="214">
        <f t="shared" si="6"/>
        <v>6</v>
      </c>
      <c r="F78" s="214">
        <f t="shared" si="6"/>
        <v>6</v>
      </c>
      <c r="G78" s="215">
        <f t="shared" si="7"/>
        <v>60</v>
      </c>
      <c r="H78" s="216">
        <f t="shared" si="8"/>
        <v>60</v>
      </c>
      <c r="I78" s="215">
        <f t="shared" si="8"/>
        <v>60</v>
      </c>
      <c r="J78" s="209" t="str">
        <f t="shared" si="5"/>
        <v>Y</v>
      </c>
      <c r="K78" s="209" t="str">
        <f t="shared" si="9"/>
        <v>Y</v>
      </c>
      <c r="L78" s="209" t="str">
        <f t="shared" si="9"/>
        <v>Y</v>
      </c>
    </row>
    <row r="79" spans="1:12">
      <c r="A79" s="211">
        <v>69</v>
      </c>
      <c r="B79" s="220" t="s">
        <v>235</v>
      </c>
      <c r="C79" s="220" t="s">
        <v>236</v>
      </c>
      <c r="D79" s="219">
        <v>8</v>
      </c>
      <c r="E79" s="214">
        <f t="shared" si="6"/>
        <v>8</v>
      </c>
      <c r="F79" s="214">
        <f t="shared" si="6"/>
        <v>8</v>
      </c>
      <c r="G79" s="215">
        <f t="shared" si="7"/>
        <v>80</v>
      </c>
      <c r="H79" s="216">
        <f t="shared" si="8"/>
        <v>80</v>
      </c>
      <c r="I79" s="215">
        <f t="shared" si="8"/>
        <v>80</v>
      </c>
      <c r="J79" s="209" t="str">
        <f t="shared" si="5"/>
        <v>Y</v>
      </c>
      <c r="K79" s="209" t="str">
        <f t="shared" si="9"/>
        <v>Y</v>
      </c>
      <c r="L79" s="209" t="str">
        <f t="shared" si="9"/>
        <v>Y</v>
      </c>
    </row>
    <row r="80" spans="1:12">
      <c r="A80" s="211">
        <v>70</v>
      </c>
      <c r="B80" s="220" t="s">
        <v>237</v>
      </c>
      <c r="C80" s="220" t="s">
        <v>238</v>
      </c>
      <c r="D80" s="219">
        <v>7</v>
      </c>
      <c r="E80" s="214">
        <f t="shared" si="6"/>
        <v>7</v>
      </c>
      <c r="F80" s="214">
        <f t="shared" si="6"/>
        <v>7</v>
      </c>
      <c r="G80" s="215">
        <f t="shared" si="7"/>
        <v>70</v>
      </c>
      <c r="H80" s="216">
        <f t="shared" si="8"/>
        <v>70</v>
      </c>
      <c r="I80" s="215">
        <f t="shared" si="8"/>
        <v>70</v>
      </c>
      <c r="J80" s="209" t="str">
        <f t="shared" si="5"/>
        <v>Y</v>
      </c>
      <c r="K80" s="209" t="str">
        <f t="shared" si="9"/>
        <v>Y</v>
      </c>
      <c r="L80" s="209" t="str">
        <f t="shared" si="9"/>
        <v>Y</v>
      </c>
    </row>
    <row r="81" spans="1:12">
      <c r="A81" s="211">
        <v>71</v>
      </c>
      <c r="B81" s="220" t="s">
        <v>239</v>
      </c>
      <c r="C81" s="220" t="s">
        <v>240</v>
      </c>
      <c r="D81" s="219">
        <v>9</v>
      </c>
      <c r="E81" s="214">
        <f t="shared" si="6"/>
        <v>9</v>
      </c>
      <c r="F81" s="214">
        <f t="shared" si="6"/>
        <v>9</v>
      </c>
      <c r="G81" s="215">
        <f t="shared" si="7"/>
        <v>90</v>
      </c>
      <c r="H81" s="216">
        <f t="shared" si="8"/>
        <v>90</v>
      </c>
      <c r="I81" s="215">
        <f t="shared" si="8"/>
        <v>90</v>
      </c>
      <c r="J81" s="209" t="str">
        <f t="shared" si="5"/>
        <v>Y</v>
      </c>
      <c r="K81" s="209" t="str">
        <f t="shared" si="9"/>
        <v>Y</v>
      </c>
      <c r="L81" s="209" t="str">
        <f t="shared" si="9"/>
        <v>Y</v>
      </c>
    </row>
    <row r="82" spans="1:12">
      <c r="A82" s="211">
        <v>72</v>
      </c>
      <c r="B82" s="220" t="s">
        <v>241</v>
      </c>
      <c r="C82" s="226" t="s">
        <v>242</v>
      </c>
      <c r="D82" s="219">
        <v>9</v>
      </c>
      <c r="E82" s="214">
        <f t="shared" si="6"/>
        <v>9</v>
      </c>
      <c r="F82" s="214">
        <f t="shared" si="6"/>
        <v>9</v>
      </c>
      <c r="G82" s="215">
        <f t="shared" si="7"/>
        <v>90</v>
      </c>
      <c r="H82" s="216">
        <f t="shared" si="8"/>
        <v>90</v>
      </c>
      <c r="I82" s="215">
        <f t="shared" si="8"/>
        <v>90</v>
      </c>
      <c r="J82" s="209" t="str">
        <f t="shared" si="5"/>
        <v>Y</v>
      </c>
      <c r="K82" s="209" t="str">
        <f t="shared" si="9"/>
        <v>Y</v>
      </c>
      <c r="L82" s="209" t="str">
        <f t="shared" si="9"/>
        <v>Y</v>
      </c>
    </row>
    <row r="83" spans="1:12">
      <c r="A83" s="211">
        <v>73</v>
      </c>
      <c r="B83" s="220" t="s">
        <v>243</v>
      </c>
      <c r="C83" s="220" t="s">
        <v>244</v>
      </c>
      <c r="D83" s="219">
        <v>0</v>
      </c>
      <c r="E83" s="214">
        <f t="shared" si="6"/>
        <v>0</v>
      </c>
      <c r="F83" s="214">
        <f t="shared" si="6"/>
        <v>0</v>
      </c>
      <c r="G83" s="215">
        <f t="shared" si="7"/>
        <v>0</v>
      </c>
      <c r="H83" s="216">
        <f t="shared" si="8"/>
        <v>0</v>
      </c>
      <c r="I83" s="215">
        <f t="shared" si="8"/>
        <v>0</v>
      </c>
      <c r="J83" s="209" t="str">
        <f t="shared" si="5"/>
        <v>N</v>
      </c>
      <c r="K83" s="209" t="str">
        <f t="shared" si="9"/>
        <v>N</v>
      </c>
      <c r="L83" s="209" t="str">
        <f t="shared" si="9"/>
        <v>N</v>
      </c>
    </row>
    <row r="84" spans="1:12">
      <c r="A84" s="211"/>
      <c r="B84" s="220"/>
      <c r="C84" s="220"/>
      <c r="D84" s="219"/>
      <c r="E84" s="219"/>
      <c r="F84" s="219"/>
      <c r="G84" s="215"/>
      <c r="H84" s="216"/>
      <c r="I84" s="216"/>
      <c r="J84" s="209"/>
      <c r="K84" s="209"/>
      <c r="L84" s="209"/>
    </row>
    <row r="85" spans="1:12">
      <c r="A85" s="211"/>
      <c r="B85" s="220"/>
      <c r="C85" s="220"/>
      <c r="D85" s="219"/>
      <c r="E85" s="219"/>
      <c r="F85" s="219"/>
      <c r="G85" s="215"/>
      <c r="H85" s="216"/>
      <c r="I85" s="216"/>
      <c r="J85" s="209"/>
      <c r="K85" s="209"/>
      <c r="L85" s="209"/>
    </row>
    <row r="86" spans="1:12">
      <c r="A86" s="211"/>
      <c r="B86" s="220"/>
      <c r="C86" s="220"/>
      <c r="D86" s="219"/>
      <c r="E86" s="219"/>
      <c r="F86" s="219"/>
      <c r="G86" s="215"/>
      <c r="H86" s="216"/>
      <c r="I86" s="216"/>
      <c r="J86" s="209"/>
      <c r="K86" s="209"/>
      <c r="L86" s="209"/>
    </row>
    <row r="87" spans="1:12">
      <c r="A87" s="211"/>
      <c r="B87" s="220"/>
      <c r="C87" s="220"/>
      <c r="D87" s="219"/>
      <c r="E87" s="219"/>
      <c r="F87" s="219"/>
      <c r="G87" s="215"/>
      <c r="H87" s="216"/>
      <c r="I87" s="216"/>
      <c r="J87" s="209"/>
      <c r="K87" s="209"/>
      <c r="L87" s="209"/>
    </row>
    <row r="88" spans="1:12">
      <c r="A88" s="211"/>
      <c r="B88" s="220"/>
      <c r="C88" s="220"/>
      <c r="D88" s="219"/>
      <c r="E88" s="219"/>
      <c r="F88" s="219"/>
      <c r="G88" s="215"/>
      <c r="H88" s="216"/>
      <c r="I88" s="216"/>
      <c r="J88" s="209"/>
      <c r="K88" s="209"/>
      <c r="L88" s="209"/>
    </row>
    <row r="89" spans="1:12">
      <c r="A89" s="211"/>
      <c r="B89" s="220"/>
      <c r="C89" s="220"/>
      <c r="D89" s="219"/>
      <c r="E89" s="219"/>
      <c r="F89" s="219"/>
      <c r="G89" s="215"/>
      <c r="H89" s="216"/>
      <c r="I89" s="216"/>
      <c r="J89" s="209"/>
      <c r="K89" s="209"/>
      <c r="L89" s="209"/>
    </row>
    <row r="90" spans="1:12">
      <c r="A90" s="211"/>
      <c r="B90" s="220"/>
      <c r="C90" s="220"/>
      <c r="D90" s="219"/>
      <c r="E90" s="219"/>
      <c r="F90" s="219"/>
      <c r="G90" s="215"/>
      <c r="H90" s="216"/>
      <c r="I90" s="216"/>
      <c r="J90" s="209"/>
      <c r="K90" s="209"/>
      <c r="L90" s="209"/>
    </row>
    <row r="91" spans="1:12">
      <c r="A91" s="211"/>
      <c r="B91" s="220"/>
      <c r="C91" s="220"/>
      <c r="D91" s="219"/>
      <c r="E91" s="219"/>
      <c r="F91" s="219"/>
      <c r="G91" s="215"/>
      <c r="H91" s="216"/>
      <c r="I91" s="216"/>
      <c r="J91" s="209"/>
      <c r="K91" s="209"/>
      <c r="L91" s="209"/>
    </row>
    <row r="92" spans="1:12">
      <c r="A92" s="211"/>
      <c r="B92" s="220"/>
      <c r="C92" s="220"/>
      <c r="D92" s="219"/>
      <c r="E92" s="219"/>
      <c r="F92" s="219"/>
      <c r="G92" s="215"/>
      <c r="H92" s="216"/>
      <c r="I92" s="216"/>
      <c r="J92" s="209"/>
      <c r="K92" s="209"/>
      <c r="L92" s="209"/>
    </row>
    <row r="93" spans="1:12">
      <c r="A93" s="211"/>
      <c r="B93" s="220"/>
      <c r="C93" s="220"/>
      <c r="D93" s="219"/>
      <c r="E93" s="219"/>
      <c r="F93" s="219"/>
      <c r="G93" s="215"/>
      <c r="H93" s="216"/>
      <c r="I93" s="216"/>
      <c r="J93" s="209"/>
      <c r="K93" s="209"/>
      <c r="L93" s="209"/>
    </row>
    <row r="94" spans="1:12">
      <c r="A94" s="211"/>
      <c r="B94" s="220"/>
      <c r="C94" s="220"/>
      <c r="D94" s="219"/>
      <c r="E94" s="219"/>
      <c r="F94" s="219"/>
      <c r="G94" s="215"/>
      <c r="H94" s="216"/>
      <c r="I94" s="216"/>
      <c r="J94" s="209"/>
      <c r="K94" s="209"/>
      <c r="L94" s="209"/>
    </row>
    <row r="95" spans="1:12">
      <c r="A95" s="211"/>
      <c r="B95" s="220"/>
      <c r="C95" s="220"/>
      <c r="D95" s="219"/>
      <c r="E95" s="219"/>
      <c r="F95" s="219"/>
      <c r="G95" s="215"/>
      <c r="H95" s="216"/>
      <c r="I95" s="216"/>
      <c r="J95" s="209"/>
      <c r="K95" s="209"/>
      <c r="L95" s="209"/>
    </row>
    <row r="96" spans="1:12">
      <c r="A96" s="211"/>
      <c r="B96" s="220"/>
      <c r="C96" s="220"/>
      <c r="D96" s="219"/>
      <c r="E96" s="219"/>
      <c r="F96" s="219"/>
      <c r="G96" s="215"/>
      <c r="H96" s="216"/>
      <c r="I96" s="216"/>
      <c r="J96" s="209"/>
      <c r="K96" s="209"/>
      <c r="L96" s="209"/>
    </row>
    <row r="97" spans="1:12">
      <c r="A97" s="211"/>
      <c r="B97" s="220"/>
      <c r="C97" s="220"/>
      <c r="D97" s="219"/>
      <c r="E97" s="219"/>
      <c r="F97" s="219"/>
      <c r="G97" s="215"/>
      <c r="H97" s="216"/>
      <c r="I97" s="216"/>
      <c r="J97" s="209"/>
      <c r="K97" s="209"/>
      <c r="L97" s="209"/>
    </row>
    <row r="98" spans="1:12">
      <c r="A98" s="211"/>
      <c r="B98" s="220"/>
      <c r="C98" s="220"/>
      <c r="D98" s="219"/>
      <c r="E98" s="219"/>
      <c r="F98" s="219"/>
      <c r="G98" s="215"/>
      <c r="H98" s="216"/>
      <c r="I98" s="216"/>
      <c r="J98" s="209"/>
      <c r="K98" s="209"/>
      <c r="L98" s="209"/>
    </row>
    <row r="99" spans="1:12">
      <c r="A99" s="211"/>
      <c r="B99" s="220"/>
      <c r="C99" s="220"/>
      <c r="D99" s="219"/>
      <c r="E99" s="219"/>
      <c r="F99" s="219"/>
      <c r="G99" s="215"/>
      <c r="H99" s="216"/>
      <c r="I99" s="216"/>
      <c r="J99" s="209"/>
      <c r="K99" s="209"/>
      <c r="L99" s="209"/>
    </row>
    <row r="100" spans="1:12">
      <c r="A100" s="211"/>
      <c r="B100" s="220"/>
      <c r="C100" s="220"/>
      <c r="D100" s="219"/>
      <c r="E100" s="219"/>
      <c r="F100" s="219"/>
      <c r="G100" s="215"/>
      <c r="H100" s="216"/>
      <c r="I100" s="216"/>
      <c r="J100" s="209"/>
      <c r="K100" s="209"/>
      <c r="L100" s="209"/>
    </row>
    <row r="101" spans="1:12">
      <c r="A101" s="211"/>
      <c r="B101" s="220"/>
      <c r="C101" s="220"/>
      <c r="D101" s="219"/>
      <c r="E101" s="219"/>
      <c r="F101" s="219"/>
      <c r="G101" s="215"/>
      <c r="H101" s="216"/>
      <c r="I101" s="216"/>
      <c r="J101" s="209"/>
      <c r="K101" s="209"/>
      <c r="L101" s="209"/>
    </row>
    <row r="102" spans="1:12">
      <c r="A102" s="211"/>
      <c r="B102" s="220"/>
      <c r="C102" s="220"/>
      <c r="D102" s="219"/>
      <c r="E102" s="219"/>
      <c r="F102" s="219"/>
      <c r="G102" s="215"/>
      <c r="H102" s="216"/>
      <c r="I102" s="216"/>
      <c r="J102" s="209"/>
      <c r="K102" s="209"/>
      <c r="L102" s="209"/>
    </row>
    <row r="103" spans="4:4">
      <c r="D103" s="227"/>
    </row>
    <row r="104" spans="4:12">
      <c r="D104" s="227"/>
      <c r="J104" s="144">
        <f>COUNTIF(J11:J83,"y")</f>
        <v>62</v>
      </c>
      <c r="K104" s="144">
        <f t="shared" ref="K104:L104" si="10">COUNTIF(K11:K83,"y")</f>
        <v>62</v>
      </c>
      <c r="L104" s="144">
        <f t="shared" si="10"/>
        <v>62</v>
      </c>
    </row>
    <row r="105" ht="20.25" spans="4:12">
      <c r="D105" s="227"/>
      <c r="J105" s="228">
        <f>(J104/73)*100</f>
        <v>84.9315068493151</v>
      </c>
      <c r="K105" s="228">
        <f t="shared" ref="K105:L105" si="11">(K104/73)*100</f>
        <v>84.9315068493151</v>
      </c>
      <c r="L105" s="228">
        <f t="shared" si="11"/>
        <v>84.9315068493151</v>
      </c>
    </row>
    <row r="106" spans="4:4">
      <c r="D106" s="227"/>
    </row>
    <row r="107" spans="4:4">
      <c r="D107" s="227"/>
    </row>
    <row r="108" spans="4:4">
      <c r="D108" s="227"/>
    </row>
    <row r="109" spans="4:12">
      <c r="D109" s="227"/>
      <c r="J109" s="144" t="s">
        <v>32</v>
      </c>
      <c r="K109" s="144" t="s">
        <v>35</v>
      </c>
      <c r="L109" s="144" t="s">
        <v>37</v>
      </c>
    </row>
    <row r="110" ht="20.25" spans="4:12">
      <c r="D110" s="227"/>
      <c r="J110" s="229">
        <f>J105</f>
        <v>84.9315068493151</v>
      </c>
      <c r="K110" s="229">
        <f>K105</f>
        <v>84.9315068493151</v>
      </c>
      <c r="L110" s="229">
        <f>L105</f>
        <v>84.9315068493151</v>
      </c>
    </row>
    <row r="111" spans="4:4">
      <c r="D111" s="227"/>
    </row>
    <row r="112" spans="4:4">
      <c r="D112" s="227"/>
    </row>
    <row r="113" spans="4:4">
      <c r="D113" s="227"/>
    </row>
    <row r="114" spans="4:4">
      <c r="D114" s="227"/>
    </row>
    <row r="115" spans="4:4">
      <c r="D115" s="227"/>
    </row>
    <row r="116" spans="4:4">
      <c r="D116" s="227"/>
    </row>
    <row r="117" spans="4:4">
      <c r="D117" s="227"/>
    </row>
    <row r="118" spans="4:4">
      <c r="D118" s="227"/>
    </row>
    <row r="119" spans="4:4">
      <c r="D119" s="227"/>
    </row>
    <row r="120" spans="4:4">
      <c r="D120" s="227"/>
    </row>
    <row r="121" spans="4:4">
      <c r="D121" s="227"/>
    </row>
    <row r="122" spans="4:4">
      <c r="D122" s="227"/>
    </row>
    <row r="123" spans="4:4">
      <c r="D123" s="227"/>
    </row>
    <row r="124" spans="4:4">
      <c r="D124" s="227"/>
    </row>
    <row r="125" spans="4:4">
      <c r="D125" s="227"/>
    </row>
    <row r="126" spans="4:4">
      <c r="D126" s="227"/>
    </row>
    <row r="127" spans="4:4">
      <c r="D127" s="227"/>
    </row>
    <row r="128" spans="4:4">
      <c r="D128" s="227"/>
    </row>
    <row r="129" spans="4:4">
      <c r="D129" s="227"/>
    </row>
    <row r="130" spans="4:4">
      <c r="D130" s="227"/>
    </row>
    <row r="131" spans="4:4">
      <c r="D131" s="227"/>
    </row>
    <row r="132" spans="4:4">
      <c r="D132" s="227"/>
    </row>
    <row r="133" spans="4:4">
      <c r="D133" s="227"/>
    </row>
    <row r="134" spans="4:4">
      <c r="D134" s="227"/>
    </row>
    <row r="135" spans="4:4">
      <c r="D135" s="227"/>
    </row>
    <row r="136" spans="4:4">
      <c r="D136" s="227"/>
    </row>
    <row r="137" spans="4:4">
      <c r="D137" s="227"/>
    </row>
    <row r="138" spans="4:4">
      <c r="D138" s="227"/>
    </row>
    <row r="139" spans="4:4">
      <c r="D139" s="227"/>
    </row>
    <row r="140" spans="4:4">
      <c r="D140" s="227"/>
    </row>
    <row r="141" spans="4:4">
      <c r="D141" s="227"/>
    </row>
    <row r="142" spans="4:4">
      <c r="D142" s="227"/>
    </row>
    <row r="143" spans="4:4">
      <c r="D143" s="227"/>
    </row>
    <row r="144" spans="4:4">
      <c r="D144" s="227"/>
    </row>
    <row r="145" spans="4:4">
      <c r="D145" s="227"/>
    </row>
    <row r="146" spans="4:4">
      <c r="D146" s="227"/>
    </row>
    <row r="147" spans="4:4">
      <c r="D147" s="227"/>
    </row>
    <row r="148" spans="4:4">
      <c r="D148" s="227"/>
    </row>
    <row r="149" spans="4:4">
      <c r="D149" s="227"/>
    </row>
    <row r="150" spans="4:4">
      <c r="D150" s="227"/>
    </row>
    <row r="151" spans="4:4">
      <c r="D151" s="227"/>
    </row>
    <row r="152" spans="4:4">
      <c r="D152" s="227"/>
    </row>
    <row r="153" spans="4:4">
      <c r="D153" s="227"/>
    </row>
    <row r="154" spans="4:4">
      <c r="D154" s="227"/>
    </row>
    <row r="155" spans="4:4">
      <c r="D155" s="227"/>
    </row>
    <row r="156" spans="4:4">
      <c r="D156" s="227"/>
    </row>
    <row r="157" spans="4:4">
      <c r="D157" s="227"/>
    </row>
    <row r="158" spans="4:4">
      <c r="D158" s="227"/>
    </row>
    <row r="159" spans="4:4">
      <c r="D159" s="227"/>
    </row>
    <row r="160" spans="4:4">
      <c r="D160" s="227"/>
    </row>
    <row r="161" spans="4:4">
      <c r="D161" s="227"/>
    </row>
    <row r="162" spans="4:4">
      <c r="D162" s="227"/>
    </row>
    <row r="163" spans="4:4">
      <c r="D163" s="227"/>
    </row>
    <row r="164" spans="4:4">
      <c r="D164" s="227"/>
    </row>
    <row r="165" spans="4:4">
      <c r="D165" s="227"/>
    </row>
    <row r="166" spans="4:4">
      <c r="D166" s="227"/>
    </row>
    <row r="167" spans="4:4">
      <c r="D167" s="227"/>
    </row>
    <row r="168" spans="4:4">
      <c r="D168" s="227"/>
    </row>
    <row r="169" spans="4:4">
      <c r="D169" s="227"/>
    </row>
    <row r="170" spans="4:4">
      <c r="D170" s="227"/>
    </row>
    <row r="171" spans="4:4">
      <c r="D171" s="227"/>
    </row>
    <row r="172" spans="4:4">
      <c r="D172" s="227"/>
    </row>
    <row r="173" spans="4:4">
      <c r="D173" s="227"/>
    </row>
    <row r="174" spans="4:4">
      <c r="D174" s="227"/>
    </row>
    <row r="175" spans="4:4">
      <c r="D175" s="227"/>
    </row>
    <row r="176" spans="4:4">
      <c r="D176" s="227"/>
    </row>
    <row r="177" spans="4:4">
      <c r="D177" s="227"/>
    </row>
    <row r="178" spans="4:4">
      <c r="D178" s="227"/>
    </row>
    <row r="179" spans="4:4">
      <c r="D179" s="227"/>
    </row>
    <row r="180" spans="4:4">
      <c r="D180" s="227"/>
    </row>
    <row r="181" spans="4:4">
      <c r="D181" s="227"/>
    </row>
    <row r="182" spans="4:4">
      <c r="D182" s="227"/>
    </row>
    <row r="183" spans="4:4">
      <c r="D183" s="227"/>
    </row>
    <row r="184" spans="4:4">
      <c r="D184" s="227"/>
    </row>
    <row r="185" spans="4:4">
      <c r="D185" s="227"/>
    </row>
    <row r="186" spans="4:4">
      <c r="D186" s="227"/>
    </row>
    <row r="187" spans="4:4">
      <c r="D187" s="227"/>
    </row>
    <row r="188" spans="4:4">
      <c r="D188" s="227"/>
    </row>
    <row r="189" spans="4:4">
      <c r="D189" s="227"/>
    </row>
    <row r="190" spans="4:4">
      <c r="D190" s="227"/>
    </row>
    <row r="191" spans="4:4">
      <c r="D191" s="227"/>
    </row>
    <row r="192" spans="4:4">
      <c r="D192" s="227"/>
    </row>
    <row r="193" spans="4:4">
      <c r="D193" s="227"/>
    </row>
    <row r="194" spans="4:4">
      <c r="D194" s="227"/>
    </row>
    <row r="195" spans="4:4">
      <c r="D195" s="227"/>
    </row>
    <row r="196" spans="4:4">
      <c r="D196" s="227"/>
    </row>
    <row r="197" spans="4:4">
      <c r="D197" s="227"/>
    </row>
    <row r="198" spans="4:4">
      <c r="D198" s="227"/>
    </row>
    <row r="199" spans="4:4">
      <c r="D199" s="227"/>
    </row>
    <row r="200" spans="4:4">
      <c r="D200" s="227"/>
    </row>
    <row r="201" spans="4:4">
      <c r="D201" s="227"/>
    </row>
    <row r="202" spans="4:4">
      <c r="D202" s="227"/>
    </row>
    <row r="203" spans="4:4">
      <c r="D203" s="227"/>
    </row>
    <row r="204" spans="4:4">
      <c r="D204" s="227"/>
    </row>
    <row r="205" spans="4:4">
      <c r="D205" s="227"/>
    </row>
    <row r="206" spans="4:4">
      <c r="D206" s="227"/>
    </row>
    <row r="207" spans="4:4">
      <c r="D207" s="227"/>
    </row>
    <row r="208" spans="4:4">
      <c r="D208" s="227"/>
    </row>
    <row r="209" spans="4:4">
      <c r="D209" s="227"/>
    </row>
    <row r="210" spans="4:4">
      <c r="D210" s="227"/>
    </row>
    <row r="211" spans="4:4">
      <c r="D211" s="227"/>
    </row>
    <row r="212" spans="4:4">
      <c r="D212" s="227"/>
    </row>
    <row r="213" spans="4:4">
      <c r="D213" s="227"/>
    </row>
    <row r="214" spans="4:4">
      <c r="D214" s="227"/>
    </row>
    <row r="215" spans="4:4">
      <c r="D215" s="227"/>
    </row>
    <row r="216" spans="4:4">
      <c r="D216" s="227"/>
    </row>
    <row r="217" spans="4:4">
      <c r="D217" s="227"/>
    </row>
    <row r="218" spans="4:4">
      <c r="D218" s="227"/>
    </row>
    <row r="219" spans="4:4">
      <c r="D219" s="227"/>
    </row>
    <row r="220" spans="4:4">
      <c r="D220" s="227"/>
    </row>
    <row r="221" spans="4:4">
      <c r="D221" s="227"/>
    </row>
    <row r="222" spans="4:4">
      <c r="D222" s="227"/>
    </row>
    <row r="223" spans="4:4">
      <c r="D223" s="227"/>
    </row>
    <row r="224" spans="4:4">
      <c r="D224" s="227"/>
    </row>
    <row r="225" spans="4:4">
      <c r="D225" s="227"/>
    </row>
    <row r="226" spans="4:4">
      <c r="D226" s="227"/>
    </row>
    <row r="227" spans="4:4">
      <c r="D227" s="227"/>
    </row>
    <row r="228" spans="4:4">
      <c r="D228" s="227"/>
    </row>
    <row r="229" spans="4:4">
      <c r="D229" s="227"/>
    </row>
    <row r="230" spans="4:4">
      <c r="D230" s="227"/>
    </row>
    <row r="231" spans="4:4">
      <c r="D231" s="227"/>
    </row>
    <row r="232" spans="4:4">
      <c r="D232" s="227"/>
    </row>
    <row r="233" spans="4:4">
      <c r="D233" s="227"/>
    </row>
    <row r="234" spans="4:4">
      <c r="D234" s="227"/>
    </row>
    <row r="235" spans="4:4">
      <c r="D235" s="227"/>
    </row>
    <row r="236" spans="4:4">
      <c r="D236" s="227"/>
    </row>
    <row r="237" spans="4:4">
      <c r="D237" s="227"/>
    </row>
    <row r="238" spans="4:4">
      <c r="D238" s="227"/>
    </row>
    <row r="239" spans="4:4">
      <c r="D239" s="227"/>
    </row>
    <row r="240" spans="4:4">
      <c r="D240" s="227"/>
    </row>
    <row r="241" spans="4:4">
      <c r="D241" s="227"/>
    </row>
    <row r="242" spans="4:4">
      <c r="D242" s="227"/>
    </row>
    <row r="243" spans="4:4">
      <c r="D243" s="227"/>
    </row>
    <row r="244" spans="4:4">
      <c r="D244" s="227"/>
    </row>
    <row r="245" spans="4:4">
      <c r="D245" s="227"/>
    </row>
    <row r="246" spans="4:4">
      <c r="D246" s="227"/>
    </row>
    <row r="247" spans="4:4">
      <c r="D247" s="227"/>
    </row>
    <row r="248" spans="4:4">
      <c r="D248" s="227"/>
    </row>
    <row r="249" spans="4:4">
      <c r="D249" s="227"/>
    </row>
    <row r="250" spans="4:4">
      <c r="D250" s="227"/>
    </row>
    <row r="251" spans="4:4">
      <c r="D251" s="227"/>
    </row>
    <row r="252" spans="4:4">
      <c r="D252" s="227"/>
    </row>
    <row r="253" spans="4:4">
      <c r="D253" s="227"/>
    </row>
    <row r="254" spans="4:4">
      <c r="D254" s="227"/>
    </row>
    <row r="255" spans="4:4">
      <c r="D255" s="227"/>
    </row>
    <row r="256" spans="4:4">
      <c r="D256" s="227"/>
    </row>
    <row r="257" spans="4:4">
      <c r="D257" s="227"/>
    </row>
    <row r="258" spans="4:4">
      <c r="D258" s="227"/>
    </row>
    <row r="259" spans="4:4">
      <c r="D259" s="227"/>
    </row>
    <row r="260" spans="4:4">
      <c r="D260" s="227"/>
    </row>
    <row r="261" spans="4:4">
      <c r="D261" s="227"/>
    </row>
    <row r="262" spans="4:4">
      <c r="D262" s="227"/>
    </row>
    <row r="263" spans="4:4">
      <c r="D263" s="227"/>
    </row>
    <row r="264" spans="4:4">
      <c r="D264" s="227"/>
    </row>
    <row r="265" spans="4:4">
      <c r="D265" s="227"/>
    </row>
    <row r="266" spans="4:4">
      <c r="D266" s="227"/>
    </row>
    <row r="267" spans="4:4">
      <c r="D267" s="227"/>
    </row>
    <row r="268" spans="4:4">
      <c r="D268" s="227"/>
    </row>
    <row r="269" spans="4:4">
      <c r="D269" s="227"/>
    </row>
    <row r="270" spans="4:4">
      <c r="D270" s="227"/>
    </row>
    <row r="271" spans="4:4">
      <c r="D271" s="227"/>
    </row>
    <row r="272" spans="4:4">
      <c r="D272" s="227"/>
    </row>
    <row r="273" spans="4:4">
      <c r="D273" s="227"/>
    </row>
    <row r="274" spans="4:4">
      <c r="D274" s="227"/>
    </row>
    <row r="275" spans="4:4">
      <c r="D275" s="227"/>
    </row>
    <row r="276" spans="4:4">
      <c r="D276" s="227"/>
    </row>
    <row r="277" spans="4:4">
      <c r="D277" s="227"/>
    </row>
    <row r="278" spans="4:4">
      <c r="D278" s="227"/>
    </row>
    <row r="279" spans="4:4">
      <c r="D279" s="227"/>
    </row>
    <row r="280" spans="4:4">
      <c r="D280" s="227"/>
    </row>
    <row r="281" spans="4:4">
      <c r="D281" s="227"/>
    </row>
    <row r="282" spans="4:4">
      <c r="D282" s="227"/>
    </row>
    <row r="283" spans="4:4">
      <c r="D283" s="227"/>
    </row>
    <row r="284" spans="4:4">
      <c r="D284" s="227"/>
    </row>
    <row r="285" spans="4:4">
      <c r="D285" s="227"/>
    </row>
    <row r="286" spans="4:4">
      <c r="D286" s="227"/>
    </row>
    <row r="287" spans="4:4">
      <c r="D287" s="227"/>
    </row>
    <row r="288" spans="4:4">
      <c r="D288" s="227"/>
    </row>
    <row r="289" spans="4:4">
      <c r="D289" s="227"/>
    </row>
    <row r="290" spans="4:4">
      <c r="D290" s="227"/>
    </row>
    <row r="291" spans="4:4">
      <c r="D291" s="227"/>
    </row>
    <row r="292" spans="4:4">
      <c r="D292" s="227"/>
    </row>
    <row r="293" spans="4:4">
      <c r="D293" s="227"/>
    </row>
    <row r="294" spans="4:4">
      <c r="D294" s="227"/>
    </row>
    <row r="295" spans="4:4">
      <c r="D295" s="227"/>
    </row>
    <row r="296" spans="4:4">
      <c r="D296" s="227"/>
    </row>
    <row r="297" spans="4:4">
      <c r="D297" s="227"/>
    </row>
    <row r="298" spans="4:4">
      <c r="D298" s="227"/>
    </row>
    <row r="299" spans="4:4">
      <c r="D299" s="227"/>
    </row>
    <row r="300" spans="4:4">
      <c r="D300" s="227"/>
    </row>
    <row r="301" spans="4:4">
      <c r="D301" s="227"/>
    </row>
    <row r="302" spans="4:4">
      <c r="D302" s="227"/>
    </row>
    <row r="303" spans="4:4">
      <c r="D303" s="227"/>
    </row>
    <row r="304" spans="4:4">
      <c r="D304" s="227"/>
    </row>
    <row r="305" spans="4:4">
      <c r="D305" s="227"/>
    </row>
    <row r="306" spans="4:4">
      <c r="D306" s="227"/>
    </row>
    <row r="307" spans="4:4">
      <c r="D307" s="227"/>
    </row>
    <row r="308" spans="4:4">
      <c r="D308" s="227"/>
    </row>
    <row r="309" spans="4:4">
      <c r="D309" s="227"/>
    </row>
    <row r="310" spans="4:4">
      <c r="D310" s="227"/>
    </row>
    <row r="311" spans="4:4">
      <c r="D311" s="227"/>
    </row>
    <row r="312" spans="4:4">
      <c r="D312" s="227"/>
    </row>
    <row r="313" spans="4:4">
      <c r="D313" s="227"/>
    </row>
    <row r="314" spans="4:4">
      <c r="D314" s="227"/>
    </row>
    <row r="315" spans="4:4">
      <c r="D315" s="227"/>
    </row>
    <row r="316" spans="4:4">
      <c r="D316" s="227"/>
    </row>
    <row r="317" spans="4:4">
      <c r="D317" s="227"/>
    </row>
    <row r="318" spans="4:4">
      <c r="D318" s="227"/>
    </row>
    <row r="319" spans="4:4">
      <c r="D319" s="227"/>
    </row>
    <row r="320" spans="4:4">
      <c r="D320" s="227"/>
    </row>
    <row r="321" spans="4:4">
      <c r="D321" s="227"/>
    </row>
    <row r="322" spans="4:4">
      <c r="D322" s="227"/>
    </row>
    <row r="323" spans="4:4">
      <c r="D323" s="227"/>
    </row>
    <row r="324" spans="4:4">
      <c r="D324" s="227"/>
    </row>
    <row r="325" spans="4:4">
      <c r="D325" s="227"/>
    </row>
    <row r="326" spans="4:4">
      <c r="D326" s="227"/>
    </row>
    <row r="327" spans="4:4">
      <c r="D327" s="227"/>
    </row>
    <row r="328" spans="4:4">
      <c r="D328" s="227"/>
    </row>
    <row r="329" spans="4:4">
      <c r="D329" s="227"/>
    </row>
    <row r="330" spans="4:4">
      <c r="D330" s="227"/>
    </row>
    <row r="331" spans="4:4">
      <c r="D331" s="227"/>
    </row>
    <row r="332" spans="4:4">
      <c r="D332" s="227"/>
    </row>
    <row r="333" spans="4:4">
      <c r="D333" s="227"/>
    </row>
    <row r="334" spans="4:4">
      <c r="D334" s="227"/>
    </row>
    <row r="335" spans="4:4">
      <c r="D335" s="227"/>
    </row>
    <row r="336" spans="4:4">
      <c r="D336" s="227"/>
    </row>
    <row r="337" spans="4:4">
      <c r="D337" s="227"/>
    </row>
    <row r="338" spans="4:4">
      <c r="D338" s="227"/>
    </row>
    <row r="339" spans="4:4">
      <c r="D339" s="227"/>
    </row>
    <row r="340" spans="4:4">
      <c r="D340" s="227"/>
    </row>
    <row r="341" spans="4:4">
      <c r="D341" s="227"/>
    </row>
    <row r="342" spans="4:4">
      <c r="D342" s="227"/>
    </row>
    <row r="343" spans="4:4">
      <c r="D343" s="227"/>
    </row>
    <row r="344" spans="4:4">
      <c r="D344" s="227"/>
    </row>
    <row r="345" spans="4:4">
      <c r="D345" s="227"/>
    </row>
    <row r="346" spans="4:4">
      <c r="D346" s="227"/>
    </row>
    <row r="347" spans="4:4">
      <c r="D347" s="227"/>
    </row>
    <row r="348" spans="4:4">
      <c r="D348" s="227"/>
    </row>
    <row r="349" spans="4:4">
      <c r="D349" s="227"/>
    </row>
    <row r="350" spans="4:4">
      <c r="D350" s="227"/>
    </row>
    <row r="351" spans="4:4">
      <c r="D351" s="227"/>
    </row>
    <row r="352" spans="4:4">
      <c r="D352" s="227"/>
    </row>
    <row r="353" spans="4:4">
      <c r="D353" s="227"/>
    </row>
    <row r="354" spans="4:4">
      <c r="D354" s="227"/>
    </row>
    <row r="355" spans="4:4">
      <c r="D355" s="227"/>
    </row>
    <row r="356" spans="4:4">
      <c r="D356" s="227"/>
    </row>
    <row r="357" spans="4:4">
      <c r="D357" s="227"/>
    </row>
    <row r="358" spans="4:4">
      <c r="D358" s="227"/>
    </row>
    <row r="359" spans="4:4">
      <c r="D359" s="227"/>
    </row>
    <row r="360" spans="4:4">
      <c r="D360" s="227"/>
    </row>
    <row r="361" spans="4:4">
      <c r="D361" s="227"/>
    </row>
    <row r="362" spans="4:4">
      <c r="D362" s="227"/>
    </row>
    <row r="363" spans="4:4">
      <c r="D363" s="227"/>
    </row>
    <row r="364" spans="4:4">
      <c r="D364" s="227"/>
    </row>
    <row r="365" spans="4:4">
      <c r="D365" s="227"/>
    </row>
    <row r="366" spans="4:4">
      <c r="D366" s="227"/>
    </row>
    <row r="367" spans="4:4">
      <c r="D367" s="227"/>
    </row>
    <row r="368" spans="4:4">
      <c r="D368" s="227"/>
    </row>
    <row r="369" spans="4:4">
      <c r="D369" s="227"/>
    </row>
    <row r="370" spans="4:4">
      <c r="D370" s="227"/>
    </row>
    <row r="371" spans="4:4">
      <c r="D371" s="227"/>
    </row>
    <row r="372" spans="4:4">
      <c r="D372" s="227"/>
    </row>
    <row r="373" spans="4:4">
      <c r="D373" s="227"/>
    </row>
    <row r="374" spans="4:4">
      <c r="D374" s="227"/>
    </row>
    <row r="375" spans="4:4">
      <c r="D375" s="227"/>
    </row>
    <row r="376" spans="4:4">
      <c r="D376" s="227"/>
    </row>
    <row r="377" spans="4:4">
      <c r="D377" s="227"/>
    </row>
    <row r="378" spans="4:4">
      <c r="D378" s="227"/>
    </row>
    <row r="379" spans="4:4">
      <c r="D379" s="227"/>
    </row>
    <row r="380" spans="4:4">
      <c r="D380" s="227"/>
    </row>
    <row r="381" spans="4:4">
      <c r="D381" s="227"/>
    </row>
    <row r="382" spans="4:4">
      <c r="D382" s="227"/>
    </row>
    <row r="383" spans="4:4">
      <c r="D383" s="227"/>
    </row>
    <row r="384" spans="4:4">
      <c r="D384" s="227"/>
    </row>
    <row r="385" spans="4:4">
      <c r="D385" s="227"/>
    </row>
    <row r="386" spans="4:4">
      <c r="D386" s="227"/>
    </row>
    <row r="387" spans="4:4">
      <c r="D387" s="227"/>
    </row>
    <row r="388" spans="4:4">
      <c r="D388" s="227"/>
    </row>
    <row r="389" spans="4:4">
      <c r="D389" s="227"/>
    </row>
    <row r="390" spans="4:4">
      <c r="D390" s="227"/>
    </row>
    <row r="391" spans="4:4">
      <c r="D391" s="227"/>
    </row>
    <row r="392" spans="4:4">
      <c r="D392" s="227"/>
    </row>
    <row r="393" spans="4:4">
      <c r="D393" s="227"/>
    </row>
    <row r="394" spans="4:4">
      <c r="D394" s="227"/>
    </row>
    <row r="395" spans="4:4">
      <c r="D395" s="227"/>
    </row>
    <row r="396" spans="4:4">
      <c r="D396" s="227"/>
    </row>
    <row r="397" spans="4:4">
      <c r="D397" s="227"/>
    </row>
    <row r="398" spans="4:4">
      <c r="D398" s="227"/>
    </row>
    <row r="399" spans="4:4">
      <c r="D399" s="227"/>
    </row>
    <row r="400" spans="4:4">
      <c r="D400" s="227"/>
    </row>
    <row r="401" spans="4:4">
      <c r="D401" s="227"/>
    </row>
    <row r="402" spans="4:4">
      <c r="D402" s="227"/>
    </row>
    <row r="403" spans="4:4">
      <c r="D403" s="227"/>
    </row>
    <row r="404" spans="4:4">
      <c r="D404" s="227"/>
    </row>
    <row r="405" spans="4:4">
      <c r="D405" s="227"/>
    </row>
    <row r="406" spans="4:4">
      <c r="D406" s="227"/>
    </row>
    <row r="407" spans="4:4">
      <c r="D407" s="227"/>
    </row>
    <row r="408" spans="4:4">
      <c r="D408" s="227"/>
    </row>
    <row r="409" spans="4:4">
      <c r="D409" s="227"/>
    </row>
    <row r="410" spans="4:4">
      <c r="D410" s="227"/>
    </row>
    <row r="411" spans="4:4">
      <c r="D411" s="227"/>
    </row>
    <row r="412" spans="4:4">
      <c r="D412" s="227"/>
    </row>
    <row r="413" spans="4:4">
      <c r="D413" s="227"/>
    </row>
    <row r="414" spans="4:4">
      <c r="D414" s="227"/>
    </row>
    <row r="415" spans="4:4">
      <c r="D415" s="227"/>
    </row>
    <row r="416" spans="4:4">
      <c r="D416" s="227"/>
    </row>
    <row r="417" spans="4:4">
      <c r="D417" s="227"/>
    </row>
    <row r="418" spans="4:4">
      <c r="D418" s="227"/>
    </row>
    <row r="419" spans="4:4">
      <c r="D419" s="227"/>
    </row>
    <row r="420" spans="4:4">
      <c r="D420" s="227"/>
    </row>
    <row r="421" spans="4:4">
      <c r="D421" s="227"/>
    </row>
    <row r="422" spans="4:4">
      <c r="D422" s="227"/>
    </row>
    <row r="423" spans="4:4">
      <c r="D423" s="227"/>
    </row>
    <row r="424" spans="4:4">
      <c r="D424" s="227"/>
    </row>
    <row r="425" spans="4:4">
      <c r="D425" s="227"/>
    </row>
    <row r="426" spans="4:4">
      <c r="D426" s="227"/>
    </row>
    <row r="427" spans="4:4">
      <c r="D427" s="227"/>
    </row>
    <row r="428" spans="4:4">
      <c r="D428" s="227"/>
    </row>
    <row r="429" spans="4:4">
      <c r="D429" s="227"/>
    </row>
    <row r="430" spans="4:4">
      <c r="D430" s="227"/>
    </row>
    <row r="431" spans="4:4">
      <c r="D431" s="227"/>
    </row>
    <row r="432" spans="4:4">
      <c r="D432" s="227"/>
    </row>
    <row r="433" spans="4:4">
      <c r="D433" s="227"/>
    </row>
    <row r="434" spans="4:4">
      <c r="D434" s="227"/>
    </row>
    <row r="435" spans="4:4">
      <c r="D435" s="227"/>
    </row>
    <row r="436" spans="4:4">
      <c r="D436" s="227"/>
    </row>
    <row r="437" spans="4:4">
      <c r="D437" s="227"/>
    </row>
    <row r="438" spans="4:4">
      <c r="D438" s="227"/>
    </row>
    <row r="439" spans="4:4">
      <c r="D439" s="227"/>
    </row>
    <row r="440" spans="4:4">
      <c r="D440" s="227"/>
    </row>
    <row r="441" spans="4:4">
      <c r="D441" s="227"/>
    </row>
    <row r="442" spans="4:4">
      <c r="D442" s="227"/>
    </row>
    <row r="443" spans="4:4">
      <c r="D443" s="227"/>
    </row>
    <row r="444" spans="4:4">
      <c r="D444" s="227"/>
    </row>
    <row r="445" spans="4:4">
      <c r="D445" s="227"/>
    </row>
    <row r="446" spans="4:4">
      <c r="D446" s="227"/>
    </row>
    <row r="447" spans="4:4">
      <c r="D447" s="227"/>
    </row>
    <row r="448" spans="4:4">
      <c r="D448" s="227"/>
    </row>
    <row r="449" spans="4:4">
      <c r="D449" s="227"/>
    </row>
    <row r="450" spans="4:4">
      <c r="D450" s="227"/>
    </row>
    <row r="451" spans="4:4">
      <c r="D451" s="227"/>
    </row>
    <row r="452" spans="4:4">
      <c r="D452" s="227"/>
    </row>
    <row r="453" spans="4:4">
      <c r="D453" s="227"/>
    </row>
    <row r="454" spans="4:4">
      <c r="D454" s="227"/>
    </row>
    <row r="455" spans="4:4">
      <c r="D455" s="227"/>
    </row>
    <row r="456" spans="4:4">
      <c r="D456" s="227"/>
    </row>
    <row r="457" spans="4:4">
      <c r="D457" s="227"/>
    </row>
    <row r="458" spans="4:4">
      <c r="D458" s="227"/>
    </row>
    <row r="459" spans="4:4">
      <c r="D459" s="227"/>
    </row>
    <row r="460" spans="4:4">
      <c r="D460" s="227"/>
    </row>
    <row r="461" spans="4:4">
      <c r="D461" s="227"/>
    </row>
    <row r="462" spans="4:4">
      <c r="D462" s="227"/>
    </row>
    <row r="463" spans="4:4">
      <c r="D463" s="227"/>
    </row>
    <row r="464" spans="4:4">
      <c r="D464" s="227"/>
    </row>
    <row r="465" spans="4:4">
      <c r="D465" s="227"/>
    </row>
    <row r="466" spans="4:4">
      <c r="D466" s="227"/>
    </row>
    <row r="467" spans="4:4">
      <c r="D467" s="227"/>
    </row>
    <row r="468" spans="4:4">
      <c r="D468" s="227"/>
    </row>
    <row r="469" spans="4:4">
      <c r="D469" s="227"/>
    </row>
    <row r="470" spans="4:4">
      <c r="D470" s="227"/>
    </row>
    <row r="471" spans="4:4">
      <c r="D471" s="227"/>
    </row>
    <row r="472" spans="4:4">
      <c r="D472" s="227"/>
    </row>
    <row r="473" spans="4:4">
      <c r="D473" s="227"/>
    </row>
    <row r="474" spans="4:4">
      <c r="D474" s="227"/>
    </row>
    <row r="475" spans="4:4">
      <c r="D475" s="227"/>
    </row>
    <row r="476" spans="4:4">
      <c r="D476" s="227"/>
    </row>
    <row r="477" spans="4:4">
      <c r="D477" s="227"/>
    </row>
    <row r="478" spans="4:4">
      <c r="D478" s="227"/>
    </row>
    <row r="479" spans="4:4">
      <c r="D479" s="227"/>
    </row>
    <row r="480" spans="4:4">
      <c r="D480" s="227"/>
    </row>
    <row r="481" spans="4:4">
      <c r="D481" s="227"/>
    </row>
    <row r="482" spans="4:4">
      <c r="D482" s="227"/>
    </row>
    <row r="483" spans="4:4">
      <c r="D483" s="227"/>
    </row>
    <row r="484" spans="4:4">
      <c r="D484" s="227"/>
    </row>
    <row r="485" spans="4:4">
      <c r="D485" s="227"/>
    </row>
    <row r="486" spans="4:4">
      <c r="D486" s="227"/>
    </row>
    <row r="487" spans="4:4">
      <c r="D487" s="227"/>
    </row>
    <row r="488" spans="4:4">
      <c r="D488" s="227"/>
    </row>
    <row r="489" spans="4:4">
      <c r="D489" s="227"/>
    </row>
    <row r="490" spans="4:4">
      <c r="D490" s="227"/>
    </row>
    <row r="491" spans="4:4">
      <c r="D491" s="227"/>
    </row>
    <row r="492" spans="4:4">
      <c r="D492" s="227"/>
    </row>
    <row r="493" spans="4:4">
      <c r="D493" s="227"/>
    </row>
    <row r="494" spans="4:4">
      <c r="D494" s="227"/>
    </row>
    <row r="495" spans="4:4">
      <c r="D495" s="227"/>
    </row>
    <row r="496" spans="4:4">
      <c r="D496" s="227"/>
    </row>
    <row r="497" spans="4:4">
      <c r="D497" s="227"/>
    </row>
    <row r="498" spans="4:4">
      <c r="D498" s="227"/>
    </row>
    <row r="499" spans="4:4">
      <c r="D499" s="227"/>
    </row>
    <row r="500" spans="4:4">
      <c r="D500" s="227"/>
    </row>
    <row r="501" spans="4:4">
      <c r="D501" s="227"/>
    </row>
    <row r="502" spans="4:4">
      <c r="D502" s="227"/>
    </row>
    <row r="503" spans="4:4">
      <c r="D503" s="227"/>
    </row>
    <row r="504" spans="4:4">
      <c r="D504" s="227"/>
    </row>
    <row r="505" spans="4:4">
      <c r="D505" s="227"/>
    </row>
    <row r="506" spans="4:4">
      <c r="D506" s="227"/>
    </row>
    <row r="507" spans="4:4">
      <c r="D507" s="227"/>
    </row>
    <row r="508" spans="4:4">
      <c r="D508" s="227"/>
    </row>
    <row r="509" spans="4:4">
      <c r="D509" s="227"/>
    </row>
    <row r="510" spans="4:4">
      <c r="D510" s="227"/>
    </row>
    <row r="511" spans="4:4">
      <c r="D511" s="227"/>
    </row>
    <row r="512" spans="4:4">
      <c r="D512" s="227"/>
    </row>
    <row r="513" spans="4:4">
      <c r="D513" s="227"/>
    </row>
    <row r="514" spans="4:4">
      <c r="D514" s="227"/>
    </row>
    <row r="515" spans="4:4">
      <c r="D515" s="227"/>
    </row>
    <row r="516" spans="4:4">
      <c r="D516" s="227"/>
    </row>
    <row r="517" spans="4:4">
      <c r="D517" s="227"/>
    </row>
    <row r="518" spans="4:4">
      <c r="D518" s="227"/>
    </row>
    <row r="519" spans="4:4">
      <c r="D519" s="227"/>
    </row>
    <row r="520" spans="4:4">
      <c r="D520" s="227"/>
    </row>
    <row r="521" spans="4:4">
      <c r="D521" s="227"/>
    </row>
    <row r="522" spans="4:4">
      <c r="D522" s="227"/>
    </row>
    <row r="523" spans="4:4">
      <c r="D523" s="227"/>
    </row>
    <row r="524" spans="4:4">
      <c r="D524" s="227"/>
    </row>
    <row r="525" spans="4:4">
      <c r="D525" s="227"/>
    </row>
    <row r="526" spans="4:4">
      <c r="D526" s="227"/>
    </row>
    <row r="527" spans="4:4">
      <c r="D527" s="227"/>
    </row>
    <row r="528" spans="4:4">
      <c r="D528" s="227"/>
    </row>
    <row r="529" spans="4:4">
      <c r="D529" s="227"/>
    </row>
    <row r="530" spans="4:4">
      <c r="D530" s="227"/>
    </row>
    <row r="531" spans="4:4">
      <c r="D531" s="227"/>
    </row>
    <row r="532" spans="4:4">
      <c r="D532" s="227"/>
    </row>
    <row r="533" spans="4:4">
      <c r="D533" s="227"/>
    </row>
    <row r="534" spans="4:4">
      <c r="D534" s="227"/>
    </row>
    <row r="535" spans="4:4">
      <c r="D535" s="227"/>
    </row>
    <row r="536" spans="4:4">
      <c r="D536" s="227"/>
    </row>
    <row r="537" spans="4:4">
      <c r="D537" s="227"/>
    </row>
    <row r="538" spans="4:4">
      <c r="D538" s="227"/>
    </row>
    <row r="539" spans="4:4">
      <c r="D539" s="227"/>
    </row>
    <row r="540" spans="4:4">
      <c r="D540" s="227"/>
    </row>
    <row r="541" spans="4:4">
      <c r="D541" s="227"/>
    </row>
    <row r="542" spans="4:4">
      <c r="D542" s="227"/>
    </row>
    <row r="543" spans="4:4">
      <c r="D543" s="227"/>
    </row>
    <row r="544" spans="4:4">
      <c r="D544" s="227"/>
    </row>
    <row r="545" spans="4:4">
      <c r="D545" s="227"/>
    </row>
    <row r="546" spans="4:4">
      <c r="D546" s="227"/>
    </row>
    <row r="547" spans="4:4">
      <c r="D547" s="227"/>
    </row>
    <row r="548" spans="4:4">
      <c r="D548" s="227"/>
    </row>
    <row r="549" spans="4:4">
      <c r="D549" s="227"/>
    </row>
    <row r="550" spans="4:4">
      <c r="D550" s="227"/>
    </row>
    <row r="551" spans="4:4">
      <c r="D551" s="227"/>
    </row>
    <row r="552" spans="4:4">
      <c r="D552" s="227"/>
    </row>
    <row r="553" spans="4:4">
      <c r="D553" s="227"/>
    </row>
    <row r="554" spans="4:4">
      <c r="D554" s="227"/>
    </row>
    <row r="555" spans="4:4">
      <c r="D555" s="227"/>
    </row>
    <row r="556" spans="4:4">
      <c r="D556" s="227"/>
    </row>
    <row r="557" spans="4:4">
      <c r="D557" s="227"/>
    </row>
    <row r="558" spans="4:4">
      <c r="D558" s="227"/>
    </row>
    <row r="559" spans="4:4">
      <c r="D559" s="227"/>
    </row>
    <row r="560" spans="4:4">
      <c r="D560" s="227"/>
    </row>
    <row r="561" spans="4:4">
      <c r="D561" s="227"/>
    </row>
    <row r="562" spans="4:4">
      <c r="D562" s="227"/>
    </row>
    <row r="563" spans="4:4">
      <c r="D563" s="227"/>
    </row>
    <row r="564" spans="4:4">
      <c r="D564" s="227"/>
    </row>
    <row r="565" spans="4:4">
      <c r="D565" s="227"/>
    </row>
    <row r="566" spans="4:4">
      <c r="D566" s="227"/>
    </row>
    <row r="567" spans="4:4">
      <c r="D567" s="227"/>
    </row>
    <row r="568" spans="4:4">
      <c r="D568" s="227"/>
    </row>
    <row r="569" spans="4:4">
      <c r="D569" s="227"/>
    </row>
    <row r="570" spans="4:4">
      <c r="D570" s="227"/>
    </row>
    <row r="571" spans="4:4">
      <c r="D571" s="227"/>
    </row>
    <row r="572" spans="4:4">
      <c r="D572" s="227"/>
    </row>
    <row r="573" spans="4:4">
      <c r="D573" s="227"/>
    </row>
    <row r="574" spans="4:4">
      <c r="D574" s="227"/>
    </row>
    <row r="575" spans="4:4">
      <c r="D575" s="227"/>
    </row>
    <row r="576" spans="4:4">
      <c r="D576" s="227"/>
    </row>
    <row r="577" spans="4:4">
      <c r="D577" s="227"/>
    </row>
    <row r="578" spans="4:4">
      <c r="D578" s="227"/>
    </row>
    <row r="579" spans="4:4">
      <c r="D579" s="227"/>
    </row>
    <row r="580" spans="4:4">
      <c r="D580" s="227"/>
    </row>
    <row r="581" spans="4:4">
      <c r="D581" s="227"/>
    </row>
    <row r="582" spans="4:4">
      <c r="D582" s="227"/>
    </row>
    <row r="583" spans="4:4">
      <c r="D583" s="227"/>
    </row>
    <row r="584" spans="4:4">
      <c r="D584" s="227"/>
    </row>
    <row r="585" spans="4:4">
      <c r="D585" s="227"/>
    </row>
    <row r="586" spans="4:4">
      <c r="D586" s="227"/>
    </row>
    <row r="587" spans="4:4">
      <c r="D587" s="227"/>
    </row>
    <row r="588" spans="4:4">
      <c r="D588" s="227"/>
    </row>
    <row r="589" spans="4:4">
      <c r="D589" s="227"/>
    </row>
    <row r="590" spans="4:4">
      <c r="D590" s="227"/>
    </row>
    <row r="591" spans="4:4">
      <c r="D591" s="227"/>
    </row>
    <row r="592" spans="4:4">
      <c r="D592" s="227"/>
    </row>
    <row r="593" spans="4:4">
      <c r="D593" s="227"/>
    </row>
    <row r="594" spans="4:4">
      <c r="D594" s="227"/>
    </row>
    <row r="595" spans="4:4">
      <c r="D595" s="227"/>
    </row>
    <row r="596" spans="4:4">
      <c r="D596" s="227"/>
    </row>
    <row r="597" spans="4:4">
      <c r="D597" s="227"/>
    </row>
    <row r="598" spans="4:4">
      <c r="D598" s="227"/>
    </row>
    <row r="599" spans="4:4">
      <c r="D599" s="227"/>
    </row>
    <row r="600" spans="4:4">
      <c r="D600" s="227"/>
    </row>
    <row r="601" spans="4:4">
      <c r="D601" s="227"/>
    </row>
    <row r="602" spans="4:4">
      <c r="D602" s="227"/>
    </row>
    <row r="603" spans="4:4">
      <c r="D603" s="227"/>
    </row>
    <row r="604" spans="4:4">
      <c r="D604" s="227"/>
    </row>
    <row r="605" spans="4:4">
      <c r="D605" s="227"/>
    </row>
    <row r="606" spans="4:4">
      <c r="D606" s="227"/>
    </row>
    <row r="607" spans="4:4">
      <c r="D607" s="227"/>
    </row>
    <row r="608" spans="4:4">
      <c r="D608" s="227"/>
    </row>
    <row r="609" spans="4:4">
      <c r="D609" s="227"/>
    </row>
    <row r="610" spans="4:4">
      <c r="D610" s="227"/>
    </row>
    <row r="611" spans="4:4">
      <c r="D611" s="227"/>
    </row>
    <row r="612" spans="4:4">
      <c r="D612" s="227"/>
    </row>
    <row r="613" spans="4:4">
      <c r="D613" s="227"/>
    </row>
    <row r="614" spans="4:4">
      <c r="D614" s="227"/>
    </row>
    <row r="615" spans="4:4">
      <c r="D615" s="227"/>
    </row>
    <row r="616" spans="4:4">
      <c r="D616" s="227"/>
    </row>
    <row r="617" spans="4:4">
      <c r="D617" s="227"/>
    </row>
    <row r="618" spans="4:4">
      <c r="D618" s="227"/>
    </row>
    <row r="619" spans="4:4">
      <c r="D619" s="227"/>
    </row>
    <row r="620" spans="4:4">
      <c r="D620" s="227"/>
    </row>
    <row r="621" spans="4:4">
      <c r="D621" s="227"/>
    </row>
    <row r="622" spans="4:4">
      <c r="D622" s="227"/>
    </row>
    <row r="623" spans="4:4">
      <c r="D623" s="227"/>
    </row>
    <row r="624" spans="4:4">
      <c r="D624" s="227"/>
    </row>
    <row r="625" spans="4:4">
      <c r="D625" s="227"/>
    </row>
    <row r="626" spans="4:4">
      <c r="D626" s="227"/>
    </row>
    <row r="627" spans="4:4">
      <c r="D627" s="227"/>
    </row>
    <row r="628" spans="4:4">
      <c r="D628" s="227"/>
    </row>
    <row r="629" spans="4:4">
      <c r="D629" s="227"/>
    </row>
    <row r="630" spans="4:4">
      <c r="D630" s="227"/>
    </row>
    <row r="631" spans="4:4">
      <c r="D631" s="227"/>
    </row>
    <row r="632" spans="4:4">
      <c r="D632" s="227"/>
    </row>
    <row r="633" spans="4:4">
      <c r="D633" s="227"/>
    </row>
    <row r="634" spans="4:4">
      <c r="D634" s="227"/>
    </row>
    <row r="635" spans="4:4">
      <c r="D635" s="227"/>
    </row>
    <row r="636" spans="4:4">
      <c r="D636" s="227"/>
    </row>
    <row r="637" spans="4:4">
      <c r="D637" s="227"/>
    </row>
    <row r="638" spans="4:4">
      <c r="D638" s="227"/>
    </row>
    <row r="639" spans="4:4">
      <c r="D639" s="227"/>
    </row>
    <row r="640" spans="4:4">
      <c r="D640" s="227"/>
    </row>
    <row r="641" spans="4:4">
      <c r="D641" s="227"/>
    </row>
    <row r="642" spans="4:4">
      <c r="D642" s="227"/>
    </row>
    <row r="643" spans="4:4">
      <c r="D643" s="227"/>
    </row>
    <row r="644" spans="4:4">
      <c r="D644" s="227"/>
    </row>
    <row r="645" spans="4:4">
      <c r="D645" s="227"/>
    </row>
    <row r="646" spans="4:4">
      <c r="D646" s="227"/>
    </row>
    <row r="647" spans="4:4">
      <c r="D647" s="227"/>
    </row>
    <row r="648" spans="4:4">
      <c r="D648" s="227"/>
    </row>
    <row r="649" spans="4:4">
      <c r="D649" s="227"/>
    </row>
    <row r="650" spans="4:4">
      <c r="D650" s="227"/>
    </row>
    <row r="651" spans="4:4">
      <c r="D651" s="227"/>
    </row>
    <row r="652" spans="4:4">
      <c r="D652" s="227"/>
    </row>
    <row r="653" spans="4:4">
      <c r="D653" s="227"/>
    </row>
    <row r="654" spans="4:4">
      <c r="D654" s="227"/>
    </row>
    <row r="655" spans="4:4">
      <c r="D655" s="227"/>
    </row>
    <row r="656" spans="4:4">
      <c r="D656" s="227"/>
    </row>
    <row r="657" spans="4:4">
      <c r="D657" s="227"/>
    </row>
    <row r="658" spans="4:4">
      <c r="D658" s="227"/>
    </row>
    <row r="659" spans="4:4">
      <c r="D659" s="227"/>
    </row>
    <row r="660" spans="4:4">
      <c r="D660" s="227"/>
    </row>
    <row r="661" spans="4:4">
      <c r="D661" s="227"/>
    </row>
    <row r="662" spans="4:4">
      <c r="D662" s="227"/>
    </row>
    <row r="663" spans="4:4">
      <c r="D663" s="227"/>
    </row>
    <row r="664" spans="4:4">
      <c r="D664" s="227"/>
    </row>
    <row r="665" spans="4:4">
      <c r="D665" s="227"/>
    </row>
    <row r="666" spans="4:4">
      <c r="D666" s="227"/>
    </row>
    <row r="667" spans="4:4">
      <c r="D667" s="227"/>
    </row>
    <row r="668" spans="4:4">
      <c r="D668" s="227"/>
    </row>
    <row r="669" spans="4:4">
      <c r="D669" s="227"/>
    </row>
    <row r="670" spans="4:4">
      <c r="D670" s="227"/>
    </row>
    <row r="671" spans="4:4">
      <c r="D671" s="227"/>
    </row>
    <row r="672" spans="4:4">
      <c r="D672" s="227"/>
    </row>
    <row r="673" spans="4:4">
      <c r="D673" s="227"/>
    </row>
    <row r="674" spans="4:4">
      <c r="D674" s="227"/>
    </row>
    <row r="675" spans="4:4">
      <c r="D675" s="227"/>
    </row>
    <row r="676" spans="4:4">
      <c r="D676" s="227"/>
    </row>
    <row r="677" spans="4:4">
      <c r="D677" s="227"/>
    </row>
    <row r="678" spans="4:4">
      <c r="D678" s="227"/>
    </row>
    <row r="679" spans="4:4">
      <c r="D679" s="227"/>
    </row>
    <row r="680" spans="4:4">
      <c r="D680" s="227"/>
    </row>
    <row r="681" spans="4:4">
      <c r="D681" s="227"/>
    </row>
    <row r="682" spans="4:4">
      <c r="D682" s="227"/>
    </row>
    <row r="683" spans="4:4">
      <c r="D683" s="227"/>
    </row>
    <row r="684" spans="4:4">
      <c r="D684" s="227"/>
    </row>
    <row r="685" spans="4:4">
      <c r="D685" s="227"/>
    </row>
    <row r="686" spans="4:4">
      <c r="D686" s="227"/>
    </row>
    <row r="687" spans="4:4">
      <c r="D687" s="227"/>
    </row>
    <row r="688" spans="4:4">
      <c r="D688" s="227"/>
    </row>
    <row r="689" spans="4:4">
      <c r="D689" s="227"/>
    </row>
    <row r="690" spans="4:4">
      <c r="D690" s="227"/>
    </row>
    <row r="691" spans="4:4">
      <c r="D691" s="227"/>
    </row>
    <row r="692" spans="4:4">
      <c r="D692" s="227"/>
    </row>
    <row r="693" spans="4:4">
      <c r="D693" s="227"/>
    </row>
    <row r="694" spans="4:4">
      <c r="D694" s="227"/>
    </row>
    <row r="695" spans="4:4">
      <c r="D695" s="227"/>
    </row>
    <row r="696" spans="4:4">
      <c r="D696" s="227"/>
    </row>
    <row r="697" spans="4:4">
      <c r="D697" s="227"/>
    </row>
    <row r="698" spans="4:4">
      <c r="D698" s="227"/>
    </row>
    <row r="699" spans="4:4">
      <c r="D699" s="227"/>
    </row>
    <row r="700" spans="4:4">
      <c r="D700" s="227"/>
    </row>
    <row r="701" spans="4:4">
      <c r="D701" s="227"/>
    </row>
    <row r="702" spans="4:4">
      <c r="D702" s="227"/>
    </row>
    <row r="703" spans="4:4">
      <c r="D703" s="227"/>
    </row>
    <row r="704" spans="4:4">
      <c r="D704" s="227"/>
    </row>
    <row r="705" spans="4:4">
      <c r="D705" s="227"/>
    </row>
    <row r="706" spans="4:4">
      <c r="D706" s="227"/>
    </row>
    <row r="707" spans="4:4">
      <c r="D707" s="227"/>
    </row>
    <row r="708" spans="4:4">
      <c r="D708" s="227"/>
    </row>
    <row r="709" spans="4:4">
      <c r="D709" s="227"/>
    </row>
    <row r="710" spans="4:4">
      <c r="D710" s="227"/>
    </row>
    <row r="711" spans="4:4">
      <c r="D711" s="227"/>
    </row>
    <row r="712" spans="4:4">
      <c r="D712" s="227"/>
    </row>
    <row r="713" spans="4:4">
      <c r="D713" s="227"/>
    </row>
    <row r="714" spans="4:4">
      <c r="D714" s="227"/>
    </row>
    <row r="715" spans="4:4">
      <c r="D715" s="227"/>
    </row>
    <row r="716" spans="4:4">
      <c r="D716" s="227"/>
    </row>
    <row r="717" spans="4:4">
      <c r="D717" s="227"/>
    </row>
    <row r="718" spans="4:4">
      <c r="D718" s="227"/>
    </row>
    <row r="719" spans="4:4">
      <c r="D719" s="227"/>
    </row>
    <row r="720" spans="4:4">
      <c r="D720" s="227"/>
    </row>
    <row r="721" spans="4:4">
      <c r="D721" s="227"/>
    </row>
    <row r="722" spans="4:4">
      <c r="D722" s="227"/>
    </row>
    <row r="723" spans="4:4">
      <c r="D723" s="227"/>
    </row>
    <row r="724" spans="4:4">
      <c r="D724" s="227"/>
    </row>
    <row r="725" spans="4:4">
      <c r="D725" s="227"/>
    </row>
    <row r="726" spans="4:4">
      <c r="D726" s="227"/>
    </row>
    <row r="727" spans="4:4">
      <c r="D727" s="227"/>
    </row>
    <row r="728" spans="4:4">
      <c r="D728" s="227"/>
    </row>
    <row r="729" spans="4:4">
      <c r="D729" s="227"/>
    </row>
    <row r="730" spans="4:4">
      <c r="D730" s="227"/>
    </row>
    <row r="731" spans="4:4">
      <c r="D731" s="227"/>
    </row>
    <row r="732" spans="4:4">
      <c r="D732" s="227"/>
    </row>
    <row r="733" spans="4:4">
      <c r="D733" s="227"/>
    </row>
    <row r="734" spans="4:4">
      <c r="D734" s="227"/>
    </row>
    <row r="735" spans="4:4">
      <c r="D735" s="227"/>
    </row>
    <row r="736" spans="4:4">
      <c r="D736" s="227"/>
    </row>
    <row r="737" spans="4:4">
      <c r="D737" s="227"/>
    </row>
    <row r="738" spans="4:4">
      <c r="D738" s="227"/>
    </row>
    <row r="739" spans="4:4">
      <c r="D739" s="227"/>
    </row>
    <row r="740" spans="4:4">
      <c r="D740" s="227"/>
    </row>
    <row r="741" spans="4:4">
      <c r="D741" s="227"/>
    </row>
    <row r="742" spans="4:4">
      <c r="D742" s="227"/>
    </row>
    <row r="743" spans="4:4">
      <c r="D743" s="227"/>
    </row>
    <row r="744" spans="4:4">
      <c r="D744" s="227"/>
    </row>
    <row r="745" spans="4:4">
      <c r="D745" s="227"/>
    </row>
    <row r="746" spans="4:4">
      <c r="D746" s="227"/>
    </row>
    <row r="747" spans="4:4">
      <c r="D747" s="227"/>
    </row>
    <row r="748" spans="4:4">
      <c r="D748" s="227"/>
    </row>
    <row r="749" spans="4:4">
      <c r="D749" s="227"/>
    </row>
    <row r="750" spans="4:4">
      <c r="D750" s="227"/>
    </row>
    <row r="751" spans="4:4">
      <c r="D751" s="227"/>
    </row>
    <row r="752" spans="4:4">
      <c r="D752" s="227"/>
    </row>
    <row r="753" spans="4:4">
      <c r="D753" s="227"/>
    </row>
    <row r="754" spans="4:4">
      <c r="D754" s="227"/>
    </row>
    <row r="755" spans="4:4">
      <c r="D755" s="227"/>
    </row>
    <row r="756" spans="4:4">
      <c r="D756" s="227"/>
    </row>
    <row r="757" spans="4:4">
      <c r="D757" s="227"/>
    </row>
    <row r="758" spans="4:4">
      <c r="D758" s="227"/>
    </row>
    <row r="759" spans="4:4">
      <c r="D759" s="227"/>
    </row>
    <row r="760" spans="4:4">
      <c r="D760" s="227"/>
    </row>
    <row r="761" spans="4:4">
      <c r="D761" s="227"/>
    </row>
    <row r="762" spans="4:4">
      <c r="D762" s="227"/>
    </row>
    <row r="763" spans="4:4">
      <c r="D763" s="227"/>
    </row>
    <row r="764" spans="4:4">
      <c r="D764" s="227"/>
    </row>
    <row r="765" spans="4:4">
      <c r="D765" s="227"/>
    </row>
    <row r="766" spans="4:4">
      <c r="D766" s="227"/>
    </row>
    <row r="767" spans="4:4">
      <c r="D767" s="227"/>
    </row>
    <row r="768" spans="4:4">
      <c r="D768" s="227"/>
    </row>
    <row r="769" spans="4:4">
      <c r="D769" s="227"/>
    </row>
    <row r="770" spans="4:4">
      <c r="D770" s="227"/>
    </row>
    <row r="771" spans="4:4">
      <c r="D771" s="227"/>
    </row>
    <row r="772" spans="4:4">
      <c r="D772" s="227"/>
    </row>
    <row r="773" spans="4:4">
      <c r="D773" s="227"/>
    </row>
    <row r="774" spans="4:4">
      <c r="D774" s="227"/>
    </row>
    <row r="775" spans="4:4">
      <c r="D775" s="227"/>
    </row>
    <row r="776" spans="4:4">
      <c r="D776" s="227"/>
    </row>
    <row r="777" spans="4:4">
      <c r="D777" s="227"/>
    </row>
    <row r="778" spans="4:4">
      <c r="D778" s="227"/>
    </row>
    <row r="779" spans="4:4">
      <c r="D779" s="227"/>
    </row>
    <row r="780" spans="4:4">
      <c r="D780" s="227"/>
    </row>
    <row r="781" spans="4:4">
      <c r="D781" s="227"/>
    </row>
    <row r="782" spans="4:4">
      <c r="D782" s="227"/>
    </row>
    <row r="783" spans="4:4">
      <c r="D783" s="227"/>
    </row>
    <row r="784" spans="4:4">
      <c r="D784" s="227"/>
    </row>
    <row r="785" spans="4:4">
      <c r="D785" s="227"/>
    </row>
    <row r="786" spans="4:4">
      <c r="D786" s="227"/>
    </row>
    <row r="787" spans="4:4">
      <c r="D787" s="227"/>
    </row>
    <row r="788" spans="4:4">
      <c r="D788" s="227"/>
    </row>
    <row r="789" spans="4:4">
      <c r="D789" s="227"/>
    </row>
    <row r="790" spans="4:4">
      <c r="D790" s="227"/>
    </row>
    <row r="791" spans="4:4">
      <c r="D791" s="227"/>
    </row>
    <row r="792" spans="4:4">
      <c r="D792" s="227"/>
    </row>
    <row r="793" spans="4:4">
      <c r="D793" s="227"/>
    </row>
    <row r="794" spans="4:4">
      <c r="D794" s="227"/>
    </row>
    <row r="795" spans="4:4">
      <c r="D795" s="227"/>
    </row>
    <row r="796" spans="4:4">
      <c r="D796" s="227"/>
    </row>
    <row r="797" spans="4:4">
      <c r="D797" s="227"/>
    </row>
    <row r="798" spans="4:4">
      <c r="D798" s="227"/>
    </row>
    <row r="799" spans="4:4">
      <c r="D799" s="227"/>
    </row>
    <row r="800" spans="4:4">
      <c r="D800" s="227"/>
    </row>
    <row r="801" spans="4:4">
      <c r="D801" s="227"/>
    </row>
    <row r="802" spans="4:4">
      <c r="D802" s="227"/>
    </row>
    <row r="803" spans="4:4">
      <c r="D803" s="227"/>
    </row>
    <row r="804" spans="4:4">
      <c r="D804" s="227"/>
    </row>
    <row r="805" spans="4:4">
      <c r="D805" s="227"/>
    </row>
    <row r="806" spans="4:4">
      <c r="D806" s="227"/>
    </row>
    <row r="807" spans="4:4">
      <c r="D807" s="227"/>
    </row>
    <row r="808" spans="4:4">
      <c r="D808" s="227"/>
    </row>
    <row r="809" spans="4:4">
      <c r="D809" s="227"/>
    </row>
    <row r="810" spans="4:4">
      <c r="D810" s="227"/>
    </row>
    <row r="811" spans="4:4">
      <c r="D811" s="227"/>
    </row>
    <row r="812" spans="4:4">
      <c r="D812" s="227"/>
    </row>
    <row r="813" spans="4:4">
      <c r="D813" s="227"/>
    </row>
    <row r="814" spans="4:4">
      <c r="D814" s="227"/>
    </row>
    <row r="815" spans="4:4">
      <c r="D815" s="227"/>
    </row>
    <row r="816" spans="4:4">
      <c r="D816" s="227"/>
    </row>
    <row r="817" spans="4:4">
      <c r="D817" s="227"/>
    </row>
    <row r="818" spans="4:4">
      <c r="D818" s="227"/>
    </row>
    <row r="819" spans="4:4">
      <c r="D819" s="227"/>
    </row>
    <row r="820" spans="4:4">
      <c r="D820" s="227"/>
    </row>
    <row r="821" spans="4:4">
      <c r="D821" s="227"/>
    </row>
    <row r="822" spans="4:4">
      <c r="D822" s="227"/>
    </row>
    <row r="823" spans="4:4">
      <c r="D823" s="227"/>
    </row>
    <row r="824" spans="4:4">
      <c r="D824" s="227"/>
    </row>
    <row r="825" spans="4:4">
      <c r="D825" s="227"/>
    </row>
    <row r="826" spans="4:4">
      <c r="D826" s="227"/>
    </row>
    <row r="827" spans="4:4">
      <c r="D827" s="227"/>
    </row>
    <row r="828" spans="4:4">
      <c r="D828" s="227"/>
    </row>
    <row r="829" spans="4:4">
      <c r="D829" s="227"/>
    </row>
    <row r="830" spans="4:4">
      <c r="D830" s="227"/>
    </row>
    <row r="831" spans="4:4">
      <c r="D831" s="227"/>
    </row>
    <row r="832" spans="4:4">
      <c r="D832" s="227"/>
    </row>
    <row r="833" spans="4:4">
      <c r="D833" s="227"/>
    </row>
    <row r="834" spans="4:4">
      <c r="D834" s="227"/>
    </row>
    <row r="835" spans="4:4">
      <c r="D835" s="227"/>
    </row>
    <row r="836" spans="4:4">
      <c r="D836" s="227"/>
    </row>
    <row r="837" spans="4:4">
      <c r="D837" s="227"/>
    </row>
    <row r="838" spans="4:4">
      <c r="D838" s="227"/>
    </row>
    <row r="839" spans="4:4">
      <c r="D839" s="227"/>
    </row>
    <row r="840" spans="4:4">
      <c r="D840" s="227"/>
    </row>
    <row r="841" spans="4:4">
      <c r="D841" s="227"/>
    </row>
    <row r="842" spans="4:4">
      <c r="D842" s="227"/>
    </row>
    <row r="843" spans="4:4">
      <c r="D843" s="227"/>
    </row>
    <row r="844" spans="4:4">
      <c r="D844" s="227"/>
    </row>
    <row r="845" spans="4:4">
      <c r="D845" s="227"/>
    </row>
    <row r="846" spans="4:4">
      <c r="D846" s="227"/>
    </row>
    <row r="847" spans="4:4">
      <c r="D847" s="227"/>
    </row>
    <row r="848" spans="4:4">
      <c r="D848" s="227"/>
    </row>
    <row r="849" spans="4:4">
      <c r="D849" s="227"/>
    </row>
    <row r="850" spans="4:4">
      <c r="D850" s="227"/>
    </row>
    <row r="851" spans="4:4">
      <c r="D851" s="227"/>
    </row>
    <row r="852" spans="4:4">
      <c r="D852" s="227"/>
    </row>
    <row r="853" spans="4:4">
      <c r="D853" s="227"/>
    </row>
    <row r="854" spans="4:4">
      <c r="D854" s="227"/>
    </row>
    <row r="855" spans="4:4">
      <c r="D855" s="227"/>
    </row>
    <row r="856" spans="4:4">
      <c r="D856" s="227"/>
    </row>
    <row r="857" spans="4:4">
      <c r="D857" s="227"/>
    </row>
    <row r="858" spans="4:4">
      <c r="D858" s="227"/>
    </row>
    <row r="859" spans="4:4">
      <c r="D859" s="227"/>
    </row>
    <row r="860" spans="4:4">
      <c r="D860" s="227"/>
    </row>
    <row r="861" spans="4:4">
      <c r="D861" s="227"/>
    </row>
    <row r="862" spans="4:4">
      <c r="D862" s="227"/>
    </row>
    <row r="863" spans="4:4">
      <c r="D863" s="227"/>
    </row>
    <row r="864" spans="4:4">
      <c r="D864" s="227"/>
    </row>
    <row r="865" spans="4:4">
      <c r="D865" s="227"/>
    </row>
    <row r="866" spans="4:4">
      <c r="D866" s="227"/>
    </row>
    <row r="867" spans="4:4">
      <c r="D867" s="227"/>
    </row>
    <row r="868" spans="4:4">
      <c r="D868" s="227"/>
    </row>
    <row r="869" spans="4:4">
      <c r="D869" s="227"/>
    </row>
    <row r="870" spans="4:4">
      <c r="D870" s="227"/>
    </row>
    <row r="871" spans="4:4">
      <c r="D871" s="227"/>
    </row>
    <row r="872" spans="4:4">
      <c r="D872" s="227"/>
    </row>
    <row r="873" spans="4:4">
      <c r="D873" s="227"/>
    </row>
    <row r="874" spans="4:4">
      <c r="D874" s="227"/>
    </row>
    <row r="875" spans="4:4">
      <c r="D875" s="227"/>
    </row>
    <row r="876" spans="4:4">
      <c r="D876" s="227"/>
    </row>
    <row r="877" spans="4:4">
      <c r="D877" s="227"/>
    </row>
    <row r="878" spans="4:4">
      <c r="D878" s="227"/>
    </row>
    <row r="879" spans="4:4">
      <c r="D879" s="227"/>
    </row>
    <row r="880" spans="4:4">
      <c r="D880" s="227"/>
    </row>
    <row r="881" spans="4:4">
      <c r="D881" s="227"/>
    </row>
    <row r="882" spans="4:4">
      <c r="D882" s="227"/>
    </row>
    <row r="883" spans="4:4">
      <c r="D883" s="227"/>
    </row>
    <row r="884" spans="4:4">
      <c r="D884" s="227"/>
    </row>
    <row r="885" spans="4:4">
      <c r="D885" s="227"/>
    </row>
    <row r="886" spans="4:4">
      <c r="D886" s="227"/>
    </row>
    <row r="887" spans="4:4">
      <c r="D887" s="227"/>
    </row>
    <row r="888" spans="4:4">
      <c r="D888" s="227"/>
    </row>
    <row r="889" spans="4:4">
      <c r="D889" s="227"/>
    </row>
    <row r="890" spans="4:4">
      <c r="D890" s="227"/>
    </row>
    <row r="891" spans="4:4">
      <c r="D891" s="227"/>
    </row>
    <row r="892" spans="4:4">
      <c r="D892" s="227"/>
    </row>
    <row r="893" spans="4:4">
      <c r="D893" s="227"/>
    </row>
    <row r="894" spans="4:4">
      <c r="D894" s="227"/>
    </row>
    <row r="895" spans="4:4">
      <c r="D895" s="227"/>
    </row>
    <row r="896" spans="4:4">
      <c r="D896" s="227"/>
    </row>
    <row r="897" spans="4:4">
      <c r="D897" s="227"/>
    </row>
    <row r="898" spans="4:4">
      <c r="D898" s="227"/>
    </row>
    <row r="899" spans="4:4">
      <c r="D899" s="227"/>
    </row>
    <row r="900" spans="4:4">
      <c r="D900" s="227"/>
    </row>
    <row r="901" spans="4:4">
      <c r="D901" s="227"/>
    </row>
    <row r="902" spans="4:4">
      <c r="D902" s="227"/>
    </row>
    <row r="903" spans="4:4">
      <c r="D903" s="227"/>
    </row>
    <row r="904" spans="4:4">
      <c r="D904" s="227"/>
    </row>
    <row r="905" spans="4:4">
      <c r="D905" s="227"/>
    </row>
    <row r="906" spans="4:4">
      <c r="D906" s="227"/>
    </row>
    <row r="907" spans="4:4">
      <c r="D907" s="227"/>
    </row>
    <row r="908" spans="4:4">
      <c r="D908" s="227"/>
    </row>
    <row r="909" spans="4:4">
      <c r="D909" s="227"/>
    </row>
    <row r="910" spans="4:4">
      <c r="D910" s="227"/>
    </row>
    <row r="911" spans="4:4">
      <c r="D911" s="227"/>
    </row>
    <row r="912" spans="4:4">
      <c r="D912" s="227"/>
    </row>
    <row r="913" spans="4:4">
      <c r="D913" s="227"/>
    </row>
    <row r="914" spans="4:4">
      <c r="D914" s="227"/>
    </row>
    <row r="915" spans="4:4">
      <c r="D915" s="227"/>
    </row>
    <row r="916" spans="4:4">
      <c r="D916" s="227"/>
    </row>
    <row r="917" spans="4:4">
      <c r="D917" s="227"/>
    </row>
    <row r="918" spans="4:4">
      <c r="D918" s="227"/>
    </row>
    <row r="919" spans="4:4">
      <c r="D919" s="227"/>
    </row>
    <row r="920" spans="4:4">
      <c r="D920" s="227"/>
    </row>
    <row r="921" spans="4:4">
      <c r="D921" s="227"/>
    </row>
    <row r="922" spans="4:4">
      <c r="D922" s="227"/>
    </row>
    <row r="923" spans="4:4">
      <c r="D923" s="227"/>
    </row>
    <row r="924" spans="4:4">
      <c r="D924" s="227"/>
    </row>
    <row r="925" spans="4:4">
      <c r="D925" s="227"/>
    </row>
    <row r="926" spans="4:4">
      <c r="D926" s="227"/>
    </row>
    <row r="927" spans="4:4">
      <c r="D927" s="227"/>
    </row>
    <row r="928" spans="4:4">
      <c r="D928" s="227"/>
    </row>
    <row r="929" spans="4:4">
      <c r="D929" s="227"/>
    </row>
    <row r="930" spans="4:4">
      <c r="D930" s="227"/>
    </row>
    <row r="931" spans="4:4">
      <c r="D931" s="227"/>
    </row>
    <row r="932" spans="4:4">
      <c r="D932" s="227"/>
    </row>
    <row r="933" spans="4:4">
      <c r="D933" s="227"/>
    </row>
    <row r="934" spans="4:4">
      <c r="D934" s="227"/>
    </row>
    <row r="935" spans="4:4">
      <c r="D935" s="227"/>
    </row>
    <row r="936" spans="4:4">
      <c r="D936" s="227"/>
    </row>
    <row r="937" spans="4:4">
      <c r="D937" s="227"/>
    </row>
    <row r="938" spans="4:4">
      <c r="D938" s="227"/>
    </row>
    <row r="939" spans="4:4">
      <c r="D939" s="227"/>
    </row>
    <row r="940" spans="4:4">
      <c r="D940" s="227"/>
    </row>
    <row r="941" spans="4:4">
      <c r="D941" s="227"/>
    </row>
    <row r="942" spans="4:4">
      <c r="D942" s="227"/>
    </row>
    <row r="943" spans="4:4">
      <c r="D943" s="227"/>
    </row>
    <row r="944" spans="4:4">
      <c r="D944" s="227"/>
    </row>
    <row r="945" spans="4:4">
      <c r="D945" s="227"/>
    </row>
    <row r="946" spans="4:4">
      <c r="D946" s="227"/>
    </row>
    <row r="947" spans="4:4">
      <c r="D947" s="227"/>
    </row>
    <row r="948" spans="4:4">
      <c r="D948" s="227"/>
    </row>
    <row r="949" spans="4:4">
      <c r="D949" s="227"/>
    </row>
    <row r="950" spans="4:4">
      <c r="D950" s="227"/>
    </row>
    <row r="951" spans="4:4">
      <c r="D951" s="227"/>
    </row>
    <row r="952" spans="4:4">
      <c r="D952" s="227"/>
    </row>
    <row r="953" spans="4:4">
      <c r="D953" s="227"/>
    </row>
    <row r="954" spans="4:4">
      <c r="D954" s="227"/>
    </row>
    <row r="955" spans="4:4">
      <c r="D955" s="227"/>
    </row>
    <row r="956" spans="4:4">
      <c r="D956" s="227"/>
    </row>
    <row r="957" spans="4:4">
      <c r="D957" s="227"/>
    </row>
    <row r="958" spans="4:4">
      <c r="D958" s="227"/>
    </row>
    <row r="959" spans="4:4">
      <c r="D959" s="227"/>
    </row>
    <row r="960" spans="4:4">
      <c r="D960" s="227"/>
    </row>
    <row r="961" spans="4:4">
      <c r="D961" s="227"/>
    </row>
    <row r="962" spans="4:4">
      <c r="D962" s="227"/>
    </row>
    <row r="963" spans="4:4">
      <c r="D963" s="227"/>
    </row>
    <row r="964" spans="4:4">
      <c r="D964" s="227"/>
    </row>
    <row r="965" spans="4:4">
      <c r="D965" s="227"/>
    </row>
    <row r="966" spans="4:4">
      <c r="D966" s="227"/>
    </row>
    <row r="967" spans="4:4">
      <c r="D967" s="227"/>
    </row>
    <row r="968" spans="4:4">
      <c r="D968" s="227"/>
    </row>
    <row r="969" spans="4:4">
      <c r="D969" s="227"/>
    </row>
    <row r="970" spans="4:4">
      <c r="D970" s="227"/>
    </row>
    <row r="971" spans="4:4">
      <c r="D971" s="227"/>
    </row>
    <row r="972" spans="4:4">
      <c r="D972" s="227"/>
    </row>
    <row r="973" spans="4:4">
      <c r="D973" s="227"/>
    </row>
    <row r="974" spans="4:4">
      <c r="D974" s="227"/>
    </row>
    <row r="975" spans="4:4">
      <c r="D975" s="227"/>
    </row>
    <row r="976" spans="4:4">
      <c r="D976" s="227"/>
    </row>
    <row r="977" spans="4:4">
      <c r="D977" s="227"/>
    </row>
    <row r="978" spans="4:4">
      <c r="D978" s="227"/>
    </row>
    <row r="979" spans="4:4">
      <c r="D979" s="227"/>
    </row>
    <row r="980" spans="4:4">
      <c r="D980" s="227"/>
    </row>
    <row r="981" spans="4:4">
      <c r="D981" s="227"/>
    </row>
    <row r="982" spans="4:4">
      <c r="D982" s="227"/>
    </row>
    <row r="983" spans="4:4">
      <c r="D983" s="227"/>
    </row>
    <row r="984" spans="4:4">
      <c r="D984" s="227"/>
    </row>
    <row r="985" spans="4:4">
      <c r="D985" s="227"/>
    </row>
    <row r="986" spans="4:4">
      <c r="D986" s="227"/>
    </row>
    <row r="987" spans="4:4">
      <c r="D987" s="227"/>
    </row>
    <row r="988" spans="4:4">
      <c r="D988" s="227"/>
    </row>
    <row r="989" spans="4:4">
      <c r="D989" s="227"/>
    </row>
    <row r="990" spans="4:4">
      <c r="D990" s="227"/>
    </row>
    <row r="991" spans="4:4">
      <c r="D991" s="227"/>
    </row>
    <row r="992" spans="4:4">
      <c r="D992" s="227"/>
    </row>
    <row r="993" spans="4:4">
      <c r="D993" s="227"/>
    </row>
    <row r="994" spans="4:4">
      <c r="D994" s="227"/>
    </row>
    <row r="995" spans="4:4">
      <c r="D995" s="227"/>
    </row>
    <row r="996" spans="4:4">
      <c r="D996" s="227"/>
    </row>
    <row r="997" spans="4:4">
      <c r="D997" s="227"/>
    </row>
    <row r="998" spans="4:4">
      <c r="D998" s="227"/>
    </row>
    <row r="999" spans="4:4">
      <c r="D999" s="227"/>
    </row>
    <row r="1000" spans="4:4">
      <c r="D1000" s="227"/>
    </row>
    <row r="1001" spans="4:4">
      <c r="D1001" s="227"/>
    </row>
    <row r="1002" spans="4:4">
      <c r="D1002" s="227"/>
    </row>
    <row r="1003" spans="4:4">
      <c r="D1003" s="227"/>
    </row>
    <row r="1004" spans="4:4">
      <c r="D1004" s="227"/>
    </row>
    <row r="1005" spans="4:4">
      <c r="D1005" s="227"/>
    </row>
    <row r="1006" spans="4:4">
      <c r="D1006" s="227"/>
    </row>
    <row r="1007" spans="4:4">
      <c r="D1007" s="227"/>
    </row>
    <row r="1008" spans="4:4">
      <c r="D1008" s="227"/>
    </row>
    <row r="1009" spans="4:4">
      <c r="D1009" s="227"/>
    </row>
    <row r="1010" spans="4:4">
      <c r="D1010" s="227"/>
    </row>
    <row r="1011" spans="4:4">
      <c r="D1011" s="227"/>
    </row>
    <row r="1012" spans="4:4">
      <c r="D1012" s="227"/>
    </row>
    <row r="1013" spans="4:4">
      <c r="D1013" s="227"/>
    </row>
    <row r="1014" spans="4:4">
      <c r="D1014" s="227"/>
    </row>
    <row r="1015" spans="4:4">
      <c r="D1015" s="227"/>
    </row>
    <row r="1016" spans="4:4">
      <c r="D1016" s="227"/>
    </row>
    <row r="1017" spans="4:4">
      <c r="D1017" s="227"/>
    </row>
    <row r="1018" spans="4:4">
      <c r="D1018" s="227"/>
    </row>
    <row r="1019" spans="4:4">
      <c r="D1019" s="227"/>
    </row>
    <row r="1020" spans="4:4">
      <c r="D1020" s="227"/>
    </row>
    <row r="1021" spans="4:4">
      <c r="D1021" s="227"/>
    </row>
    <row r="1022" spans="4:4">
      <c r="D1022" s="227"/>
    </row>
    <row r="1023" spans="4:4">
      <c r="D1023" s="227"/>
    </row>
    <row r="1024" spans="4:4">
      <c r="D1024" s="227"/>
    </row>
    <row r="1025" spans="4:4">
      <c r="D1025" s="227"/>
    </row>
    <row r="1026" spans="4:4">
      <c r="D1026" s="227"/>
    </row>
    <row r="1027" spans="4:4">
      <c r="D1027" s="227"/>
    </row>
    <row r="1028" spans="4:4">
      <c r="D1028" s="227"/>
    </row>
    <row r="1029" spans="4:4">
      <c r="D1029" s="227"/>
    </row>
    <row r="1030" spans="4:4">
      <c r="D1030" s="227"/>
    </row>
    <row r="1031" spans="4:4">
      <c r="D1031" s="227"/>
    </row>
    <row r="1032" spans="4:4">
      <c r="D1032" s="227"/>
    </row>
    <row r="1033" spans="4:4">
      <c r="D1033" s="227"/>
    </row>
    <row r="1034" spans="4:4">
      <c r="D1034" s="227"/>
    </row>
    <row r="1035" spans="4:4">
      <c r="D1035" s="227"/>
    </row>
    <row r="1036" spans="4:4">
      <c r="D1036" s="227"/>
    </row>
    <row r="1037" spans="4:4">
      <c r="D1037" s="227"/>
    </row>
    <row r="1038" spans="4:4">
      <c r="D1038" s="227"/>
    </row>
    <row r="1039" spans="4:4">
      <c r="D1039" s="227"/>
    </row>
    <row r="1040" spans="4:4">
      <c r="D1040" s="227"/>
    </row>
    <row r="1041" spans="4:4">
      <c r="D1041" s="227"/>
    </row>
    <row r="1042" spans="4:4">
      <c r="D1042" s="227"/>
    </row>
    <row r="1043" spans="4:4">
      <c r="D1043" s="227"/>
    </row>
    <row r="1044" spans="4:4">
      <c r="D1044" s="227"/>
    </row>
    <row r="1045" spans="4:4">
      <c r="D1045" s="227"/>
    </row>
    <row r="1046" spans="4:4">
      <c r="D1046" s="227"/>
    </row>
    <row r="1047" spans="4:4">
      <c r="D1047" s="227"/>
    </row>
    <row r="1048" spans="4:4">
      <c r="D1048" s="227"/>
    </row>
    <row r="1049" spans="4:4">
      <c r="D1049" s="227"/>
    </row>
    <row r="1050" spans="4:4">
      <c r="D1050" s="227"/>
    </row>
    <row r="1051" spans="4:4">
      <c r="D1051" s="227"/>
    </row>
    <row r="1052" spans="4:4">
      <c r="D1052" s="227"/>
    </row>
    <row r="1053" spans="4:4">
      <c r="D1053" s="227"/>
    </row>
    <row r="1054" spans="4:4">
      <c r="D1054" s="227"/>
    </row>
    <row r="1055" spans="4:4">
      <c r="D1055" s="227"/>
    </row>
    <row r="1056" spans="4:4">
      <c r="D1056" s="227"/>
    </row>
    <row r="1057" spans="4:4">
      <c r="D1057" s="227"/>
    </row>
    <row r="1058" spans="4:4">
      <c r="D1058" s="227"/>
    </row>
    <row r="1059" spans="4:4">
      <c r="D1059" s="227"/>
    </row>
    <row r="1060" spans="4:4">
      <c r="D1060" s="227"/>
    </row>
    <row r="1061" spans="4:4">
      <c r="D1061" s="227"/>
    </row>
    <row r="1062" spans="4:4">
      <c r="D1062" s="227"/>
    </row>
    <row r="1063" spans="4:4">
      <c r="D1063" s="227"/>
    </row>
    <row r="1064" spans="4:4">
      <c r="D1064" s="227"/>
    </row>
    <row r="1065" spans="4:4">
      <c r="D1065" s="227"/>
    </row>
    <row r="1066" spans="4:4">
      <c r="D1066" s="227"/>
    </row>
    <row r="1067" spans="4:4">
      <c r="D1067" s="227"/>
    </row>
    <row r="1068" spans="4:4">
      <c r="D1068" s="227"/>
    </row>
    <row r="1069" spans="4:4">
      <c r="D1069" s="227"/>
    </row>
    <row r="1070" spans="4:4">
      <c r="D1070" s="227"/>
    </row>
    <row r="1071" spans="4:4">
      <c r="D1071" s="227"/>
    </row>
    <row r="1072" spans="4:4">
      <c r="D1072" s="227"/>
    </row>
    <row r="1073" spans="4:4">
      <c r="D1073" s="227"/>
    </row>
    <row r="1074" spans="4:4">
      <c r="D1074" s="227"/>
    </row>
    <row r="1075" spans="4:4">
      <c r="D1075" s="227"/>
    </row>
    <row r="1076" spans="4:4">
      <c r="D1076" s="227"/>
    </row>
    <row r="1077" spans="4:4">
      <c r="D1077" s="227"/>
    </row>
    <row r="1078" spans="4:4">
      <c r="D1078" s="227"/>
    </row>
    <row r="1079" spans="4:4">
      <c r="D1079" s="227"/>
    </row>
    <row r="1080" spans="4:4">
      <c r="D1080" s="227"/>
    </row>
    <row r="1081" spans="4:4">
      <c r="D1081" s="227"/>
    </row>
    <row r="1082" spans="4:4">
      <c r="D1082" s="227"/>
    </row>
    <row r="1083" spans="4:4">
      <c r="D1083" s="227"/>
    </row>
    <row r="1084" spans="4:4">
      <c r="D1084" s="227"/>
    </row>
    <row r="1085" spans="4:4">
      <c r="D1085" s="227"/>
    </row>
    <row r="1086" spans="4:4">
      <c r="D1086" s="227"/>
    </row>
    <row r="1087" spans="4:4">
      <c r="D1087" s="227"/>
    </row>
    <row r="1088" spans="4:4">
      <c r="D1088" s="227"/>
    </row>
    <row r="1089" spans="4:4">
      <c r="D1089" s="227"/>
    </row>
    <row r="1090" spans="4:4">
      <c r="D1090" s="227"/>
    </row>
    <row r="1091" spans="4:4">
      <c r="D1091" s="227"/>
    </row>
    <row r="1092" spans="4:4">
      <c r="D1092" s="227"/>
    </row>
    <row r="1093" spans="4:4">
      <c r="D1093" s="227"/>
    </row>
    <row r="1094" spans="4:4">
      <c r="D1094" s="227"/>
    </row>
    <row r="1095" spans="4:4">
      <c r="D1095" s="227"/>
    </row>
    <row r="1096" spans="4:4">
      <c r="D1096" s="227"/>
    </row>
    <row r="1097" spans="4:4">
      <c r="D1097" s="227"/>
    </row>
    <row r="1098" spans="4:4">
      <c r="D1098" s="227"/>
    </row>
    <row r="1099" spans="4:4">
      <c r="D1099" s="227"/>
    </row>
    <row r="1100" spans="4:4">
      <c r="D1100" s="227"/>
    </row>
    <row r="1101" spans="4:4">
      <c r="D1101" s="227"/>
    </row>
    <row r="1102" spans="4:4">
      <c r="D1102" s="227"/>
    </row>
    <row r="1103" spans="4:4">
      <c r="D1103" s="227"/>
    </row>
    <row r="1104" spans="4:4">
      <c r="D1104" s="227"/>
    </row>
    <row r="1105" spans="4:4">
      <c r="D1105" s="227"/>
    </row>
    <row r="1106" spans="4:4">
      <c r="D1106" s="227"/>
    </row>
    <row r="1107" spans="4:4">
      <c r="D1107" s="227"/>
    </row>
    <row r="1108" spans="4:4">
      <c r="D1108" s="227"/>
    </row>
    <row r="1109" spans="4:4">
      <c r="D1109" s="227"/>
    </row>
    <row r="1110" spans="4:4">
      <c r="D1110" s="227"/>
    </row>
    <row r="1111" spans="4:4">
      <c r="D1111" s="227"/>
    </row>
    <row r="1112" spans="4:4">
      <c r="D1112" s="227"/>
    </row>
    <row r="1113" spans="4:4">
      <c r="D1113" s="227"/>
    </row>
    <row r="1114" spans="4:4">
      <c r="D1114" s="227"/>
    </row>
    <row r="1115" spans="4:4">
      <c r="D1115" s="227"/>
    </row>
    <row r="1116" spans="4:4">
      <c r="D1116" s="227"/>
    </row>
    <row r="1117" spans="4:4">
      <c r="D1117" s="227"/>
    </row>
    <row r="1118" spans="4:4">
      <c r="D1118" s="227"/>
    </row>
    <row r="1119" spans="4:4">
      <c r="D1119" s="227"/>
    </row>
    <row r="1120" spans="4:4">
      <c r="D1120" s="227"/>
    </row>
    <row r="1121" spans="4:4">
      <c r="D1121" s="227"/>
    </row>
    <row r="1122" spans="4:4">
      <c r="D1122" s="227"/>
    </row>
    <row r="1123" spans="4:4">
      <c r="D1123" s="227"/>
    </row>
    <row r="1124" spans="4:4">
      <c r="D1124" s="227"/>
    </row>
    <row r="1125" spans="4:4">
      <c r="D1125" s="227"/>
    </row>
    <row r="1126" spans="4:4">
      <c r="D1126" s="227"/>
    </row>
    <row r="1127" spans="4:4">
      <c r="D1127" s="227"/>
    </row>
    <row r="1128" spans="4:4">
      <c r="D1128" s="227"/>
    </row>
    <row r="1129" spans="4:4">
      <c r="D1129" s="227"/>
    </row>
    <row r="1130" spans="4:4">
      <c r="D1130" s="227"/>
    </row>
    <row r="1131" spans="4:4">
      <c r="D1131" s="227"/>
    </row>
    <row r="1132" spans="4:4">
      <c r="D1132" s="227"/>
    </row>
    <row r="1133" spans="4:4">
      <c r="D1133" s="227"/>
    </row>
    <row r="1134" spans="4:4">
      <c r="D1134" s="227"/>
    </row>
    <row r="1135" spans="4:4">
      <c r="D1135" s="227"/>
    </row>
    <row r="1136" spans="4:4">
      <c r="D1136" s="227"/>
    </row>
    <row r="1137" spans="4:4">
      <c r="D1137" s="227"/>
    </row>
    <row r="1138" spans="4:4">
      <c r="D1138" s="227"/>
    </row>
    <row r="1139" spans="4:4">
      <c r="D1139" s="227"/>
    </row>
    <row r="1140" spans="4:4">
      <c r="D1140" s="227"/>
    </row>
    <row r="1141" spans="4:4">
      <c r="D1141" s="227"/>
    </row>
    <row r="1142" spans="4:4">
      <c r="D1142" s="227"/>
    </row>
    <row r="1143" spans="4:4">
      <c r="D1143" s="227"/>
    </row>
    <row r="1144" spans="4:4">
      <c r="D1144" s="227"/>
    </row>
    <row r="1145" spans="4:4">
      <c r="D1145" s="227"/>
    </row>
    <row r="1146" spans="4:4">
      <c r="D1146" s="227"/>
    </row>
    <row r="1147" spans="4:4">
      <c r="D1147" s="227"/>
    </row>
    <row r="1148" spans="4:4">
      <c r="D1148" s="227"/>
    </row>
    <row r="1149" spans="4:4">
      <c r="D1149" s="227"/>
    </row>
    <row r="1150" spans="4:4">
      <c r="D1150" s="227"/>
    </row>
    <row r="1151" spans="4:4">
      <c r="D1151" s="227"/>
    </row>
    <row r="1152" spans="4:4">
      <c r="D1152" s="227"/>
    </row>
    <row r="1153" spans="4:4">
      <c r="D1153" s="227"/>
    </row>
    <row r="1154" spans="4:4">
      <c r="D1154" s="227"/>
    </row>
    <row r="1155" spans="4:4">
      <c r="D1155" s="227"/>
    </row>
    <row r="1156" spans="4:4">
      <c r="D1156" s="227"/>
    </row>
    <row r="1157" spans="4:4">
      <c r="D1157" s="227"/>
    </row>
    <row r="1158" spans="4:4">
      <c r="D1158" s="227"/>
    </row>
    <row r="1159" spans="4:4">
      <c r="D1159" s="227"/>
    </row>
    <row r="1160" spans="4:4">
      <c r="D1160" s="227"/>
    </row>
    <row r="1161" spans="4:4">
      <c r="D1161" s="227"/>
    </row>
    <row r="1162" spans="4:4">
      <c r="D1162" s="227"/>
    </row>
    <row r="1163" spans="4:4">
      <c r="D1163" s="227"/>
    </row>
    <row r="1164" spans="4:4">
      <c r="D1164" s="227"/>
    </row>
    <row r="1165" spans="4:4">
      <c r="D1165" s="227"/>
    </row>
    <row r="1166" spans="4:4">
      <c r="D1166" s="227"/>
    </row>
    <row r="1167" spans="4:4">
      <c r="D1167" s="227"/>
    </row>
    <row r="1168" spans="4:4">
      <c r="D1168" s="227"/>
    </row>
    <row r="1169" spans="4:4">
      <c r="D1169" s="227"/>
    </row>
    <row r="1170" spans="4:4">
      <c r="D1170" s="227"/>
    </row>
    <row r="1171" spans="4:4">
      <c r="D1171" s="227"/>
    </row>
    <row r="1172" spans="4:4">
      <c r="D1172" s="227"/>
    </row>
    <row r="1173" spans="4:4">
      <c r="D1173" s="227"/>
    </row>
    <row r="1174" spans="4:4">
      <c r="D1174" s="227"/>
    </row>
    <row r="1175" spans="4:4">
      <c r="D1175" s="227"/>
    </row>
    <row r="1176" spans="4:4">
      <c r="D1176" s="227"/>
    </row>
    <row r="1177" spans="4:4">
      <c r="D1177" s="227"/>
    </row>
    <row r="1178" spans="4:4">
      <c r="D1178" s="227"/>
    </row>
    <row r="1179" spans="4:4">
      <c r="D1179" s="227"/>
    </row>
    <row r="1180" spans="4:4">
      <c r="D1180" s="227"/>
    </row>
    <row r="1181" spans="4:4">
      <c r="D1181" s="227"/>
    </row>
    <row r="1182" spans="4:4">
      <c r="D1182" s="227"/>
    </row>
    <row r="1183" spans="4:4">
      <c r="D1183" s="227"/>
    </row>
    <row r="1184" spans="4:4">
      <c r="D1184" s="227"/>
    </row>
    <row r="1185" spans="4:4">
      <c r="D1185" s="227"/>
    </row>
    <row r="1186" spans="4:4">
      <c r="D1186" s="227"/>
    </row>
    <row r="1187" spans="4:4">
      <c r="D1187" s="227"/>
    </row>
    <row r="1188" spans="4:4">
      <c r="D1188" s="227"/>
    </row>
    <row r="1189" spans="4:4">
      <c r="D1189" s="227"/>
    </row>
    <row r="1190" spans="4:4">
      <c r="D1190" s="227"/>
    </row>
    <row r="1191" spans="4:4">
      <c r="D1191" s="227"/>
    </row>
    <row r="1192" spans="4:4">
      <c r="D1192" s="227"/>
    </row>
    <row r="1193" spans="4:4">
      <c r="D1193" s="227"/>
    </row>
    <row r="1194" spans="4:4">
      <c r="D1194" s="227"/>
    </row>
    <row r="1195" spans="4:4">
      <c r="D1195" s="227"/>
    </row>
    <row r="1196" spans="4:4">
      <c r="D1196" s="227"/>
    </row>
    <row r="1197" spans="4:4">
      <c r="D1197" s="227"/>
    </row>
    <row r="1198" spans="4:4">
      <c r="D1198" s="227"/>
    </row>
    <row r="1199" spans="4:4">
      <c r="D1199" s="227"/>
    </row>
    <row r="1200" spans="4:4">
      <c r="D1200" s="227"/>
    </row>
    <row r="1201" spans="4:4">
      <c r="D1201" s="227"/>
    </row>
    <row r="1202" spans="4:4">
      <c r="D1202" s="227"/>
    </row>
    <row r="1203" spans="4:4">
      <c r="D1203" s="227"/>
    </row>
    <row r="1204" spans="4:4">
      <c r="D1204" s="227"/>
    </row>
    <row r="1205" spans="4:4">
      <c r="D1205" s="227"/>
    </row>
    <row r="1206" spans="4:4">
      <c r="D1206" s="227"/>
    </row>
    <row r="1207" spans="4:4">
      <c r="D1207" s="227"/>
    </row>
    <row r="1208" spans="4:4">
      <c r="D1208" s="227"/>
    </row>
    <row r="1209" spans="4:4">
      <c r="D1209" s="227"/>
    </row>
    <row r="1210" spans="4:4">
      <c r="D1210" s="227"/>
    </row>
    <row r="1211" spans="4:4">
      <c r="D1211" s="227"/>
    </row>
    <row r="1212" spans="4:4">
      <c r="D1212" s="227"/>
    </row>
    <row r="1213" spans="4:4">
      <c r="D1213" s="227"/>
    </row>
    <row r="1214" spans="4:4">
      <c r="D1214" s="227"/>
    </row>
    <row r="1215" spans="4:4">
      <c r="D1215" s="227"/>
    </row>
    <row r="1216" spans="4:4">
      <c r="D1216" s="227"/>
    </row>
    <row r="1217" spans="4:4">
      <c r="D1217" s="227"/>
    </row>
    <row r="1218" spans="4:4">
      <c r="D1218" s="227"/>
    </row>
    <row r="1219" spans="4:4">
      <c r="D1219" s="227"/>
    </row>
    <row r="1220" spans="4:4">
      <c r="D1220" s="227"/>
    </row>
    <row r="1221" spans="4:4">
      <c r="D1221" s="227"/>
    </row>
    <row r="1222" spans="4:4">
      <c r="D1222" s="227"/>
    </row>
    <row r="1223" spans="4:4">
      <c r="D1223" s="227"/>
    </row>
    <row r="1224" spans="4:4">
      <c r="D1224" s="227"/>
    </row>
    <row r="1225" spans="4:4">
      <c r="D1225" s="227"/>
    </row>
    <row r="1226" spans="4:4">
      <c r="D1226" s="227"/>
    </row>
    <row r="1227" spans="4:4">
      <c r="D1227" s="227"/>
    </row>
    <row r="1228" spans="4:4">
      <c r="D1228" s="227"/>
    </row>
    <row r="1229" spans="4:4">
      <c r="D1229" s="227"/>
    </row>
    <row r="1230" spans="4:4">
      <c r="D1230" s="227"/>
    </row>
    <row r="1231" spans="4:4">
      <c r="D1231" s="227"/>
    </row>
    <row r="1232" spans="4:4">
      <c r="D1232" s="227"/>
    </row>
    <row r="1233" spans="4:4">
      <c r="D1233" s="227"/>
    </row>
    <row r="1234" spans="4:4">
      <c r="D1234" s="227"/>
    </row>
    <row r="1235" spans="4:4">
      <c r="D1235" s="227"/>
    </row>
    <row r="1236" spans="4:4">
      <c r="D1236" s="227"/>
    </row>
    <row r="1237" spans="4:4">
      <c r="D1237" s="227"/>
    </row>
    <row r="1238" spans="4:4">
      <c r="D1238" s="227"/>
    </row>
    <row r="1239" spans="4:4">
      <c r="D1239" s="227"/>
    </row>
    <row r="1240" spans="4:4">
      <c r="D1240" s="227"/>
    </row>
    <row r="1241" spans="4:4">
      <c r="D1241" s="227"/>
    </row>
    <row r="1242" spans="4:4">
      <c r="D1242" s="227"/>
    </row>
    <row r="1243" spans="4:4">
      <c r="D1243" s="227"/>
    </row>
    <row r="1244" spans="4:4">
      <c r="D1244" s="227"/>
    </row>
    <row r="1245" spans="4:4">
      <c r="D1245" s="227"/>
    </row>
    <row r="1246" spans="4:4">
      <c r="D1246" s="227"/>
    </row>
    <row r="1247" spans="4:4">
      <c r="D1247" s="227"/>
    </row>
    <row r="1248" spans="4:4">
      <c r="D1248" s="227"/>
    </row>
    <row r="1249" spans="4:4">
      <c r="D1249" s="227"/>
    </row>
    <row r="1250" spans="4:4">
      <c r="D1250" s="227"/>
    </row>
    <row r="1251" spans="4:4">
      <c r="D1251" s="227"/>
    </row>
    <row r="1252" spans="4:4">
      <c r="D1252" s="227"/>
    </row>
    <row r="1253" spans="4:4">
      <c r="D1253" s="227"/>
    </row>
    <row r="1254" spans="4:4">
      <c r="D1254" s="227"/>
    </row>
    <row r="1255" spans="4:4">
      <c r="D1255" s="227"/>
    </row>
    <row r="1256" spans="4:4">
      <c r="D1256" s="227"/>
    </row>
    <row r="1257" spans="4:4">
      <c r="D1257" s="227"/>
    </row>
    <row r="1258" spans="4:4">
      <c r="D1258" s="227"/>
    </row>
    <row r="1259" spans="4:4">
      <c r="D1259" s="227"/>
    </row>
    <row r="1260" spans="4:4">
      <c r="D1260" s="227"/>
    </row>
    <row r="1261" spans="4:4">
      <c r="D1261" s="227"/>
    </row>
    <row r="1262" spans="4:4">
      <c r="D1262" s="227"/>
    </row>
    <row r="1263" spans="4:4">
      <c r="D1263" s="227"/>
    </row>
    <row r="1264" spans="4:4">
      <c r="D1264" s="227"/>
    </row>
    <row r="1265" spans="4:4">
      <c r="D1265" s="227"/>
    </row>
    <row r="1266" spans="4:4">
      <c r="D1266" s="227"/>
    </row>
    <row r="1267" spans="4:4">
      <c r="D1267" s="227"/>
    </row>
    <row r="1268" spans="4:4">
      <c r="D1268" s="227"/>
    </row>
    <row r="1269" spans="4:4">
      <c r="D1269" s="227"/>
    </row>
    <row r="1270" spans="4:4">
      <c r="D1270" s="227"/>
    </row>
    <row r="1271" spans="4:4">
      <c r="D1271" s="227"/>
    </row>
    <row r="1272" spans="4:4">
      <c r="D1272" s="227"/>
    </row>
    <row r="1273" spans="4:4">
      <c r="D1273" s="227"/>
    </row>
    <row r="1274" spans="4:4">
      <c r="D1274" s="227"/>
    </row>
    <row r="1275" spans="4:4">
      <c r="D1275" s="227"/>
    </row>
    <row r="1276" spans="4:4">
      <c r="D1276" s="227"/>
    </row>
    <row r="1277" spans="4:4">
      <c r="D1277" s="227"/>
    </row>
    <row r="1278" spans="4:4">
      <c r="D1278" s="227"/>
    </row>
    <row r="1279" spans="4:4">
      <c r="D1279" s="227"/>
    </row>
    <row r="1280" spans="4:4">
      <c r="D1280" s="227"/>
    </row>
    <row r="1281" spans="4:4">
      <c r="D1281" s="227"/>
    </row>
    <row r="1282" spans="4:4">
      <c r="D1282" s="227"/>
    </row>
    <row r="1283" spans="4:4">
      <c r="D1283" s="227"/>
    </row>
    <row r="1284" spans="4:4">
      <c r="D1284" s="227"/>
    </row>
    <row r="1285" spans="4:4">
      <c r="D1285" s="227"/>
    </row>
    <row r="1286" spans="4:4">
      <c r="D1286" s="227"/>
    </row>
    <row r="1287" spans="4:4">
      <c r="D1287" s="227"/>
    </row>
    <row r="1288" spans="4:4">
      <c r="D1288" s="227"/>
    </row>
    <row r="1289" spans="4:4">
      <c r="D1289" s="227"/>
    </row>
    <row r="1290" spans="4:4">
      <c r="D1290" s="227"/>
    </row>
    <row r="1291" spans="4:4">
      <c r="D1291" s="227"/>
    </row>
    <row r="1292" spans="4:4">
      <c r="D1292" s="227"/>
    </row>
    <row r="1293" spans="4:4">
      <c r="D1293" s="227"/>
    </row>
    <row r="1294" spans="4:4">
      <c r="D1294" s="227"/>
    </row>
    <row r="1295" spans="4:4">
      <c r="D1295" s="227"/>
    </row>
    <row r="1296" spans="4:4">
      <c r="D1296" s="227"/>
    </row>
    <row r="1297" spans="4:4">
      <c r="D1297" s="227"/>
    </row>
    <row r="1298" spans="4:4">
      <c r="D1298" s="227"/>
    </row>
    <row r="1299" spans="4:4">
      <c r="D1299" s="227"/>
    </row>
    <row r="1300" spans="4:4">
      <c r="D1300" s="227"/>
    </row>
    <row r="1301" spans="4:4">
      <c r="D1301" s="227"/>
    </row>
    <row r="1302" spans="4:4">
      <c r="D1302" s="227"/>
    </row>
    <row r="1303" spans="4:4">
      <c r="D1303" s="227"/>
    </row>
    <row r="1304" spans="4:4">
      <c r="D1304" s="227"/>
    </row>
    <row r="1305" spans="4:4">
      <c r="D1305" s="227"/>
    </row>
    <row r="1306" spans="4:4">
      <c r="D1306" s="227"/>
    </row>
    <row r="1307" spans="4:4">
      <c r="D1307" s="227"/>
    </row>
    <row r="1308" spans="4:4">
      <c r="D1308" s="227"/>
    </row>
    <row r="1309" spans="4:4">
      <c r="D1309" s="227"/>
    </row>
    <row r="1310" spans="4:4">
      <c r="D1310" s="227"/>
    </row>
    <row r="1311" spans="4:4">
      <c r="D1311" s="227"/>
    </row>
    <row r="1312" spans="4:4">
      <c r="D1312" s="227"/>
    </row>
    <row r="1313" spans="4:4">
      <c r="D1313" s="227"/>
    </row>
    <row r="1314" spans="4:4">
      <c r="D1314" s="227"/>
    </row>
    <row r="1315" spans="4:4">
      <c r="D1315" s="227"/>
    </row>
    <row r="1316" spans="4:4">
      <c r="D1316" s="227"/>
    </row>
    <row r="1317" spans="4:4">
      <c r="D1317" s="227"/>
    </row>
    <row r="1318" spans="4:4">
      <c r="D1318" s="227"/>
    </row>
    <row r="1319" spans="4:4">
      <c r="D1319" s="227"/>
    </row>
    <row r="1320" spans="4:4">
      <c r="D1320" s="227"/>
    </row>
    <row r="1321" spans="4:4">
      <c r="D1321" s="227"/>
    </row>
    <row r="1322" spans="4:4">
      <c r="D1322" s="227"/>
    </row>
    <row r="1323" spans="4:4">
      <c r="D1323" s="227"/>
    </row>
    <row r="1324" spans="4:4">
      <c r="D1324" s="227"/>
    </row>
    <row r="1325" spans="4:4">
      <c r="D1325" s="227"/>
    </row>
    <row r="1326" spans="4:4">
      <c r="D1326" s="227"/>
    </row>
    <row r="1327" spans="4:4">
      <c r="D1327" s="227"/>
    </row>
    <row r="1328" spans="4:4">
      <c r="D1328" s="227"/>
    </row>
    <row r="1329" spans="4:4">
      <c r="D1329" s="227"/>
    </row>
    <row r="1330" spans="4:4">
      <c r="D1330" s="227"/>
    </row>
    <row r="1331" spans="4:4">
      <c r="D1331" s="227"/>
    </row>
    <row r="1332" spans="4:4">
      <c r="D1332" s="227"/>
    </row>
    <row r="1333" spans="4:4">
      <c r="D1333" s="227"/>
    </row>
    <row r="1334" spans="4:4">
      <c r="D1334" s="227"/>
    </row>
    <row r="1335" spans="4:4">
      <c r="D1335" s="227"/>
    </row>
    <row r="1336" spans="4:4">
      <c r="D1336" s="227"/>
    </row>
    <row r="1337" spans="4:4">
      <c r="D1337" s="227"/>
    </row>
    <row r="1338" spans="4:4">
      <c r="D1338" s="227"/>
    </row>
    <row r="1339" spans="4:4">
      <c r="D1339" s="227"/>
    </row>
    <row r="1340" spans="4:4">
      <c r="D1340" s="227"/>
    </row>
    <row r="1341" spans="4:4">
      <c r="D1341" s="227"/>
    </row>
    <row r="1342" spans="4:4">
      <c r="D1342" s="227"/>
    </row>
    <row r="1343" spans="4:4">
      <c r="D1343" s="227"/>
    </row>
    <row r="1344" spans="4:4">
      <c r="D1344" s="227"/>
    </row>
    <row r="1345" spans="4:4">
      <c r="D1345" s="227"/>
    </row>
    <row r="1346" spans="4:4">
      <c r="D1346" s="227"/>
    </row>
    <row r="1347" spans="4:4">
      <c r="D1347" s="227"/>
    </row>
    <row r="1348" spans="4:4">
      <c r="D1348" s="227"/>
    </row>
    <row r="1349" spans="4:4">
      <c r="D1349" s="227"/>
    </row>
    <row r="1350" spans="4:4">
      <c r="D1350" s="227"/>
    </row>
    <row r="1351" spans="4:4">
      <c r="D1351" s="227"/>
    </row>
    <row r="1352" spans="4:4">
      <c r="D1352" s="227"/>
    </row>
    <row r="1353" spans="4:4">
      <c r="D1353" s="227"/>
    </row>
    <row r="1354" spans="4:4">
      <c r="D1354" s="227"/>
    </row>
    <row r="1355" spans="4:4">
      <c r="D1355" s="227"/>
    </row>
    <row r="1356" spans="4:4">
      <c r="D1356" s="227"/>
    </row>
    <row r="1357" spans="4:4">
      <c r="D1357" s="227"/>
    </row>
    <row r="1358" spans="4:4">
      <c r="D1358" s="227"/>
    </row>
    <row r="1359" spans="4:4">
      <c r="D1359" s="227"/>
    </row>
    <row r="1360" spans="4:4">
      <c r="D1360" s="227"/>
    </row>
    <row r="1361" spans="4:4">
      <c r="D1361" s="227"/>
    </row>
    <row r="1362" spans="4:4">
      <c r="D1362" s="227"/>
    </row>
    <row r="1363" spans="4:4">
      <c r="D1363" s="227"/>
    </row>
    <row r="1364" spans="4:4">
      <c r="D1364" s="227"/>
    </row>
    <row r="1365" spans="4:4">
      <c r="D1365" s="227"/>
    </row>
    <row r="1366" spans="4:4">
      <c r="D1366" s="227"/>
    </row>
    <row r="1367" spans="4:4">
      <c r="D1367" s="227"/>
    </row>
    <row r="1368" spans="4:4">
      <c r="D1368" s="227"/>
    </row>
    <row r="1369" spans="4:4">
      <c r="D1369" s="227"/>
    </row>
    <row r="1370" spans="4:4">
      <c r="D1370" s="227"/>
    </row>
    <row r="1371" spans="4:4">
      <c r="D1371" s="227"/>
    </row>
    <row r="1372" spans="4:4">
      <c r="D1372" s="227"/>
    </row>
    <row r="1373" spans="4:4">
      <c r="D1373" s="227"/>
    </row>
    <row r="1374" spans="4:4">
      <c r="D1374" s="227"/>
    </row>
    <row r="1375" spans="4:4">
      <c r="D1375" s="227"/>
    </row>
    <row r="1376" spans="4:4">
      <c r="D1376" s="227"/>
    </row>
    <row r="1377" spans="4:4">
      <c r="D1377" s="227"/>
    </row>
    <row r="1378" spans="4:4">
      <c r="D1378" s="227"/>
    </row>
    <row r="1379" spans="4:4">
      <c r="D1379" s="227"/>
    </row>
    <row r="1380" spans="4:4">
      <c r="D1380" s="227"/>
    </row>
    <row r="1381" spans="4:4">
      <c r="D1381" s="227"/>
    </row>
    <row r="1382" spans="4:4">
      <c r="D1382" s="227"/>
    </row>
    <row r="1383" spans="4:4">
      <c r="D1383" s="227"/>
    </row>
    <row r="1384" spans="4:4">
      <c r="D1384" s="227"/>
    </row>
    <row r="1385" spans="4:4">
      <c r="D1385" s="227"/>
    </row>
    <row r="1386" spans="4:4">
      <c r="D1386" s="227"/>
    </row>
    <row r="1387" spans="4:4">
      <c r="D1387" s="227"/>
    </row>
    <row r="1388" spans="4:4">
      <c r="D1388" s="227"/>
    </row>
    <row r="1389" spans="4:4">
      <c r="D1389" s="227"/>
    </row>
    <row r="1390" spans="4:4">
      <c r="D1390" s="227"/>
    </row>
    <row r="1391" spans="4:4">
      <c r="D1391" s="227"/>
    </row>
    <row r="1392" spans="4:4">
      <c r="D1392" s="227"/>
    </row>
    <row r="1393" spans="4:4">
      <c r="D1393" s="227"/>
    </row>
    <row r="1394" spans="4:4">
      <c r="D1394" s="227"/>
    </row>
    <row r="1395" spans="4:4">
      <c r="D1395" s="227"/>
    </row>
    <row r="1396" spans="4:4">
      <c r="D1396" s="227"/>
    </row>
    <row r="1397" spans="4:4">
      <c r="D1397" s="227"/>
    </row>
    <row r="1398" spans="4:4">
      <c r="D1398" s="227"/>
    </row>
    <row r="1399" spans="4:4">
      <c r="D1399" s="227"/>
    </row>
    <row r="1400" spans="4:4">
      <c r="D1400" s="227"/>
    </row>
    <row r="1401" spans="4:4">
      <c r="D1401" s="227"/>
    </row>
    <row r="1402" spans="4:4">
      <c r="D1402" s="227"/>
    </row>
    <row r="1403" spans="4:4">
      <c r="D1403" s="227"/>
    </row>
    <row r="1404" spans="4:4">
      <c r="D1404" s="227"/>
    </row>
    <row r="1405" spans="4:4">
      <c r="D1405" s="227"/>
    </row>
    <row r="1406" spans="4:4">
      <c r="D1406" s="227"/>
    </row>
    <row r="1407" spans="4:4">
      <c r="D1407" s="227"/>
    </row>
    <row r="1408" spans="4:4">
      <c r="D1408" s="227"/>
    </row>
    <row r="1409" spans="4:4">
      <c r="D1409" s="227"/>
    </row>
    <row r="1410" spans="4:4">
      <c r="D1410" s="227"/>
    </row>
    <row r="1411" spans="4:4">
      <c r="D1411" s="227"/>
    </row>
    <row r="1412" spans="4:4">
      <c r="D1412" s="227"/>
    </row>
    <row r="1413" spans="4:4">
      <c r="D1413" s="227"/>
    </row>
    <row r="1414" spans="4:4">
      <c r="D1414" s="227"/>
    </row>
    <row r="1415" spans="4:4">
      <c r="D1415" s="227"/>
    </row>
    <row r="1416" spans="4:4">
      <c r="D1416" s="227"/>
    </row>
    <row r="1417" spans="4:4">
      <c r="D1417" s="227"/>
    </row>
    <row r="1418" spans="4:4">
      <c r="D1418" s="227"/>
    </row>
    <row r="1419" spans="4:4">
      <c r="D1419" s="227"/>
    </row>
    <row r="1420" spans="4:4">
      <c r="D1420" s="227"/>
    </row>
    <row r="1421" spans="4:4">
      <c r="D1421" s="227"/>
    </row>
    <row r="1422" spans="4:4">
      <c r="D1422" s="227"/>
    </row>
    <row r="1423" spans="4:4">
      <c r="D1423" s="227"/>
    </row>
    <row r="1424" spans="4:4">
      <c r="D1424" s="227"/>
    </row>
    <row r="1425" spans="4:4">
      <c r="D1425" s="227"/>
    </row>
    <row r="1426" spans="4:4">
      <c r="D1426" s="227"/>
    </row>
    <row r="1427" spans="4:4">
      <c r="D1427" s="227"/>
    </row>
    <row r="1428" spans="4:4">
      <c r="D1428" s="227"/>
    </row>
    <row r="1429" spans="4:4">
      <c r="D1429" s="227"/>
    </row>
    <row r="1430" spans="4:4">
      <c r="D1430" s="227"/>
    </row>
    <row r="1431" spans="4:4">
      <c r="D1431" s="227"/>
    </row>
    <row r="1432" spans="4:4">
      <c r="D1432" s="227"/>
    </row>
    <row r="1433" spans="4:4">
      <c r="D1433" s="227"/>
    </row>
    <row r="1434" spans="4:4">
      <c r="D1434" s="227"/>
    </row>
    <row r="1435" spans="4:4">
      <c r="D1435" s="227"/>
    </row>
    <row r="1436" spans="4:4">
      <c r="D1436" s="227"/>
    </row>
    <row r="1437" spans="4:4">
      <c r="D1437" s="227"/>
    </row>
    <row r="1438" spans="4:4">
      <c r="D1438" s="227"/>
    </row>
    <row r="1439" spans="4:4">
      <c r="D1439" s="227"/>
    </row>
    <row r="1440" spans="4:4">
      <c r="D1440" s="227"/>
    </row>
    <row r="1441" spans="4:4">
      <c r="D1441" s="227"/>
    </row>
    <row r="1442" spans="4:4">
      <c r="D1442" s="227"/>
    </row>
    <row r="1443" spans="4:4">
      <c r="D1443" s="227"/>
    </row>
    <row r="1444" spans="4:4">
      <c r="D1444" s="227"/>
    </row>
    <row r="1445" spans="4:4">
      <c r="D1445" s="227"/>
    </row>
    <row r="1446" spans="4:4">
      <c r="D1446" s="227"/>
    </row>
    <row r="1447" spans="4:4">
      <c r="D1447" s="227"/>
    </row>
    <row r="1448" spans="4:4">
      <c r="D1448" s="227"/>
    </row>
    <row r="1449" spans="4:4">
      <c r="D1449" s="227"/>
    </row>
    <row r="1450" spans="4:4">
      <c r="D1450" s="227"/>
    </row>
    <row r="1451" spans="4:4">
      <c r="D1451" s="227"/>
    </row>
    <row r="1452" spans="4:4">
      <c r="D1452" s="227"/>
    </row>
    <row r="1453" spans="4:4">
      <c r="D1453" s="227"/>
    </row>
    <row r="1454" spans="4:4">
      <c r="D1454" s="227"/>
    </row>
    <row r="1455" spans="4:4">
      <c r="D1455" s="227"/>
    </row>
    <row r="1456" spans="4:4">
      <c r="D1456" s="227"/>
    </row>
    <row r="1457" spans="4:4">
      <c r="D1457" s="227"/>
    </row>
    <row r="1458" spans="4:4">
      <c r="D1458" s="227"/>
    </row>
    <row r="1459" spans="4:4">
      <c r="D1459" s="227"/>
    </row>
    <row r="1460" spans="4:4">
      <c r="D1460" s="227"/>
    </row>
    <row r="1461" spans="4:4">
      <c r="D1461" s="227"/>
    </row>
    <row r="1462" spans="4:4">
      <c r="D1462" s="227"/>
    </row>
    <row r="1463" spans="4:4">
      <c r="D1463" s="227"/>
    </row>
    <row r="1464" spans="4:4">
      <c r="D1464" s="227"/>
    </row>
    <row r="1465" spans="4:4">
      <c r="D1465" s="227"/>
    </row>
    <row r="1466" spans="4:4">
      <c r="D1466" s="227"/>
    </row>
    <row r="1467" spans="4:4">
      <c r="D1467" s="227"/>
    </row>
    <row r="1468" spans="4:4">
      <c r="D1468" s="227"/>
    </row>
    <row r="1469" spans="4:4">
      <c r="D1469" s="227"/>
    </row>
    <row r="1470" spans="4:4">
      <c r="D1470" s="227"/>
    </row>
    <row r="1471" spans="4:4">
      <c r="D1471" s="227"/>
    </row>
    <row r="1472" spans="4:4">
      <c r="D1472" s="227"/>
    </row>
    <row r="1473" spans="4:4">
      <c r="D1473" s="227"/>
    </row>
    <row r="1474" spans="4:4">
      <c r="D1474" s="227"/>
    </row>
    <row r="1475" spans="4:4">
      <c r="D1475" s="227"/>
    </row>
    <row r="1476" spans="4:4">
      <c r="D1476" s="227"/>
    </row>
    <row r="1477" spans="4:4">
      <c r="D1477" s="227"/>
    </row>
    <row r="1478" spans="4:4">
      <c r="D1478" s="227"/>
    </row>
    <row r="1479" spans="4:4">
      <c r="D1479" s="227"/>
    </row>
    <row r="1480" spans="4:4">
      <c r="D1480" s="227"/>
    </row>
    <row r="1481" spans="4:4">
      <c r="D1481" s="227"/>
    </row>
    <row r="1482" spans="4:4">
      <c r="D1482" s="227"/>
    </row>
    <row r="1483" spans="4:4">
      <c r="D1483" s="227"/>
    </row>
    <row r="1484" spans="4:4">
      <c r="D1484" s="227"/>
    </row>
    <row r="1485" spans="4:4">
      <c r="D1485" s="227"/>
    </row>
    <row r="1486" spans="4:4">
      <c r="D1486" s="227"/>
    </row>
    <row r="1487" spans="4:4">
      <c r="D1487" s="227"/>
    </row>
    <row r="1488" spans="4:4">
      <c r="D1488" s="227"/>
    </row>
    <row r="1489" spans="4:4">
      <c r="D1489" s="227"/>
    </row>
    <row r="1490" spans="4:4">
      <c r="D1490" s="227"/>
    </row>
    <row r="1491" spans="4:4">
      <c r="D1491" s="227"/>
    </row>
    <row r="1492" spans="4:4">
      <c r="D1492" s="227"/>
    </row>
    <row r="1493" spans="4:4">
      <c r="D1493" s="227"/>
    </row>
    <row r="1494" spans="4:4">
      <c r="D1494" s="227"/>
    </row>
    <row r="1495" spans="4:4">
      <c r="D1495" s="227"/>
    </row>
    <row r="1496" spans="4:4">
      <c r="D1496" s="227"/>
    </row>
    <row r="1497" spans="4:4">
      <c r="D1497" s="227"/>
    </row>
    <row r="1498" spans="4:4">
      <c r="D1498" s="227"/>
    </row>
    <row r="1499" spans="4:4">
      <c r="D1499" s="227"/>
    </row>
    <row r="1500" spans="4:4">
      <c r="D1500" s="227"/>
    </row>
    <row r="1501" spans="4:4">
      <c r="D1501" s="227"/>
    </row>
    <row r="1502" spans="4:4">
      <c r="D1502" s="227"/>
    </row>
    <row r="1503" spans="4:4">
      <c r="D1503" s="227"/>
    </row>
    <row r="1504" spans="4:4">
      <c r="D1504" s="227"/>
    </row>
    <row r="1505" spans="4:4">
      <c r="D1505" s="227"/>
    </row>
    <row r="1506" spans="4:4">
      <c r="D1506" s="227"/>
    </row>
    <row r="1507" spans="4:4">
      <c r="D1507" s="227"/>
    </row>
    <row r="1508" spans="4:4">
      <c r="D1508" s="227"/>
    </row>
    <row r="1509" spans="4:4">
      <c r="D1509" s="227"/>
    </row>
    <row r="1510" spans="4:4">
      <c r="D1510" s="227"/>
    </row>
    <row r="1511" spans="4:4">
      <c r="D1511" s="227"/>
    </row>
    <row r="1512" spans="4:4">
      <c r="D1512" s="227"/>
    </row>
    <row r="1513" spans="4:4">
      <c r="D1513" s="227"/>
    </row>
    <row r="1514" spans="4:4">
      <c r="D1514" s="227"/>
    </row>
    <row r="1515" spans="4:4">
      <c r="D1515" s="227"/>
    </row>
    <row r="1516" spans="4:4">
      <c r="D1516" s="227"/>
    </row>
    <row r="1517" spans="4:4">
      <c r="D1517" s="227"/>
    </row>
    <row r="1518" spans="4:4">
      <c r="D1518" s="227"/>
    </row>
    <row r="1519" spans="4:4">
      <c r="D1519" s="227"/>
    </row>
    <row r="1520" spans="4:4">
      <c r="D1520" s="227"/>
    </row>
    <row r="1521" spans="4:4">
      <c r="D1521" s="227"/>
    </row>
    <row r="1522" spans="4:4">
      <c r="D1522" s="227"/>
    </row>
    <row r="1523" spans="4:4">
      <c r="D1523" s="227"/>
    </row>
    <row r="1524" spans="4:4">
      <c r="D1524" s="227"/>
    </row>
    <row r="1525" spans="4:4">
      <c r="D1525" s="227"/>
    </row>
    <row r="1526" spans="4:4">
      <c r="D1526" s="227"/>
    </row>
    <row r="1527" spans="4:4">
      <c r="D1527" s="227"/>
    </row>
    <row r="1528" spans="4:4">
      <c r="D1528" s="227"/>
    </row>
    <row r="1529" spans="4:4">
      <c r="D1529" s="227"/>
    </row>
    <row r="1530" spans="4:4">
      <c r="D1530" s="227"/>
    </row>
    <row r="1531" spans="4:4">
      <c r="D1531" s="227"/>
    </row>
    <row r="1532" spans="4:4">
      <c r="D1532" s="227"/>
    </row>
    <row r="1533" spans="4:4">
      <c r="D1533" s="227"/>
    </row>
    <row r="1534" spans="4:4">
      <c r="D1534" s="227"/>
    </row>
    <row r="1535" spans="4:4">
      <c r="D1535" s="227"/>
    </row>
    <row r="1536" spans="4:4">
      <c r="D1536" s="227"/>
    </row>
    <row r="1537" spans="4:4">
      <c r="D1537" s="227"/>
    </row>
    <row r="1538" spans="4:4">
      <c r="D1538" s="227"/>
    </row>
    <row r="1539" spans="4:4">
      <c r="D1539" s="227"/>
    </row>
    <row r="1540" spans="4:4">
      <c r="D1540" s="227"/>
    </row>
    <row r="1541" spans="4:4">
      <c r="D1541" s="227"/>
    </row>
    <row r="1542" spans="4:4">
      <c r="D1542" s="227"/>
    </row>
    <row r="1543" spans="4:4">
      <c r="D1543" s="227"/>
    </row>
    <row r="1544" spans="4:4">
      <c r="D1544" s="227"/>
    </row>
    <row r="1545" spans="4:4">
      <c r="D1545" s="227"/>
    </row>
    <row r="1546" spans="4:4">
      <c r="D1546" s="227"/>
    </row>
    <row r="1547" spans="4:4">
      <c r="D1547" s="227"/>
    </row>
    <row r="1548" spans="4:4">
      <c r="D1548" s="227"/>
    </row>
    <row r="1549" spans="4:4">
      <c r="D1549" s="227"/>
    </row>
    <row r="1550" spans="4:4">
      <c r="D1550" s="227"/>
    </row>
    <row r="1551" spans="4:4">
      <c r="D1551" s="227"/>
    </row>
    <row r="1552" spans="4:4">
      <c r="D1552" s="227"/>
    </row>
    <row r="1553" spans="4:4">
      <c r="D1553" s="227"/>
    </row>
    <row r="1554" spans="4:4">
      <c r="D1554" s="227"/>
    </row>
    <row r="1555" spans="4:4">
      <c r="D1555" s="227"/>
    </row>
    <row r="1556" spans="4:4">
      <c r="D1556" s="227"/>
    </row>
    <row r="1557" spans="4:4">
      <c r="D1557" s="227"/>
    </row>
    <row r="1558" spans="4:4">
      <c r="D1558" s="227"/>
    </row>
    <row r="1559" spans="4:4">
      <c r="D1559" s="227"/>
    </row>
    <row r="1560" spans="4:4">
      <c r="D1560" s="227"/>
    </row>
    <row r="1561" spans="4:4">
      <c r="D1561" s="227"/>
    </row>
    <row r="1562" spans="4:4">
      <c r="D1562" s="227"/>
    </row>
    <row r="1563" spans="4:4">
      <c r="D1563" s="227"/>
    </row>
    <row r="1564" spans="4:4">
      <c r="D1564" s="227"/>
    </row>
    <row r="1565" spans="4:4">
      <c r="D1565" s="227"/>
    </row>
    <row r="1566" spans="4:4">
      <c r="D1566" s="227"/>
    </row>
    <row r="1567" spans="4:4">
      <c r="D1567" s="227"/>
    </row>
    <row r="1568" spans="4:4">
      <c r="D1568" s="227"/>
    </row>
    <row r="1569" spans="4:4">
      <c r="D1569" s="227"/>
    </row>
    <row r="1570" spans="4:4">
      <c r="D1570" s="227"/>
    </row>
    <row r="1571" spans="4:4">
      <c r="D1571" s="227"/>
    </row>
    <row r="1572" spans="4:4">
      <c r="D1572" s="227"/>
    </row>
    <row r="1573" spans="4:4">
      <c r="D1573" s="227"/>
    </row>
    <row r="1574" spans="4:4">
      <c r="D1574" s="227"/>
    </row>
    <row r="1575" spans="4:4">
      <c r="D1575" s="227"/>
    </row>
    <row r="1576" spans="4:4">
      <c r="D1576" s="227"/>
    </row>
    <row r="1577" spans="4:4">
      <c r="D1577" s="227"/>
    </row>
    <row r="1578" spans="4:4">
      <c r="D1578" s="227"/>
    </row>
    <row r="1579" spans="4:4">
      <c r="D1579" s="227"/>
    </row>
    <row r="1580" spans="4:4">
      <c r="D1580" s="227"/>
    </row>
    <row r="1581" spans="4:4">
      <c r="D1581" s="227"/>
    </row>
    <row r="1582" spans="4:4">
      <c r="D1582" s="227"/>
    </row>
    <row r="1583" spans="4:4">
      <c r="D1583" s="227"/>
    </row>
    <row r="1584" spans="4:4">
      <c r="D1584" s="227"/>
    </row>
    <row r="1585" spans="4:4">
      <c r="D1585" s="227"/>
    </row>
    <row r="1586" spans="4:4">
      <c r="D1586" s="227"/>
    </row>
    <row r="1587" spans="4:4">
      <c r="D1587" s="227"/>
    </row>
    <row r="1588" spans="4:4">
      <c r="D1588" s="227"/>
    </row>
    <row r="1589" spans="4:4">
      <c r="D1589" s="227"/>
    </row>
    <row r="1590" spans="4:4">
      <c r="D1590" s="227"/>
    </row>
    <row r="1591" spans="4:4">
      <c r="D1591" s="227"/>
    </row>
    <row r="1592" spans="4:4">
      <c r="D1592" s="227"/>
    </row>
    <row r="1593" spans="4:4">
      <c r="D1593" s="227"/>
    </row>
    <row r="1594" spans="4:4">
      <c r="D1594" s="227"/>
    </row>
    <row r="1595" spans="4:4">
      <c r="D1595" s="227"/>
    </row>
    <row r="1596" spans="4:4">
      <c r="D1596" s="227"/>
    </row>
    <row r="1597" spans="4:4">
      <c r="D1597" s="227"/>
    </row>
    <row r="1598" spans="4:4">
      <c r="D1598" s="227"/>
    </row>
    <row r="1599" spans="4:4">
      <c r="D1599" s="227"/>
    </row>
    <row r="1600" spans="4:4">
      <c r="D1600" s="227"/>
    </row>
    <row r="1601" spans="4:4">
      <c r="D1601" s="227"/>
    </row>
    <row r="1602" spans="4:4">
      <c r="D1602" s="227"/>
    </row>
    <row r="1603" spans="4:4">
      <c r="D1603" s="227"/>
    </row>
    <row r="1604" spans="4:4">
      <c r="D1604" s="227"/>
    </row>
    <row r="1605" spans="4:4">
      <c r="D1605" s="227"/>
    </row>
    <row r="1606" spans="4:4">
      <c r="D1606" s="227"/>
    </row>
    <row r="1607" spans="4:4">
      <c r="D1607" s="227"/>
    </row>
    <row r="1608" spans="4:4">
      <c r="D1608" s="227"/>
    </row>
    <row r="1609" spans="4:4">
      <c r="D1609" s="227"/>
    </row>
    <row r="1610" spans="4:4">
      <c r="D1610" s="227"/>
    </row>
    <row r="1611" spans="4:4">
      <c r="D1611" s="227"/>
    </row>
    <row r="1612" spans="4:4">
      <c r="D1612" s="227"/>
    </row>
    <row r="1613" spans="4:4">
      <c r="D1613" s="227"/>
    </row>
    <row r="1614" spans="4:4">
      <c r="D1614" s="227"/>
    </row>
    <row r="1615" spans="4:4">
      <c r="D1615" s="227"/>
    </row>
    <row r="1616" spans="4:4">
      <c r="D1616" s="227"/>
    </row>
    <row r="1617" spans="4:4">
      <c r="D1617" s="227"/>
    </row>
    <row r="1618" spans="4:4">
      <c r="D1618" s="227"/>
    </row>
    <row r="1619" spans="4:4">
      <c r="D1619" s="227"/>
    </row>
    <row r="1620" spans="4:4">
      <c r="D1620" s="227"/>
    </row>
    <row r="1621" spans="4:4">
      <c r="D1621" s="227"/>
    </row>
    <row r="1622" spans="4:4">
      <c r="D1622" s="227"/>
    </row>
    <row r="1623" spans="4:4">
      <c r="D1623" s="227"/>
    </row>
    <row r="1624" spans="4:4">
      <c r="D1624" s="227"/>
    </row>
    <row r="1625" spans="4:4">
      <c r="D1625" s="227"/>
    </row>
    <row r="1626" spans="4:4">
      <c r="D1626" s="227"/>
    </row>
    <row r="1627" spans="4:4">
      <c r="D1627" s="227"/>
    </row>
    <row r="1628" spans="4:4">
      <c r="D1628" s="227"/>
    </row>
    <row r="1629" spans="4:4">
      <c r="D1629" s="227"/>
    </row>
    <row r="1630" spans="4:4">
      <c r="D1630" s="227"/>
    </row>
    <row r="1631" spans="4:4">
      <c r="D1631" s="227"/>
    </row>
    <row r="1632" spans="4:4">
      <c r="D1632" s="227"/>
    </row>
    <row r="1633" spans="4:4">
      <c r="D1633" s="227"/>
    </row>
    <row r="1634" spans="4:4">
      <c r="D1634" s="227"/>
    </row>
    <row r="1635" spans="4:4">
      <c r="D1635" s="227"/>
    </row>
    <row r="1636" spans="4:4">
      <c r="D1636" s="227"/>
    </row>
    <row r="1637" spans="4:4">
      <c r="D1637" s="227"/>
    </row>
    <row r="1638" spans="4:4">
      <c r="D1638" s="227"/>
    </row>
    <row r="1639" spans="4:4">
      <c r="D1639" s="227"/>
    </row>
    <row r="1640" spans="4:4">
      <c r="D1640" s="227"/>
    </row>
    <row r="1641" spans="4:4">
      <c r="D1641" s="227"/>
    </row>
    <row r="1642" spans="4:4">
      <c r="D1642" s="227"/>
    </row>
    <row r="1643" spans="4:4">
      <c r="D1643" s="227"/>
    </row>
    <row r="1644" spans="4:4">
      <c r="D1644" s="227"/>
    </row>
    <row r="1645" spans="4:4">
      <c r="D1645" s="227"/>
    </row>
    <row r="1646" spans="4:4">
      <c r="D1646" s="227"/>
    </row>
    <row r="1647" spans="4:4">
      <c r="D1647" s="227"/>
    </row>
    <row r="1648" spans="4:4">
      <c r="D1648" s="227"/>
    </row>
    <row r="1649" spans="4:4">
      <c r="D1649" s="227"/>
    </row>
    <row r="1650" spans="4:4">
      <c r="D1650" s="227"/>
    </row>
    <row r="1651" spans="4:4">
      <c r="D1651" s="227"/>
    </row>
    <row r="1652" spans="4:4">
      <c r="D1652" s="227"/>
    </row>
    <row r="1653" spans="4:4">
      <c r="D1653" s="227"/>
    </row>
    <row r="1654" spans="4:4">
      <c r="D1654" s="227"/>
    </row>
    <row r="1655" spans="4:4">
      <c r="D1655" s="227"/>
    </row>
    <row r="1656" spans="4:4">
      <c r="D1656" s="227"/>
    </row>
    <row r="1657" spans="4:4">
      <c r="D1657" s="227"/>
    </row>
    <row r="1658" spans="4:4">
      <c r="D1658" s="227"/>
    </row>
    <row r="1659" spans="4:4">
      <c r="D1659" s="227"/>
    </row>
    <row r="1660" spans="4:4">
      <c r="D1660" s="227"/>
    </row>
    <row r="1661" spans="4:4">
      <c r="D1661" s="227"/>
    </row>
    <row r="1662" spans="4:4">
      <c r="D1662" s="227"/>
    </row>
    <row r="1663" spans="4:4">
      <c r="D1663" s="227"/>
    </row>
    <row r="1664" spans="4:4">
      <c r="D1664" s="227"/>
    </row>
    <row r="1665" spans="4:4">
      <c r="D1665" s="227"/>
    </row>
    <row r="1666" spans="4:4">
      <c r="D1666" s="227"/>
    </row>
    <row r="1667" spans="4:4">
      <c r="D1667" s="227"/>
    </row>
    <row r="1668" spans="4:4">
      <c r="D1668" s="227"/>
    </row>
    <row r="1669" spans="4:4">
      <c r="D1669" s="227"/>
    </row>
    <row r="1670" spans="4:4">
      <c r="D1670" s="227"/>
    </row>
    <row r="1671" spans="4:4">
      <c r="D1671" s="227"/>
    </row>
    <row r="1672" spans="4:4">
      <c r="D1672" s="227"/>
    </row>
    <row r="1673" spans="4:4">
      <c r="D1673" s="227"/>
    </row>
    <row r="1674" spans="4:4">
      <c r="D1674" s="227"/>
    </row>
    <row r="1675" spans="4:4">
      <c r="D1675" s="227"/>
    </row>
    <row r="1676" spans="4:4">
      <c r="D1676" s="227"/>
    </row>
    <row r="1677" spans="4:4">
      <c r="D1677" s="227"/>
    </row>
    <row r="1678" spans="4:4">
      <c r="D1678" s="227"/>
    </row>
    <row r="1679" spans="4:4">
      <c r="D1679" s="227"/>
    </row>
    <row r="1680" spans="4:4">
      <c r="D1680" s="227"/>
    </row>
    <row r="1681" spans="4:4">
      <c r="D1681" s="227"/>
    </row>
    <row r="1682" spans="4:4">
      <c r="D1682" s="227"/>
    </row>
    <row r="1683" spans="4:4">
      <c r="D1683" s="227"/>
    </row>
    <row r="1684" spans="4:4">
      <c r="D1684" s="227"/>
    </row>
    <row r="1685" spans="4:4">
      <c r="D1685" s="227"/>
    </row>
    <row r="1686" spans="4:4">
      <c r="D1686" s="227"/>
    </row>
    <row r="1687" spans="4:4">
      <c r="D1687" s="227"/>
    </row>
    <row r="1688" spans="4:4">
      <c r="D1688" s="227"/>
    </row>
    <row r="1689" spans="4:4">
      <c r="D1689" s="227"/>
    </row>
    <row r="1690" spans="4:4">
      <c r="D1690" s="227"/>
    </row>
    <row r="1691" spans="4:4">
      <c r="D1691" s="227"/>
    </row>
    <row r="1692" spans="4:4">
      <c r="D1692" s="227"/>
    </row>
    <row r="1693" spans="4:4">
      <c r="D1693" s="227"/>
    </row>
    <row r="1694" spans="4:4">
      <c r="D1694" s="227"/>
    </row>
    <row r="1695" spans="4:4">
      <c r="D1695" s="227"/>
    </row>
    <row r="1696" spans="4:4">
      <c r="D1696" s="227"/>
    </row>
    <row r="1697" spans="4:4">
      <c r="D1697" s="227"/>
    </row>
    <row r="1698" spans="4:4">
      <c r="D1698" s="227"/>
    </row>
    <row r="1699" spans="4:4">
      <c r="D1699" s="227"/>
    </row>
    <row r="1700" spans="4:4">
      <c r="D1700" s="227"/>
    </row>
    <row r="1701" spans="4:4">
      <c r="D1701" s="227"/>
    </row>
    <row r="1702" spans="4:4">
      <c r="D1702" s="227"/>
    </row>
    <row r="1703" spans="4:4">
      <c r="D1703" s="227"/>
    </row>
    <row r="1704" spans="4:4">
      <c r="D1704" s="227"/>
    </row>
    <row r="1705" spans="4:4">
      <c r="D1705" s="227"/>
    </row>
    <row r="1706" spans="4:4">
      <c r="D1706" s="227"/>
    </row>
    <row r="1707" spans="4:4">
      <c r="D1707" s="227"/>
    </row>
    <row r="1708" spans="4:4">
      <c r="D1708" s="227"/>
    </row>
    <row r="1709" spans="4:4">
      <c r="D1709" s="227"/>
    </row>
    <row r="1710" spans="4:4">
      <c r="D1710" s="227"/>
    </row>
    <row r="1711" spans="4:4">
      <c r="D1711" s="227"/>
    </row>
    <row r="1712" spans="4:4">
      <c r="D1712" s="227"/>
    </row>
    <row r="1713" spans="4:4">
      <c r="D1713" s="227"/>
    </row>
    <row r="1714" spans="4:4">
      <c r="D1714" s="227"/>
    </row>
    <row r="1715" spans="4:4">
      <c r="D1715" s="227"/>
    </row>
    <row r="1716" spans="4:4">
      <c r="D1716" s="227"/>
    </row>
    <row r="1717" spans="4:4">
      <c r="D1717" s="227"/>
    </row>
    <row r="1718" spans="4:4">
      <c r="D1718" s="227"/>
    </row>
    <row r="1719" spans="4:4">
      <c r="D1719" s="227"/>
    </row>
    <row r="1720" spans="4:4">
      <c r="D1720" s="227"/>
    </row>
    <row r="1721" spans="4:4">
      <c r="D1721" s="227"/>
    </row>
    <row r="1722" spans="4:4">
      <c r="D1722" s="227"/>
    </row>
    <row r="1723" spans="4:4">
      <c r="D1723" s="227"/>
    </row>
    <row r="1724" spans="4:4">
      <c r="D1724" s="227"/>
    </row>
    <row r="1725" spans="4:4">
      <c r="D1725" s="227"/>
    </row>
    <row r="1726" spans="4:4">
      <c r="D1726" s="227"/>
    </row>
    <row r="1727" spans="4:4">
      <c r="D1727" s="227"/>
    </row>
    <row r="1728" spans="4:4">
      <c r="D1728" s="227"/>
    </row>
    <row r="1729" spans="4:4">
      <c r="D1729" s="227"/>
    </row>
    <row r="1730" spans="4:4">
      <c r="D1730" s="227"/>
    </row>
    <row r="1731" spans="4:4">
      <c r="D1731" s="227"/>
    </row>
    <row r="1732" spans="4:4">
      <c r="D1732" s="227"/>
    </row>
    <row r="1733" spans="4:4">
      <c r="D1733" s="227"/>
    </row>
    <row r="1734" spans="4:4">
      <c r="D1734" s="227"/>
    </row>
    <row r="1735" spans="4:4">
      <c r="D1735" s="227"/>
    </row>
    <row r="1736" spans="4:4">
      <c r="D1736" s="227"/>
    </row>
    <row r="1737" spans="4:4">
      <c r="D1737" s="227"/>
    </row>
    <row r="1738" spans="4:4">
      <c r="D1738" s="227"/>
    </row>
    <row r="1739" spans="4:4">
      <c r="D1739" s="227"/>
    </row>
    <row r="1740" spans="4:4">
      <c r="D1740" s="227"/>
    </row>
    <row r="1741" spans="4:4">
      <c r="D1741" s="227"/>
    </row>
    <row r="1742" spans="4:4">
      <c r="D1742" s="227"/>
    </row>
    <row r="1743" spans="4:4">
      <c r="D1743" s="227"/>
    </row>
    <row r="1744" spans="4:4">
      <c r="D1744" s="227"/>
    </row>
    <row r="1745" spans="4:4">
      <c r="D1745" s="227"/>
    </row>
    <row r="1746" spans="4:4">
      <c r="D1746" s="227"/>
    </row>
    <row r="1747" spans="4:4">
      <c r="D1747" s="227"/>
    </row>
    <row r="1748" spans="4:4">
      <c r="D1748" s="227"/>
    </row>
    <row r="1749" spans="4:4">
      <c r="D1749" s="227"/>
    </row>
    <row r="1750" spans="4:4">
      <c r="D1750" s="227"/>
    </row>
    <row r="1751" spans="4:4">
      <c r="D1751" s="227"/>
    </row>
    <row r="1752" spans="4:4">
      <c r="D1752" s="227"/>
    </row>
    <row r="1753" spans="4:4">
      <c r="D1753" s="227"/>
    </row>
    <row r="1754" spans="4:4">
      <c r="D1754" s="227"/>
    </row>
    <row r="1755" spans="4:4">
      <c r="D1755" s="227"/>
    </row>
    <row r="1756" spans="4:4">
      <c r="D1756" s="227"/>
    </row>
    <row r="1757" spans="4:4">
      <c r="D1757" s="227"/>
    </row>
    <row r="1758" spans="4:4">
      <c r="D1758" s="227"/>
    </row>
    <row r="1759" spans="4:4">
      <c r="D1759" s="227"/>
    </row>
    <row r="1760" spans="4:4">
      <c r="D1760" s="227"/>
    </row>
    <row r="1761" spans="4:4">
      <c r="D1761" s="227"/>
    </row>
    <row r="1762" spans="4:4">
      <c r="D1762" s="227"/>
    </row>
    <row r="1763" spans="4:4">
      <c r="D1763" s="227"/>
    </row>
    <row r="1764" spans="4:4">
      <c r="D1764" s="227"/>
    </row>
    <row r="1765" spans="4:4">
      <c r="D1765" s="227"/>
    </row>
    <row r="1766" spans="4:4">
      <c r="D1766" s="227"/>
    </row>
    <row r="1767" spans="4:4">
      <c r="D1767" s="227"/>
    </row>
    <row r="1768" spans="4:4">
      <c r="D1768" s="227"/>
    </row>
    <row r="1769" spans="4:4">
      <c r="D1769" s="227"/>
    </row>
    <row r="1770" spans="4:4">
      <c r="D1770" s="227"/>
    </row>
    <row r="1771" spans="4:4">
      <c r="D1771" s="227"/>
    </row>
    <row r="1772" spans="4:4">
      <c r="D1772" s="227"/>
    </row>
    <row r="1773" spans="4:4">
      <c r="D1773" s="227"/>
    </row>
    <row r="1774" spans="4:4">
      <c r="D1774" s="227"/>
    </row>
    <row r="1775" spans="4:4">
      <c r="D1775" s="227"/>
    </row>
    <row r="1776" spans="4:4">
      <c r="D1776" s="227"/>
    </row>
    <row r="1777" spans="4:4">
      <c r="D1777" s="227"/>
    </row>
    <row r="1778" spans="4:4">
      <c r="D1778" s="227"/>
    </row>
    <row r="1779" spans="4:4">
      <c r="D1779" s="227"/>
    </row>
    <row r="1780" spans="4:4">
      <c r="D1780" s="227"/>
    </row>
    <row r="1781" spans="4:4">
      <c r="D1781" s="227"/>
    </row>
    <row r="1782" spans="4:4">
      <c r="D1782" s="227"/>
    </row>
    <row r="1783" spans="4:4">
      <c r="D1783" s="227"/>
    </row>
    <row r="1784" spans="4:4">
      <c r="D1784" s="227"/>
    </row>
    <row r="1785" spans="4:4">
      <c r="D1785" s="227"/>
    </row>
    <row r="1786" spans="4:4">
      <c r="D1786" s="227"/>
    </row>
    <row r="1787" spans="4:4">
      <c r="D1787" s="227"/>
    </row>
    <row r="1788" spans="4:4">
      <c r="D1788" s="227"/>
    </row>
    <row r="1789" spans="4:4">
      <c r="D1789" s="227"/>
    </row>
    <row r="1790" spans="4:4">
      <c r="D1790" s="227"/>
    </row>
    <row r="1791" spans="4:4">
      <c r="D1791" s="227"/>
    </row>
    <row r="1792" spans="4:4">
      <c r="D1792" s="227"/>
    </row>
    <row r="1793" spans="4:4">
      <c r="D1793" s="227"/>
    </row>
    <row r="1794" spans="4:4">
      <c r="D1794" s="227"/>
    </row>
    <row r="1795" spans="4:4">
      <c r="D1795" s="227"/>
    </row>
    <row r="1796" spans="4:4">
      <c r="D1796" s="227"/>
    </row>
    <row r="1797" spans="4:4">
      <c r="D1797" s="227"/>
    </row>
    <row r="1798" spans="4:4">
      <c r="D1798" s="227"/>
    </row>
    <row r="1799" spans="4:4">
      <c r="D1799" s="227"/>
    </row>
    <row r="1800" spans="4:4">
      <c r="D1800" s="227"/>
    </row>
    <row r="1801" spans="4:4">
      <c r="D1801" s="227"/>
    </row>
    <row r="1802" spans="4:4">
      <c r="D1802" s="227"/>
    </row>
    <row r="1803" spans="4:4">
      <c r="D1803" s="227"/>
    </row>
    <row r="1804" spans="4:4">
      <c r="D1804" s="227"/>
    </row>
    <row r="1805" spans="4:4">
      <c r="D1805" s="227"/>
    </row>
    <row r="1806" spans="4:4">
      <c r="D1806" s="227"/>
    </row>
    <row r="1807" spans="4:4">
      <c r="D1807" s="227"/>
    </row>
    <row r="1808" spans="4:4">
      <c r="D1808" s="227"/>
    </row>
    <row r="1809" spans="4:4">
      <c r="D1809" s="227"/>
    </row>
    <row r="1810" spans="4:4">
      <c r="D1810" s="227"/>
    </row>
    <row r="1811" spans="4:4">
      <c r="D1811" s="227"/>
    </row>
    <row r="1812" spans="4:4">
      <c r="D1812" s="227"/>
    </row>
    <row r="1813" spans="4:4">
      <c r="D1813" s="227"/>
    </row>
    <row r="1814" spans="4:4">
      <c r="D1814" s="227"/>
    </row>
    <row r="1815" spans="4:4">
      <c r="D1815" s="227"/>
    </row>
    <row r="1816" spans="4:4">
      <c r="D1816" s="227"/>
    </row>
    <row r="1817" spans="4:4">
      <c r="D1817" s="227"/>
    </row>
    <row r="1818" spans="4:4">
      <c r="D1818" s="227"/>
    </row>
    <row r="1819" spans="4:4">
      <c r="D1819" s="227"/>
    </row>
    <row r="1820" spans="4:4">
      <c r="D1820" s="227"/>
    </row>
    <row r="1821" spans="4:4">
      <c r="D1821" s="227"/>
    </row>
    <row r="1822" spans="4:4">
      <c r="D1822" s="227"/>
    </row>
    <row r="1823" spans="4:4">
      <c r="D1823" s="227"/>
    </row>
    <row r="1824" spans="4:4">
      <c r="D1824" s="227"/>
    </row>
    <row r="1825" spans="4:4">
      <c r="D1825" s="227"/>
    </row>
    <row r="1826" spans="4:4">
      <c r="D1826" s="227"/>
    </row>
    <row r="1827" spans="4:4">
      <c r="D1827" s="227"/>
    </row>
    <row r="1828" spans="4:4">
      <c r="D1828" s="227"/>
    </row>
    <row r="1829" spans="4:4">
      <c r="D1829" s="227"/>
    </row>
    <row r="1830" spans="4:4">
      <c r="D1830" s="227"/>
    </row>
    <row r="1831" spans="4:4">
      <c r="D1831" s="227"/>
    </row>
    <row r="1832" spans="4:4">
      <c r="D1832" s="227"/>
    </row>
    <row r="1833" spans="4:4">
      <c r="D1833" s="227"/>
    </row>
    <row r="1834" spans="4:4">
      <c r="D1834" s="227"/>
    </row>
    <row r="1835" spans="4:4">
      <c r="D1835" s="227"/>
    </row>
    <row r="1836" spans="4:4">
      <c r="D1836" s="227"/>
    </row>
    <row r="1837" spans="4:4">
      <c r="D1837" s="227"/>
    </row>
    <row r="1838" spans="4:4">
      <c r="D1838" s="227"/>
    </row>
    <row r="1839" spans="4:4">
      <c r="D1839" s="227"/>
    </row>
    <row r="1840" spans="4:4">
      <c r="D1840" s="227"/>
    </row>
    <row r="1841" spans="4:4">
      <c r="D1841" s="227"/>
    </row>
    <row r="1842" spans="4:4">
      <c r="D1842" s="227"/>
    </row>
    <row r="1843" spans="4:4">
      <c r="D1843" s="227"/>
    </row>
    <row r="1844" spans="4:4">
      <c r="D1844" s="227"/>
    </row>
    <row r="1845" spans="4:4">
      <c r="D1845" s="227"/>
    </row>
    <row r="1846" spans="4:4">
      <c r="D1846" s="227"/>
    </row>
    <row r="1847" spans="4:4">
      <c r="D1847" s="227"/>
    </row>
    <row r="1848" spans="4:4">
      <c r="D1848" s="227"/>
    </row>
    <row r="1849" spans="4:4">
      <c r="D1849" s="227"/>
    </row>
    <row r="1850" spans="4:4">
      <c r="D1850" s="227"/>
    </row>
    <row r="1851" spans="4:4">
      <c r="D1851" s="227"/>
    </row>
    <row r="1852" spans="4:4">
      <c r="D1852" s="227"/>
    </row>
    <row r="1853" spans="4:4">
      <c r="D1853" s="227"/>
    </row>
    <row r="1854" spans="4:4">
      <c r="D1854" s="227"/>
    </row>
    <row r="1855" spans="4:4">
      <c r="D1855" s="227"/>
    </row>
    <row r="1856" spans="4:4">
      <c r="D1856" s="227"/>
    </row>
    <row r="1857" spans="4:4">
      <c r="D1857" s="227"/>
    </row>
    <row r="1858" spans="4:4">
      <c r="D1858" s="227"/>
    </row>
    <row r="1859" spans="4:4">
      <c r="D1859" s="227"/>
    </row>
    <row r="1860" spans="4:4">
      <c r="D1860" s="227"/>
    </row>
    <row r="1861" spans="4:4">
      <c r="D1861" s="227"/>
    </row>
    <row r="1862" spans="4:4">
      <c r="D1862" s="227"/>
    </row>
    <row r="1863" spans="4:4">
      <c r="D1863" s="227"/>
    </row>
    <row r="1864" spans="4:4">
      <c r="D1864" s="227"/>
    </row>
    <row r="1865" spans="4:4">
      <c r="D1865" s="227"/>
    </row>
    <row r="1866" spans="4:4">
      <c r="D1866" s="227"/>
    </row>
    <row r="1867" spans="4:4">
      <c r="D1867" s="227"/>
    </row>
    <row r="1868" spans="4:4">
      <c r="D1868" s="227"/>
    </row>
    <row r="1869" spans="4:4">
      <c r="D1869" s="227"/>
    </row>
    <row r="1870" spans="4:4">
      <c r="D1870" s="227"/>
    </row>
    <row r="1871" spans="4:4">
      <c r="D1871" s="227"/>
    </row>
    <row r="1872" spans="4:4">
      <c r="D1872" s="227"/>
    </row>
    <row r="1873" spans="4:4">
      <c r="D1873" s="227"/>
    </row>
    <row r="1874" spans="4:4">
      <c r="D1874" s="227"/>
    </row>
    <row r="1875" spans="4:4">
      <c r="D1875" s="227"/>
    </row>
    <row r="1876" spans="4:4">
      <c r="D1876" s="227"/>
    </row>
    <row r="1877" spans="4:4">
      <c r="D1877" s="227"/>
    </row>
    <row r="1878" spans="4:4">
      <c r="D1878" s="227"/>
    </row>
    <row r="1879" spans="4:4">
      <c r="D1879" s="227"/>
    </row>
    <row r="1880" spans="4:4">
      <c r="D1880" s="227"/>
    </row>
    <row r="1881" spans="4:4">
      <c r="D1881" s="227"/>
    </row>
    <row r="1882" spans="4:4">
      <c r="D1882" s="227"/>
    </row>
    <row r="1883" spans="4:4">
      <c r="D1883" s="227"/>
    </row>
    <row r="1884" spans="4:4">
      <c r="D1884" s="227"/>
    </row>
    <row r="1885" spans="4:4">
      <c r="D1885" s="227"/>
    </row>
    <row r="1886" spans="4:4">
      <c r="D1886" s="227"/>
    </row>
    <row r="1887" spans="4:4">
      <c r="D1887" s="227"/>
    </row>
    <row r="1888" spans="4:4">
      <c r="D1888" s="227"/>
    </row>
    <row r="1889" spans="4:4">
      <c r="D1889" s="227"/>
    </row>
    <row r="1890" spans="4:4">
      <c r="D1890" s="227"/>
    </row>
    <row r="1891" spans="4:4">
      <c r="D1891" s="227"/>
    </row>
    <row r="1892" spans="4:4">
      <c r="D1892" s="227"/>
    </row>
    <row r="1893" spans="4:4">
      <c r="D1893" s="227"/>
    </row>
    <row r="1894" spans="4:4">
      <c r="D1894" s="227"/>
    </row>
    <row r="1895" spans="4:4">
      <c r="D1895" s="227"/>
    </row>
    <row r="1896" spans="4:4">
      <c r="D1896" s="227"/>
    </row>
    <row r="1897" spans="4:4">
      <c r="D1897" s="227"/>
    </row>
    <row r="1898" spans="4:4">
      <c r="D1898" s="227"/>
    </row>
    <row r="1899" spans="4:4">
      <c r="D1899" s="227"/>
    </row>
    <row r="1900" spans="4:4">
      <c r="D1900" s="227"/>
    </row>
    <row r="1901" spans="4:4">
      <c r="D1901" s="227"/>
    </row>
    <row r="1902" spans="4:4">
      <c r="D1902" s="227"/>
    </row>
    <row r="1903" spans="4:4">
      <c r="D1903" s="227"/>
    </row>
    <row r="1904" spans="4:4">
      <c r="D1904" s="227"/>
    </row>
    <row r="1905" spans="4:4">
      <c r="D1905" s="227"/>
    </row>
    <row r="1906" spans="4:4">
      <c r="D1906" s="227"/>
    </row>
    <row r="1907" spans="4:4">
      <c r="D1907" s="227"/>
    </row>
    <row r="1908" spans="4:4">
      <c r="D1908" s="227"/>
    </row>
    <row r="1909" spans="4:4">
      <c r="D1909" s="227"/>
    </row>
    <row r="1910" spans="4:4">
      <c r="D1910" s="227"/>
    </row>
    <row r="1911" spans="4:4">
      <c r="D1911" s="227"/>
    </row>
    <row r="1912" spans="4:4">
      <c r="D1912" s="227"/>
    </row>
    <row r="1913" spans="4:4">
      <c r="D1913" s="227"/>
    </row>
    <row r="1914" spans="4:4">
      <c r="D1914" s="227"/>
    </row>
    <row r="1915" spans="4:4">
      <c r="D1915" s="227"/>
    </row>
    <row r="1916" spans="4:4">
      <c r="D1916" s="227"/>
    </row>
    <row r="1917" spans="4:4">
      <c r="D1917" s="227"/>
    </row>
    <row r="1918" spans="4:4">
      <c r="D1918" s="227"/>
    </row>
    <row r="1919" spans="4:4">
      <c r="D1919" s="227"/>
    </row>
    <row r="1920" spans="4:4">
      <c r="D1920" s="227"/>
    </row>
    <row r="1921" spans="4:4">
      <c r="D1921" s="227"/>
    </row>
    <row r="1922" spans="4:4">
      <c r="D1922" s="227"/>
    </row>
    <row r="1923" spans="4:4">
      <c r="D1923" s="227"/>
    </row>
    <row r="1924" spans="4:4">
      <c r="D1924" s="227"/>
    </row>
    <row r="1925" spans="4:4">
      <c r="D1925" s="227"/>
    </row>
    <row r="1926" spans="4:4">
      <c r="D1926" s="227"/>
    </row>
    <row r="1927" spans="4:4">
      <c r="D1927" s="227"/>
    </row>
    <row r="1928" spans="4:4">
      <c r="D1928" s="227"/>
    </row>
    <row r="1929" spans="4:4">
      <c r="D1929" s="227"/>
    </row>
    <row r="1930" spans="4:4">
      <c r="D1930" s="227"/>
    </row>
    <row r="1931" spans="4:4">
      <c r="D1931" s="227"/>
    </row>
    <row r="1932" spans="4:4">
      <c r="D1932" s="227"/>
    </row>
    <row r="1933" spans="4:4">
      <c r="D1933" s="227"/>
    </row>
    <row r="1934" spans="4:4">
      <c r="D1934" s="227"/>
    </row>
    <row r="1935" spans="4:4">
      <c r="D1935" s="227"/>
    </row>
    <row r="1936" spans="4:4">
      <c r="D1936" s="227"/>
    </row>
    <row r="1937" spans="4:4">
      <c r="D1937" s="227"/>
    </row>
    <row r="1938" spans="4:4">
      <c r="D1938" s="227"/>
    </row>
    <row r="1939" spans="4:4">
      <c r="D1939" s="227"/>
    </row>
    <row r="1940" spans="4:4">
      <c r="D1940" s="227"/>
    </row>
    <row r="1941" spans="4:4">
      <c r="D1941" s="227"/>
    </row>
    <row r="1942" spans="4:4">
      <c r="D1942" s="227"/>
    </row>
    <row r="1943" spans="4:4">
      <c r="D1943" s="227"/>
    </row>
    <row r="1944" spans="4:4">
      <c r="D1944" s="227"/>
    </row>
    <row r="1945" spans="4:4">
      <c r="D1945" s="227"/>
    </row>
    <row r="1946" spans="4:4">
      <c r="D1946" s="227"/>
    </row>
    <row r="1947" spans="4:4">
      <c r="D1947" s="227"/>
    </row>
    <row r="1948" spans="4:4">
      <c r="D1948" s="227"/>
    </row>
    <row r="1949" spans="4:4">
      <c r="D1949" s="227"/>
    </row>
    <row r="1950" spans="4:4">
      <c r="D1950" s="227"/>
    </row>
    <row r="1951" spans="4:4">
      <c r="D1951" s="227"/>
    </row>
    <row r="1952" spans="4:4">
      <c r="D1952" s="227"/>
    </row>
    <row r="1953" spans="4:4">
      <c r="D1953" s="227"/>
    </row>
    <row r="1954" spans="4:4">
      <c r="D1954" s="227"/>
    </row>
    <row r="1955" spans="4:4">
      <c r="D1955" s="227"/>
    </row>
    <row r="1956" spans="4:4">
      <c r="D1956" s="227"/>
    </row>
    <row r="1957" spans="4:4">
      <c r="D1957" s="227"/>
    </row>
    <row r="1958" spans="4:4">
      <c r="D1958" s="227"/>
    </row>
    <row r="1959" spans="4:4">
      <c r="D1959" s="227"/>
    </row>
    <row r="1960" spans="4:4">
      <c r="D1960" s="227"/>
    </row>
    <row r="1961" spans="4:4">
      <c r="D1961" s="227"/>
    </row>
    <row r="1962" spans="4:4">
      <c r="D1962" s="227"/>
    </row>
    <row r="1963" spans="4:4">
      <c r="D1963" s="227"/>
    </row>
    <row r="1964" spans="4:4">
      <c r="D1964" s="227"/>
    </row>
    <row r="1965" spans="4:4">
      <c r="D1965" s="227"/>
    </row>
    <row r="1966" spans="4:4">
      <c r="D1966" s="227"/>
    </row>
    <row r="1967" spans="4:4">
      <c r="D1967" s="227"/>
    </row>
    <row r="1968" spans="4:4">
      <c r="D1968" s="227"/>
    </row>
    <row r="1969" spans="4:4">
      <c r="D1969" s="227"/>
    </row>
    <row r="1970" spans="4:4">
      <c r="D1970" s="227"/>
    </row>
    <row r="1971" spans="4:4">
      <c r="D1971" s="227"/>
    </row>
    <row r="1972" spans="4:4">
      <c r="D1972" s="227"/>
    </row>
    <row r="1973" spans="4:4">
      <c r="D1973" s="227"/>
    </row>
    <row r="1974" spans="4:4">
      <c r="D1974" s="227"/>
    </row>
    <row r="1975" spans="4:4">
      <c r="D1975" s="227"/>
    </row>
    <row r="1976" spans="4:4">
      <c r="D1976" s="227"/>
    </row>
    <row r="1977" spans="4:4">
      <c r="D1977" s="227"/>
    </row>
    <row r="1978" spans="4:4">
      <c r="D1978" s="227"/>
    </row>
    <row r="1979" spans="4:4">
      <c r="D1979" s="227"/>
    </row>
    <row r="1980" spans="4:4">
      <c r="D1980" s="227"/>
    </row>
    <row r="1981" spans="4:4">
      <c r="D1981" s="227"/>
    </row>
    <row r="1982" spans="4:4">
      <c r="D1982" s="227"/>
    </row>
    <row r="1983" spans="4:4">
      <c r="D1983" s="227"/>
    </row>
    <row r="1984" spans="4:4">
      <c r="D1984" s="227"/>
    </row>
    <row r="1985" spans="4:4">
      <c r="D1985" s="227"/>
    </row>
    <row r="1986" spans="4:4">
      <c r="D1986" s="227"/>
    </row>
    <row r="1987" spans="4:4">
      <c r="D1987" s="227"/>
    </row>
    <row r="1988" spans="4:4">
      <c r="D1988" s="227"/>
    </row>
    <row r="1989" spans="4:4">
      <c r="D1989" s="227"/>
    </row>
    <row r="1990" spans="4:4">
      <c r="D1990" s="227"/>
    </row>
    <row r="1991" spans="4:4">
      <c r="D1991" s="227"/>
    </row>
    <row r="1992" spans="4:4">
      <c r="D1992" s="227"/>
    </row>
    <row r="1993" spans="4:4">
      <c r="D1993" s="227"/>
    </row>
    <row r="1994" spans="4:4">
      <c r="D1994" s="227"/>
    </row>
    <row r="1995" spans="4:4">
      <c r="D1995" s="227"/>
    </row>
    <row r="1996" spans="4:4">
      <c r="D1996" s="227"/>
    </row>
    <row r="1997" spans="4:4">
      <c r="D1997" s="227"/>
    </row>
    <row r="1998" spans="4:4">
      <c r="D1998" s="227"/>
    </row>
    <row r="1999" spans="4:4">
      <c r="D1999" s="227"/>
    </row>
    <row r="2000" spans="4:4">
      <c r="D2000" s="227"/>
    </row>
    <row r="2001" spans="4:4">
      <c r="D2001" s="227"/>
    </row>
    <row r="2002" spans="4:4">
      <c r="D2002" s="227"/>
    </row>
    <row r="2003" spans="4:4">
      <c r="D2003" s="227"/>
    </row>
    <row r="2004" spans="4:4">
      <c r="D2004" s="227"/>
    </row>
    <row r="2005" spans="4:4">
      <c r="D2005" s="227"/>
    </row>
    <row r="2006" spans="4:4">
      <c r="D2006" s="227"/>
    </row>
    <row r="2007" spans="4:4">
      <c r="D2007" s="227"/>
    </row>
    <row r="2008" spans="4:4">
      <c r="D2008" s="227"/>
    </row>
    <row r="2009" spans="4:4">
      <c r="D2009" s="227"/>
    </row>
  </sheetData>
  <mergeCells count="11">
    <mergeCell ref="B1:L1"/>
    <mergeCell ref="B2:L2"/>
    <mergeCell ref="B3:L3"/>
    <mergeCell ref="A4:I4"/>
    <mergeCell ref="J4:L4"/>
    <mergeCell ref="A5:A8"/>
    <mergeCell ref="B5:B8"/>
    <mergeCell ref="C5:C8"/>
    <mergeCell ref="H5:I6"/>
    <mergeCell ref="D5:F6"/>
    <mergeCell ref="J5:L6"/>
  </mergeCells>
  <conditionalFormatting sqref="G11:I102">
    <cfRule type="cellIs" dxfId="0" priority="1" stopIfTrue="1" operator="lessThan">
      <formula>40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D1376"/>
  <sheetViews>
    <sheetView zoomScale="80" zoomScaleNormal="80" topLeftCell="B1" workbookViewId="0">
      <selection activeCell="O16" sqref="O16"/>
    </sheetView>
  </sheetViews>
  <sheetFormatPr defaultColWidth="9" defaultRowHeight="12.75"/>
  <cols>
    <col min="4" max="4" width="30.7142857142857" customWidth="1"/>
    <col min="5" max="5" width="14" customWidth="1"/>
    <col min="6" max="6" width="15.7142857142857" customWidth="1"/>
    <col min="7" max="7" width="14" customWidth="1"/>
    <col min="9" max="9" width="7.28571428571429" style="166" customWidth="1"/>
    <col min="11" max="11" width="23.1428571428571" customWidth="1"/>
    <col min="12" max="12" width="12.5714285714286" customWidth="1"/>
    <col min="18" max="18" width="9.14285714285714" style="166"/>
    <col min="20" max="20" width="17.8571428571429" customWidth="1"/>
  </cols>
  <sheetData>
    <row r="1" spans="9:18">
      <c r="I1" s="182"/>
      <c r="J1" s="182"/>
      <c r="K1" s="182"/>
      <c r="L1" s="182"/>
      <c r="M1" s="182"/>
      <c r="N1" s="182"/>
      <c r="O1" s="182"/>
      <c r="P1" s="182"/>
      <c r="R1" s="182"/>
    </row>
    <row r="2" ht="20.25" spans="2:30">
      <c r="B2" s="167" t="s">
        <v>260</v>
      </c>
      <c r="C2" s="168"/>
      <c r="D2" s="168"/>
      <c r="E2" s="169"/>
      <c r="I2" s="183"/>
      <c r="J2" s="182"/>
      <c r="K2" s="184"/>
      <c r="L2" s="185"/>
      <c r="M2" s="184"/>
      <c r="N2" s="184"/>
      <c r="O2" s="182"/>
      <c r="P2" s="182"/>
      <c r="R2" s="194"/>
      <c r="T2" s="185"/>
      <c r="U2" s="184"/>
      <c r="V2" s="184"/>
      <c r="W2" s="184"/>
      <c r="X2" s="182"/>
      <c r="Y2" s="182"/>
      <c r="Z2" s="182"/>
      <c r="AA2" s="182"/>
      <c r="AB2" s="182"/>
      <c r="AC2" s="182"/>
      <c r="AD2" s="182"/>
    </row>
    <row r="3" ht="15.75" spans="5:30">
      <c r="E3" s="144" t="s">
        <v>261</v>
      </c>
      <c r="F3" s="144"/>
      <c r="G3" s="144"/>
      <c r="I3" s="182"/>
      <c r="J3" s="182"/>
      <c r="K3" s="186"/>
      <c r="L3" s="186"/>
      <c r="M3" s="186"/>
      <c r="N3" s="186"/>
      <c r="O3" s="182"/>
      <c r="P3" s="182"/>
      <c r="R3" s="182"/>
      <c r="T3" s="186"/>
      <c r="U3" s="186"/>
      <c r="V3" s="186"/>
      <c r="W3" s="186"/>
      <c r="X3" s="186"/>
      <c r="Y3" s="182"/>
      <c r="Z3" s="182"/>
      <c r="AA3" s="182"/>
      <c r="AB3" s="182"/>
      <c r="AC3" s="182"/>
      <c r="AD3" s="182"/>
    </row>
    <row r="4" spans="9:30">
      <c r="I4" s="182"/>
      <c r="J4" s="182"/>
      <c r="K4" s="182"/>
      <c r="L4" s="182"/>
      <c r="M4" s="182"/>
      <c r="N4" s="182"/>
      <c r="O4" s="182"/>
      <c r="P4" s="182"/>
      <c r="R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</row>
    <row r="5" spans="9:30">
      <c r="I5" s="182"/>
      <c r="J5" s="182"/>
      <c r="K5" s="182"/>
      <c r="L5" s="182"/>
      <c r="M5" s="182"/>
      <c r="N5" s="182"/>
      <c r="O5" s="182"/>
      <c r="P5" s="182"/>
      <c r="R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</row>
    <row r="6" ht="15.75" spans="4:30">
      <c r="D6" s="144"/>
      <c r="E6" s="144" t="s">
        <v>32</v>
      </c>
      <c r="F6" s="144" t="s">
        <v>35</v>
      </c>
      <c r="G6" s="144" t="s">
        <v>37</v>
      </c>
      <c r="I6" s="182"/>
      <c r="J6" s="182"/>
      <c r="K6" s="186"/>
      <c r="L6" s="186"/>
      <c r="M6" s="186"/>
      <c r="N6" s="186"/>
      <c r="O6" s="182"/>
      <c r="P6" s="182"/>
      <c r="R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</row>
    <row r="7" ht="27.75" customHeight="1" spans="4:30">
      <c r="D7" s="170" t="s">
        <v>262</v>
      </c>
      <c r="E7" s="171">
        <v>100</v>
      </c>
      <c r="F7" s="171">
        <v>100</v>
      </c>
      <c r="G7" s="171">
        <v>100</v>
      </c>
      <c r="I7" s="182"/>
      <c r="J7" s="182"/>
      <c r="K7" s="187"/>
      <c r="L7" s="188"/>
      <c r="M7" s="188"/>
      <c r="N7" s="188"/>
      <c r="O7" s="182"/>
      <c r="P7" s="182"/>
      <c r="R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</row>
    <row r="8" ht="36" customHeight="1" spans="4:30">
      <c r="D8" s="172" t="s">
        <v>263</v>
      </c>
      <c r="E8" s="173">
        <v>92</v>
      </c>
      <c r="F8" s="173">
        <v>92</v>
      </c>
      <c r="G8" s="173">
        <v>92</v>
      </c>
      <c r="I8" s="182"/>
      <c r="J8" s="182"/>
      <c r="K8" s="187"/>
      <c r="L8" s="188"/>
      <c r="M8" s="188"/>
      <c r="N8" s="188"/>
      <c r="O8" s="182"/>
      <c r="P8" s="182"/>
      <c r="R8" s="182"/>
      <c r="T8" s="182"/>
      <c r="U8" s="190"/>
      <c r="V8" s="190"/>
      <c r="W8" s="190"/>
      <c r="X8" s="190"/>
      <c r="Y8" s="190"/>
      <c r="Z8" s="182"/>
      <c r="AA8" s="182"/>
      <c r="AB8" s="182"/>
      <c r="AC8" s="182"/>
      <c r="AD8" s="182"/>
    </row>
    <row r="9" ht="27.75" customHeight="1" spans="4:30">
      <c r="D9" s="174" t="s">
        <v>264</v>
      </c>
      <c r="E9" s="175">
        <v>85</v>
      </c>
      <c r="F9" s="175">
        <v>85</v>
      </c>
      <c r="G9" s="175">
        <v>85</v>
      </c>
      <c r="I9" s="182"/>
      <c r="J9" s="182"/>
      <c r="K9" s="189"/>
      <c r="L9" s="190"/>
      <c r="M9" s="190"/>
      <c r="N9" s="190"/>
      <c r="O9" s="182"/>
      <c r="P9" s="182"/>
      <c r="R9" s="182"/>
      <c r="T9" s="189"/>
      <c r="U9" s="190"/>
      <c r="V9" s="190"/>
      <c r="W9" s="190"/>
      <c r="X9" s="190"/>
      <c r="Y9" s="190"/>
      <c r="Z9" s="182"/>
      <c r="AA9" s="182"/>
      <c r="AB9" s="182"/>
      <c r="AC9" s="182"/>
      <c r="AD9" s="182"/>
    </row>
    <row r="10" ht="29.25" customHeight="1" spans="4:30">
      <c r="D10" s="176" t="s">
        <v>265</v>
      </c>
      <c r="E10" s="177">
        <f>(E7+E8+E9)/3</f>
        <v>92.3333333333333</v>
      </c>
      <c r="F10" s="177">
        <f>(F7+F8+F9)/3</f>
        <v>92.3333333333333</v>
      </c>
      <c r="G10" s="177">
        <f>(G7+G8+G9)/3</f>
        <v>92.3333333333333</v>
      </c>
      <c r="I10" s="182"/>
      <c r="J10" s="182"/>
      <c r="K10" s="182"/>
      <c r="L10" s="182"/>
      <c r="M10" s="182"/>
      <c r="N10" s="182"/>
      <c r="O10" s="182"/>
      <c r="P10" s="182"/>
      <c r="R10" s="182"/>
      <c r="T10" s="182"/>
      <c r="U10" s="190"/>
      <c r="V10" s="190"/>
      <c r="W10" s="190"/>
      <c r="X10" s="190"/>
      <c r="Y10" s="190"/>
      <c r="Z10" s="182"/>
      <c r="AA10" s="182"/>
      <c r="AB10" s="182"/>
      <c r="AC10" s="182"/>
      <c r="AD10" s="182"/>
    </row>
    <row r="11" ht="15.75" spans="9:30">
      <c r="I11" s="182"/>
      <c r="J11" s="182"/>
      <c r="K11" s="182"/>
      <c r="L11" s="182"/>
      <c r="M11" s="182"/>
      <c r="N11" s="182"/>
      <c r="O11" s="182"/>
      <c r="P11" s="182"/>
      <c r="R11" s="182"/>
      <c r="T11" s="187"/>
      <c r="U11" s="192"/>
      <c r="V11" s="192"/>
      <c r="W11" s="192"/>
      <c r="X11" s="192"/>
      <c r="Y11" s="192"/>
      <c r="Z11" s="182"/>
      <c r="AA11" s="182"/>
      <c r="AB11" s="182"/>
      <c r="AC11" s="182"/>
      <c r="AD11" s="182"/>
    </row>
    <row r="12" ht="15.75" spans="9:30">
      <c r="I12" s="182"/>
      <c r="J12" s="182"/>
      <c r="K12" s="191"/>
      <c r="L12" s="191"/>
      <c r="M12" s="191"/>
      <c r="N12" s="191"/>
      <c r="O12" s="182"/>
      <c r="P12" s="182"/>
      <c r="R12" s="182"/>
      <c r="T12" s="189"/>
      <c r="U12" s="190"/>
      <c r="V12" s="190"/>
      <c r="W12" s="190"/>
      <c r="X12" s="190"/>
      <c r="Y12" s="190"/>
      <c r="Z12" s="182"/>
      <c r="AA12" s="182"/>
      <c r="AB12" s="182"/>
      <c r="AC12" s="182"/>
      <c r="AD12" s="182"/>
    </row>
    <row r="13" ht="15.75" spans="9:30">
      <c r="I13" s="182"/>
      <c r="J13" s="182"/>
      <c r="K13" s="187"/>
      <c r="L13" s="192"/>
      <c r="M13" s="192"/>
      <c r="N13" s="192"/>
      <c r="O13" s="182"/>
      <c r="P13" s="182"/>
      <c r="R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</row>
    <row r="14" ht="15.75" spans="5:30">
      <c r="E14" s="144" t="s">
        <v>32</v>
      </c>
      <c r="F14" s="144" t="s">
        <v>35</v>
      </c>
      <c r="G14" s="144" t="s">
        <v>37</v>
      </c>
      <c r="I14" s="182"/>
      <c r="J14" s="182"/>
      <c r="K14" s="193"/>
      <c r="L14" s="191"/>
      <c r="M14" s="191"/>
      <c r="N14" s="191"/>
      <c r="O14" s="182"/>
      <c r="P14" s="182"/>
      <c r="R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</row>
    <row r="15" ht="18" spans="4:30">
      <c r="D15" s="176" t="s">
        <v>266</v>
      </c>
      <c r="E15" s="178">
        <v>92</v>
      </c>
      <c r="F15" s="178">
        <v>92</v>
      </c>
      <c r="G15" s="179">
        <v>92</v>
      </c>
      <c r="I15" s="182"/>
      <c r="J15" s="182"/>
      <c r="K15" s="182"/>
      <c r="L15" s="182"/>
      <c r="M15" s="182"/>
      <c r="N15" s="182"/>
      <c r="O15" s="182"/>
      <c r="P15" s="182"/>
      <c r="R15" s="182"/>
      <c r="T15" s="195"/>
      <c r="U15" s="196"/>
      <c r="V15" s="196"/>
      <c r="W15" s="196"/>
      <c r="X15" s="196"/>
      <c r="Y15" s="196"/>
      <c r="Z15" s="182"/>
      <c r="AA15" s="182"/>
      <c r="AB15" s="182"/>
      <c r="AC15" s="182"/>
      <c r="AD15" s="182"/>
    </row>
    <row r="16" spans="9:30">
      <c r="I16" s="182"/>
      <c r="J16" s="182"/>
      <c r="K16" s="182"/>
      <c r="L16" s="182"/>
      <c r="M16" s="182"/>
      <c r="N16" s="182"/>
      <c r="O16" s="182"/>
      <c r="P16" s="182"/>
      <c r="R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</row>
    <row r="17" spans="9:30">
      <c r="I17" s="182"/>
      <c r="J17" s="182"/>
      <c r="K17" s="182"/>
      <c r="L17" s="182"/>
      <c r="M17" s="182"/>
      <c r="N17" s="182"/>
      <c r="O17" s="182"/>
      <c r="P17" s="182"/>
      <c r="R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</row>
    <row r="18" spans="9:30">
      <c r="I18" s="182"/>
      <c r="J18" s="182"/>
      <c r="K18" s="182"/>
      <c r="L18" s="182"/>
      <c r="M18" s="182"/>
      <c r="N18" s="182"/>
      <c r="O18" s="182"/>
      <c r="P18" s="182"/>
      <c r="R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</row>
    <row r="19" spans="9:30">
      <c r="I19" s="182"/>
      <c r="J19" s="182"/>
      <c r="K19" s="182"/>
      <c r="L19" s="182"/>
      <c r="M19" s="182"/>
      <c r="N19" s="182"/>
      <c r="O19" s="182"/>
      <c r="P19" s="182"/>
      <c r="R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</row>
    <row r="20" spans="9:30">
      <c r="I20" s="182"/>
      <c r="J20" s="182"/>
      <c r="K20" s="182"/>
      <c r="L20" s="182"/>
      <c r="M20" s="182"/>
      <c r="N20" s="182"/>
      <c r="O20" s="182"/>
      <c r="P20" s="182"/>
      <c r="R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</row>
    <row r="21" spans="9:30">
      <c r="I21" s="182"/>
      <c r="J21" s="182"/>
      <c r="K21" s="182"/>
      <c r="L21" s="182"/>
      <c r="M21" s="182"/>
      <c r="N21" s="182"/>
      <c r="O21" s="182"/>
      <c r="P21" s="182"/>
      <c r="R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</row>
    <row r="22" spans="9:30">
      <c r="I22" s="182"/>
      <c r="J22" s="182"/>
      <c r="K22" s="182"/>
      <c r="L22" s="182"/>
      <c r="M22" s="182"/>
      <c r="N22" s="182"/>
      <c r="O22" s="182"/>
      <c r="P22" s="182"/>
      <c r="R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</row>
    <row r="23" spans="9:23">
      <c r="I23" s="182"/>
      <c r="J23" s="182"/>
      <c r="K23" s="182"/>
      <c r="L23" s="182"/>
      <c r="M23" s="182"/>
      <c r="N23" s="182"/>
      <c r="O23" s="182"/>
      <c r="P23" s="182"/>
      <c r="R23" s="182"/>
      <c r="W23" s="176"/>
    </row>
    <row r="24" spans="9:18">
      <c r="I24" s="182"/>
      <c r="J24" s="182"/>
      <c r="K24" s="182"/>
      <c r="L24" s="182"/>
      <c r="M24" s="182"/>
      <c r="N24" s="182"/>
      <c r="O24" s="182"/>
      <c r="P24" s="182"/>
      <c r="R24" s="182"/>
    </row>
    <row r="25" spans="9:18">
      <c r="I25" s="182"/>
      <c r="J25" s="182"/>
      <c r="K25" s="182"/>
      <c r="L25" s="189"/>
      <c r="M25" s="182"/>
      <c r="N25" s="182"/>
      <c r="O25" s="182"/>
      <c r="P25" s="182"/>
      <c r="R25" s="182"/>
    </row>
    <row r="26" spans="9:18">
      <c r="I26" s="182"/>
      <c r="J26" s="182"/>
      <c r="K26" s="182"/>
      <c r="L26" s="182"/>
      <c r="M26" s="182"/>
      <c r="N26" s="182"/>
      <c r="O26" s="182"/>
      <c r="P26" s="182"/>
      <c r="R26" s="182"/>
    </row>
    <row r="27" spans="9:18">
      <c r="I27" s="182"/>
      <c r="J27" s="182"/>
      <c r="K27" s="182"/>
      <c r="L27" s="182"/>
      <c r="M27" s="182"/>
      <c r="N27" s="182"/>
      <c r="O27" s="182"/>
      <c r="P27" s="182"/>
      <c r="R27" s="182"/>
    </row>
    <row r="28" spans="9:18">
      <c r="I28" s="182"/>
      <c r="J28" s="182"/>
      <c r="K28" s="182"/>
      <c r="L28" s="182"/>
      <c r="M28" s="182"/>
      <c r="N28" s="182"/>
      <c r="O28" s="182"/>
      <c r="P28" s="182"/>
      <c r="R28" s="182"/>
    </row>
    <row r="29" spans="9:18">
      <c r="I29" s="182"/>
      <c r="J29" s="182"/>
      <c r="K29" s="182"/>
      <c r="L29" s="182"/>
      <c r="M29" s="182"/>
      <c r="N29" s="182"/>
      <c r="O29" s="182"/>
      <c r="P29" s="182"/>
      <c r="R29" s="182"/>
    </row>
    <row r="30" spans="9:18">
      <c r="I30" s="182"/>
      <c r="J30" s="182"/>
      <c r="K30" s="182"/>
      <c r="L30" s="182"/>
      <c r="M30" s="182"/>
      <c r="N30" s="182"/>
      <c r="O30" s="182"/>
      <c r="P30" s="182"/>
      <c r="R30" s="182"/>
    </row>
    <row r="31" spans="9:18">
      <c r="I31" s="182"/>
      <c r="J31" s="182"/>
      <c r="K31" s="182"/>
      <c r="L31" s="182"/>
      <c r="M31" s="182"/>
      <c r="N31" s="182"/>
      <c r="O31" s="182"/>
      <c r="P31" s="182"/>
      <c r="R31" s="182"/>
    </row>
    <row r="32" spans="3:18">
      <c r="C32" s="176" t="s">
        <v>267</v>
      </c>
      <c r="I32" s="182"/>
      <c r="J32" s="182"/>
      <c r="K32" s="182"/>
      <c r="L32" s="182"/>
      <c r="M32" s="182"/>
      <c r="N32" s="182"/>
      <c r="O32" s="182"/>
      <c r="P32" s="182"/>
      <c r="R32" s="182"/>
    </row>
    <row r="33" spans="9:18">
      <c r="I33" s="182"/>
      <c r="J33" s="182"/>
      <c r="K33" s="182"/>
      <c r="L33" s="182"/>
      <c r="M33" s="182"/>
      <c r="N33" s="182"/>
      <c r="O33" s="182"/>
      <c r="P33" s="182"/>
      <c r="R33" s="182"/>
    </row>
    <row r="34" spans="9:18">
      <c r="I34" s="182"/>
      <c r="J34" s="182"/>
      <c r="K34" s="182"/>
      <c r="L34" s="182"/>
      <c r="M34" s="182"/>
      <c r="N34" s="182"/>
      <c r="O34" s="182"/>
      <c r="P34" s="182"/>
      <c r="R34" s="182"/>
    </row>
    <row r="35" spans="4:18">
      <c r="D35" s="180" t="s">
        <v>268</v>
      </c>
      <c r="E35" s="181"/>
      <c r="I35" s="182"/>
      <c r="J35" s="182"/>
      <c r="K35" s="182"/>
      <c r="L35" s="182"/>
      <c r="M35" s="182"/>
      <c r="N35" s="182"/>
      <c r="O35" s="182"/>
      <c r="P35" s="182"/>
      <c r="R35" s="182"/>
    </row>
    <row r="36" spans="9:18">
      <c r="I36" s="182"/>
      <c r="J36" s="182"/>
      <c r="K36" s="182"/>
      <c r="L36" s="182"/>
      <c r="M36" s="182"/>
      <c r="N36" s="182"/>
      <c r="O36" s="182"/>
      <c r="P36" s="182"/>
      <c r="R36" s="182"/>
    </row>
    <row r="37" spans="9:18">
      <c r="I37" s="182"/>
      <c r="J37" s="182"/>
      <c r="K37" s="182"/>
      <c r="L37" s="182"/>
      <c r="M37" s="182"/>
      <c r="N37" s="182"/>
      <c r="O37" s="182"/>
      <c r="P37" s="182"/>
      <c r="R37" s="182"/>
    </row>
    <row r="38" spans="9:18">
      <c r="I38" s="182"/>
      <c r="J38" s="182"/>
      <c r="K38" s="182"/>
      <c r="L38" s="182"/>
      <c r="M38" s="182"/>
      <c r="N38" s="182"/>
      <c r="O38" s="182"/>
      <c r="P38" s="182"/>
      <c r="R38" s="182"/>
    </row>
    <row r="39" spans="9:18">
      <c r="I39" s="182"/>
      <c r="J39" s="182"/>
      <c r="K39" s="182"/>
      <c r="L39" s="182"/>
      <c r="M39" s="182"/>
      <c r="N39" s="182"/>
      <c r="O39" s="182"/>
      <c r="P39" s="182"/>
      <c r="R39" s="182"/>
    </row>
    <row r="40" spans="9:18">
      <c r="I40" s="182"/>
      <c r="J40" s="182"/>
      <c r="K40" s="182"/>
      <c r="L40" s="182"/>
      <c r="M40" s="182"/>
      <c r="N40" s="182"/>
      <c r="O40" s="182"/>
      <c r="P40" s="182"/>
      <c r="R40" s="182"/>
    </row>
    <row r="41" spans="9:18">
      <c r="I41" s="182"/>
      <c r="J41" s="182"/>
      <c r="K41" s="182"/>
      <c r="L41" s="182"/>
      <c r="M41" s="182"/>
      <c r="N41" s="182"/>
      <c r="O41" s="182"/>
      <c r="P41" s="182"/>
      <c r="R41" s="182"/>
    </row>
    <row r="42" spans="9:18">
      <c r="I42" s="182"/>
      <c r="J42" s="182"/>
      <c r="K42" s="182"/>
      <c r="L42" s="182"/>
      <c r="M42" s="182"/>
      <c r="N42" s="182"/>
      <c r="O42" s="182"/>
      <c r="P42" s="182"/>
      <c r="R42" s="182"/>
    </row>
    <row r="43" spans="9:18">
      <c r="I43" s="182"/>
      <c r="J43" s="182"/>
      <c r="K43" s="182"/>
      <c r="L43" s="182"/>
      <c r="M43" s="182"/>
      <c r="N43" s="182"/>
      <c r="O43" s="182"/>
      <c r="P43" s="182"/>
      <c r="R43" s="182"/>
    </row>
    <row r="44" spans="9:18">
      <c r="I44" s="182"/>
      <c r="J44" s="182"/>
      <c r="K44" s="182"/>
      <c r="L44" s="182"/>
      <c r="M44" s="182"/>
      <c r="N44" s="182"/>
      <c r="O44" s="182"/>
      <c r="P44" s="182"/>
      <c r="R44" s="182"/>
    </row>
    <row r="45" spans="9:18">
      <c r="I45" s="182"/>
      <c r="J45" s="182"/>
      <c r="K45" s="182"/>
      <c r="L45" s="182"/>
      <c r="M45" s="182"/>
      <c r="N45" s="182"/>
      <c r="O45" s="182"/>
      <c r="P45" s="182"/>
      <c r="R45" s="182"/>
    </row>
    <row r="46" spans="9:18">
      <c r="I46" s="182"/>
      <c r="J46" s="182"/>
      <c r="K46" s="182"/>
      <c r="L46" s="182"/>
      <c r="M46" s="182"/>
      <c r="N46" s="182"/>
      <c r="O46" s="182"/>
      <c r="P46" s="182"/>
      <c r="R46" s="182"/>
    </row>
    <row r="47" spans="9:18">
      <c r="I47" s="182"/>
      <c r="J47" s="182"/>
      <c r="K47" s="182"/>
      <c r="L47" s="182"/>
      <c r="M47" s="182"/>
      <c r="N47" s="182"/>
      <c r="O47" s="182"/>
      <c r="P47" s="182"/>
      <c r="R47" s="182"/>
    </row>
    <row r="48" spans="9:18">
      <c r="I48" s="182"/>
      <c r="J48" s="182"/>
      <c r="K48" s="182"/>
      <c r="L48" s="182"/>
      <c r="M48" s="182"/>
      <c r="N48" s="182"/>
      <c r="O48" s="182"/>
      <c r="P48" s="182"/>
      <c r="R48" s="182"/>
    </row>
    <row r="49" spans="9:18">
      <c r="I49" s="182"/>
      <c r="J49" s="182"/>
      <c r="K49" s="182"/>
      <c r="L49" s="182"/>
      <c r="M49" s="182"/>
      <c r="N49" s="182"/>
      <c r="O49" s="182"/>
      <c r="P49" s="182"/>
      <c r="R49" s="182"/>
    </row>
    <row r="50" spans="9:18">
      <c r="I50" s="182"/>
      <c r="J50" s="182"/>
      <c r="K50" s="182"/>
      <c r="L50" s="182"/>
      <c r="M50" s="182"/>
      <c r="N50" s="182"/>
      <c r="O50" s="182"/>
      <c r="P50" s="182"/>
      <c r="R50" s="182"/>
    </row>
    <row r="51" spans="9:18">
      <c r="I51" s="182"/>
      <c r="J51" s="182"/>
      <c r="K51" s="182"/>
      <c r="L51" s="182"/>
      <c r="M51" s="182"/>
      <c r="N51" s="182"/>
      <c r="O51" s="182"/>
      <c r="P51" s="182"/>
      <c r="R51" s="182"/>
    </row>
    <row r="52" spans="9:18">
      <c r="I52" s="182"/>
      <c r="J52" s="182"/>
      <c r="K52" s="182"/>
      <c r="L52" s="182"/>
      <c r="M52" s="182"/>
      <c r="N52" s="182"/>
      <c r="O52" s="182"/>
      <c r="P52" s="182"/>
      <c r="R52" s="182"/>
    </row>
    <row r="53" spans="9:18">
      <c r="I53" s="182"/>
      <c r="J53" s="182"/>
      <c r="K53" s="182"/>
      <c r="L53" s="182"/>
      <c r="M53" s="182"/>
      <c r="N53" s="182"/>
      <c r="O53" s="182"/>
      <c r="P53" s="182"/>
      <c r="R53" s="182"/>
    </row>
    <row r="54" spans="9:18">
      <c r="I54" s="182"/>
      <c r="J54" s="182"/>
      <c r="K54" s="182"/>
      <c r="L54" s="182"/>
      <c r="M54" s="182"/>
      <c r="N54" s="182"/>
      <c r="O54" s="182"/>
      <c r="P54" s="182"/>
      <c r="R54" s="182"/>
    </row>
    <row r="55" spans="9:18">
      <c r="I55" s="182"/>
      <c r="J55" s="182"/>
      <c r="K55" s="182"/>
      <c r="L55" s="182"/>
      <c r="M55" s="182"/>
      <c r="N55" s="182"/>
      <c r="O55" s="182"/>
      <c r="P55" s="182"/>
      <c r="R55" s="182"/>
    </row>
    <row r="56" spans="9:18">
      <c r="I56" s="182"/>
      <c r="J56" s="182"/>
      <c r="K56" s="182"/>
      <c r="L56" s="182"/>
      <c r="M56" s="182"/>
      <c r="N56" s="182"/>
      <c r="O56" s="182"/>
      <c r="P56" s="182"/>
      <c r="R56" s="182"/>
    </row>
    <row r="57" spans="9:18">
      <c r="I57" s="182"/>
      <c r="J57" s="182"/>
      <c r="K57" s="182"/>
      <c r="L57" s="182"/>
      <c r="M57" s="182"/>
      <c r="N57" s="182"/>
      <c r="O57" s="182"/>
      <c r="P57" s="182"/>
      <c r="R57" s="182"/>
    </row>
    <row r="58" spans="9:18">
      <c r="I58" s="182"/>
      <c r="J58" s="182"/>
      <c r="K58" s="182"/>
      <c r="L58" s="182"/>
      <c r="M58" s="182"/>
      <c r="N58" s="182"/>
      <c r="O58" s="182"/>
      <c r="P58" s="182"/>
      <c r="R58" s="182"/>
    </row>
    <row r="59" spans="9:18">
      <c r="I59" s="182"/>
      <c r="J59" s="182"/>
      <c r="K59" s="182"/>
      <c r="L59" s="182"/>
      <c r="M59" s="182"/>
      <c r="N59" s="182"/>
      <c r="O59" s="182"/>
      <c r="P59" s="182"/>
      <c r="R59" s="182"/>
    </row>
    <row r="60" spans="9:18">
      <c r="I60" s="182"/>
      <c r="J60" s="182"/>
      <c r="K60" s="182"/>
      <c r="L60" s="182"/>
      <c r="M60" s="182"/>
      <c r="N60" s="182"/>
      <c r="O60" s="182"/>
      <c r="P60" s="182"/>
      <c r="R60" s="182"/>
    </row>
    <row r="61" spans="9:18">
      <c r="I61" s="182"/>
      <c r="J61" s="182"/>
      <c r="K61" s="182"/>
      <c r="L61" s="182"/>
      <c r="M61" s="182"/>
      <c r="N61" s="182"/>
      <c r="O61" s="182"/>
      <c r="P61" s="182"/>
      <c r="R61" s="182"/>
    </row>
    <row r="62" spans="9:18">
      <c r="I62" s="182"/>
      <c r="J62" s="182"/>
      <c r="K62" s="182"/>
      <c r="L62" s="182"/>
      <c r="M62" s="182"/>
      <c r="N62" s="182"/>
      <c r="O62" s="182"/>
      <c r="P62" s="182"/>
      <c r="R62" s="182"/>
    </row>
    <row r="63" spans="9:18">
      <c r="I63" s="182"/>
      <c r="J63" s="182"/>
      <c r="K63" s="182"/>
      <c r="L63" s="182"/>
      <c r="M63" s="182"/>
      <c r="N63" s="182"/>
      <c r="O63" s="182"/>
      <c r="P63" s="182"/>
      <c r="R63" s="182"/>
    </row>
    <row r="64" spans="9:18">
      <c r="I64" s="182"/>
      <c r="J64" s="182"/>
      <c r="K64" s="182"/>
      <c r="L64" s="182"/>
      <c r="M64" s="182"/>
      <c r="N64" s="182"/>
      <c r="O64" s="182"/>
      <c r="P64" s="182"/>
      <c r="R64" s="182"/>
    </row>
    <row r="65" spans="9:18">
      <c r="I65" s="182"/>
      <c r="J65" s="182"/>
      <c r="K65" s="182"/>
      <c r="L65" s="182"/>
      <c r="M65" s="182"/>
      <c r="N65" s="182"/>
      <c r="O65" s="182"/>
      <c r="P65" s="182"/>
      <c r="R65" s="182"/>
    </row>
    <row r="66" spans="9:18">
      <c r="I66" s="182"/>
      <c r="J66" s="182"/>
      <c r="K66" s="182"/>
      <c r="L66" s="182"/>
      <c r="M66" s="182"/>
      <c r="N66" s="182"/>
      <c r="O66" s="182"/>
      <c r="P66" s="182"/>
      <c r="R66" s="182"/>
    </row>
    <row r="67" spans="9:18">
      <c r="I67" s="182"/>
      <c r="J67" s="182"/>
      <c r="K67" s="182"/>
      <c r="L67" s="182"/>
      <c r="M67" s="182"/>
      <c r="N67" s="182"/>
      <c r="O67" s="182"/>
      <c r="P67" s="182"/>
      <c r="R67" s="182"/>
    </row>
    <row r="68" spans="9:18">
      <c r="I68" s="182"/>
      <c r="J68" s="182"/>
      <c r="K68" s="182"/>
      <c r="L68" s="182"/>
      <c r="M68" s="182"/>
      <c r="N68" s="182"/>
      <c r="O68" s="182"/>
      <c r="P68" s="182"/>
      <c r="R68" s="182"/>
    </row>
    <row r="69" spans="9:18">
      <c r="I69" s="182"/>
      <c r="J69" s="182"/>
      <c r="K69" s="182"/>
      <c r="L69" s="182"/>
      <c r="M69" s="182"/>
      <c r="N69" s="182"/>
      <c r="O69" s="182"/>
      <c r="P69" s="182"/>
      <c r="R69" s="182"/>
    </row>
    <row r="70" spans="9:18">
      <c r="I70" s="182"/>
      <c r="J70" s="182"/>
      <c r="K70" s="182"/>
      <c r="L70" s="182"/>
      <c r="M70" s="182"/>
      <c r="N70" s="182"/>
      <c r="O70" s="182"/>
      <c r="P70" s="182"/>
      <c r="R70" s="182"/>
    </row>
    <row r="71" spans="9:18">
      <c r="I71" s="182"/>
      <c r="J71" s="182"/>
      <c r="K71" s="182"/>
      <c r="L71" s="182"/>
      <c r="M71" s="182"/>
      <c r="N71" s="182"/>
      <c r="O71" s="182"/>
      <c r="P71" s="182"/>
      <c r="R71" s="182"/>
    </row>
    <row r="72" spans="9:18">
      <c r="I72" s="182"/>
      <c r="J72" s="182"/>
      <c r="K72" s="182"/>
      <c r="L72" s="182"/>
      <c r="M72" s="182"/>
      <c r="N72" s="182"/>
      <c r="O72" s="182"/>
      <c r="P72" s="182"/>
      <c r="R72" s="182"/>
    </row>
    <row r="73" spans="9:18">
      <c r="I73" s="182"/>
      <c r="J73" s="182"/>
      <c r="K73" s="182"/>
      <c r="L73" s="182"/>
      <c r="M73" s="182"/>
      <c r="N73" s="182"/>
      <c r="O73" s="182"/>
      <c r="P73" s="182"/>
      <c r="R73" s="182"/>
    </row>
    <row r="74" spans="9:18">
      <c r="I74" s="182"/>
      <c r="J74" s="182"/>
      <c r="K74" s="182"/>
      <c r="L74" s="182"/>
      <c r="M74" s="182"/>
      <c r="N74" s="182"/>
      <c r="O74" s="182"/>
      <c r="P74" s="182"/>
      <c r="R74" s="182"/>
    </row>
    <row r="75" spans="9:18">
      <c r="I75" s="182"/>
      <c r="J75" s="182"/>
      <c r="K75" s="182"/>
      <c r="L75" s="182"/>
      <c r="M75" s="182"/>
      <c r="N75" s="182"/>
      <c r="O75" s="182"/>
      <c r="P75" s="182"/>
      <c r="R75" s="182"/>
    </row>
    <row r="76" spans="9:18">
      <c r="I76" s="182"/>
      <c r="J76" s="182"/>
      <c r="K76" s="182"/>
      <c r="L76" s="182"/>
      <c r="M76" s="182"/>
      <c r="N76" s="182"/>
      <c r="O76" s="182"/>
      <c r="P76" s="182"/>
      <c r="R76" s="182"/>
    </row>
    <row r="77" spans="9:18">
      <c r="I77" s="182"/>
      <c r="J77" s="182"/>
      <c r="K77" s="182"/>
      <c r="L77" s="182"/>
      <c r="M77" s="182"/>
      <c r="N77" s="182"/>
      <c r="O77" s="182"/>
      <c r="P77" s="182"/>
      <c r="R77" s="182"/>
    </row>
    <row r="78" spans="9:18">
      <c r="I78" s="182"/>
      <c r="J78" s="182"/>
      <c r="K78" s="182"/>
      <c r="L78" s="182"/>
      <c r="M78" s="182"/>
      <c r="N78" s="182"/>
      <c r="O78" s="182"/>
      <c r="P78" s="182"/>
      <c r="R78" s="182"/>
    </row>
    <row r="79" spans="9:18">
      <c r="I79" s="182"/>
      <c r="J79" s="182"/>
      <c r="K79" s="182"/>
      <c r="L79" s="182"/>
      <c r="M79" s="182"/>
      <c r="N79" s="182"/>
      <c r="O79" s="182"/>
      <c r="P79" s="182"/>
      <c r="R79" s="182"/>
    </row>
    <row r="80" spans="9:18">
      <c r="I80" s="182"/>
      <c r="J80" s="182"/>
      <c r="K80" s="182"/>
      <c r="L80" s="182"/>
      <c r="M80" s="182"/>
      <c r="N80" s="182"/>
      <c r="O80" s="182"/>
      <c r="P80" s="182"/>
      <c r="R80" s="182"/>
    </row>
    <row r="81" spans="9:18">
      <c r="I81" s="182"/>
      <c r="J81" s="182"/>
      <c r="K81" s="182"/>
      <c r="L81" s="182"/>
      <c r="M81" s="182"/>
      <c r="N81" s="182"/>
      <c r="O81" s="182"/>
      <c r="P81" s="182"/>
      <c r="R81" s="182"/>
    </row>
    <row r="82" spans="9:18">
      <c r="I82" s="182"/>
      <c r="J82" s="182"/>
      <c r="K82" s="182"/>
      <c r="L82" s="182"/>
      <c r="M82" s="182"/>
      <c r="N82" s="182"/>
      <c r="O82" s="182"/>
      <c r="P82" s="182"/>
      <c r="R82" s="182"/>
    </row>
    <row r="83" spans="9:18">
      <c r="I83" s="182"/>
      <c r="J83" s="182"/>
      <c r="K83" s="182"/>
      <c r="L83" s="182"/>
      <c r="M83" s="182"/>
      <c r="N83" s="182"/>
      <c r="O83" s="182"/>
      <c r="P83" s="182"/>
      <c r="R83" s="182"/>
    </row>
    <row r="84" spans="9:18">
      <c r="I84" s="182"/>
      <c r="J84" s="182"/>
      <c r="K84" s="182"/>
      <c r="L84" s="182"/>
      <c r="M84" s="182"/>
      <c r="N84" s="182"/>
      <c r="O84" s="182"/>
      <c r="P84" s="182"/>
      <c r="R84" s="182"/>
    </row>
    <row r="85" spans="9:18">
      <c r="I85" s="182"/>
      <c r="J85" s="182"/>
      <c r="K85" s="182"/>
      <c r="L85" s="182"/>
      <c r="M85" s="182"/>
      <c r="N85" s="182"/>
      <c r="O85" s="182"/>
      <c r="P85" s="182"/>
      <c r="R85" s="182"/>
    </row>
    <row r="86" spans="9:18">
      <c r="I86" s="182"/>
      <c r="J86" s="182"/>
      <c r="K86" s="182"/>
      <c r="L86" s="182"/>
      <c r="M86" s="182"/>
      <c r="N86" s="182"/>
      <c r="O86" s="182"/>
      <c r="P86" s="182"/>
      <c r="R86" s="182"/>
    </row>
    <row r="87" spans="9:18">
      <c r="I87" s="182"/>
      <c r="J87" s="182"/>
      <c r="K87" s="182"/>
      <c r="L87" s="182"/>
      <c r="M87" s="182"/>
      <c r="N87" s="182"/>
      <c r="O87" s="182"/>
      <c r="P87" s="182"/>
      <c r="R87" s="182"/>
    </row>
    <row r="88" spans="9:18">
      <c r="I88" s="182"/>
      <c r="J88" s="182"/>
      <c r="K88" s="182"/>
      <c r="L88" s="182"/>
      <c r="M88" s="182"/>
      <c r="N88" s="182"/>
      <c r="O88" s="182"/>
      <c r="P88" s="182"/>
      <c r="R88" s="182"/>
    </row>
    <row r="89" spans="9:18">
      <c r="I89" s="182"/>
      <c r="J89" s="182"/>
      <c r="K89" s="182"/>
      <c r="L89" s="182"/>
      <c r="M89" s="182"/>
      <c r="N89" s="182"/>
      <c r="O89" s="182"/>
      <c r="P89" s="182"/>
      <c r="R89" s="182"/>
    </row>
    <row r="90" spans="9:18">
      <c r="I90" s="182"/>
      <c r="J90" s="182"/>
      <c r="K90" s="182"/>
      <c r="L90" s="182"/>
      <c r="M90" s="182"/>
      <c r="N90" s="182"/>
      <c r="O90" s="182"/>
      <c r="P90" s="182"/>
      <c r="R90" s="182"/>
    </row>
    <row r="91" spans="9:18">
      <c r="I91" s="182"/>
      <c r="J91" s="182"/>
      <c r="K91" s="182"/>
      <c r="L91" s="182"/>
      <c r="M91" s="182"/>
      <c r="N91" s="182"/>
      <c r="O91" s="182"/>
      <c r="P91" s="182"/>
      <c r="R91" s="182"/>
    </row>
    <row r="92" spans="9:18">
      <c r="I92" s="182"/>
      <c r="J92" s="182"/>
      <c r="K92" s="182"/>
      <c r="L92" s="182"/>
      <c r="M92" s="182"/>
      <c r="N92" s="182"/>
      <c r="O92" s="182"/>
      <c r="P92" s="182"/>
      <c r="R92" s="182"/>
    </row>
    <row r="93" spans="9:18">
      <c r="I93" s="182"/>
      <c r="J93" s="182"/>
      <c r="K93" s="182"/>
      <c r="L93" s="182"/>
      <c r="M93" s="182"/>
      <c r="N93" s="182"/>
      <c r="O93" s="182"/>
      <c r="P93" s="182"/>
      <c r="R93" s="182"/>
    </row>
    <row r="94" spans="9:18">
      <c r="I94" s="182"/>
      <c r="J94" s="182"/>
      <c r="K94" s="182"/>
      <c r="L94" s="182"/>
      <c r="M94" s="182"/>
      <c r="N94" s="182"/>
      <c r="O94" s="182"/>
      <c r="P94" s="182"/>
      <c r="R94" s="182"/>
    </row>
    <row r="95" spans="9:18">
      <c r="I95" s="182"/>
      <c r="J95" s="182"/>
      <c r="K95" s="182"/>
      <c r="L95" s="182"/>
      <c r="M95" s="182"/>
      <c r="N95" s="182"/>
      <c r="O95" s="182"/>
      <c r="P95" s="182"/>
      <c r="R95" s="182"/>
    </row>
    <row r="96" spans="9:18">
      <c r="I96" s="182"/>
      <c r="J96" s="182"/>
      <c r="K96" s="182"/>
      <c r="L96" s="182"/>
      <c r="M96" s="182"/>
      <c r="N96" s="182"/>
      <c r="O96" s="182"/>
      <c r="P96" s="182"/>
      <c r="R96" s="182"/>
    </row>
    <row r="97" spans="9:18">
      <c r="I97" s="182"/>
      <c r="J97" s="182"/>
      <c r="K97" s="182"/>
      <c r="L97" s="182"/>
      <c r="M97" s="182"/>
      <c r="N97" s="182"/>
      <c r="O97" s="182"/>
      <c r="P97" s="182"/>
      <c r="R97" s="182"/>
    </row>
    <row r="98" spans="9:18">
      <c r="I98" s="182"/>
      <c r="J98" s="182"/>
      <c r="K98" s="182"/>
      <c r="L98" s="182"/>
      <c r="M98" s="182"/>
      <c r="N98" s="182"/>
      <c r="O98" s="182"/>
      <c r="P98" s="182"/>
      <c r="R98" s="182"/>
    </row>
    <row r="99" spans="9:18">
      <c r="I99" s="182"/>
      <c r="J99" s="182"/>
      <c r="K99" s="182"/>
      <c r="L99" s="182"/>
      <c r="M99" s="182"/>
      <c r="N99" s="182"/>
      <c r="O99" s="182"/>
      <c r="P99" s="182"/>
      <c r="R99" s="182"/>
    </row>
    <row r="100" spans="9:18">
      <c r="I100" s="182"/>
      <c r="J100" s="182"/>
      <c r="K100" s="182"/>
      <c r="L100" s="182"/>
      <c r="M100" s="182"/>
      <c r="N100" s="182"/>
      <c r="O100" s="182"/>
      <c r="P100" s="182"/>
      <c r="R100" s="182"/>
    </row>
    <row r="101" spans="9:18">
      <c r="I101" s="182"/>
      <c r="J101" s="182"/>
      <c r="K101" s="182"/>
      <c r="L101" s="182"/>
      <c r="M101" s="182"/>
      <c r="N101" s="182"/>
      <c r="O101" s="182"/>
      <c r="P101" s="182"/>
      <c r="R101" s="182"/>
    </row>
    <row r="102" spans="9:18">
      <c r="I102" s="182"/>
      <c r="J102" s="182"/>
      <c r="K102" s="182"/>
      <c r="L102" s="182"/>
      <c r="M102" s="182"/>
      <c r="N102" s="182"/>
      <c r="O102" s="182"/>
      <c r="P102" s="182"/>
      <c r="R102" s="182"/>
    </row>
    <row r="103" spans="9:18">
      <c r="I103" s="182"/>
      <c r="J103" s="182"/>
      <c r="K103" s="182"/>
      <c r="L103" s="182"/>
      <c r="M103" s="182"/>
      <c r="N103" s="182"/>
      <c r="O103" s="182"/>
      <c r="P103" s="182"/>
      <c r="R103" s="182"/>
    </row>
    <row r="104" spans="9:18">
      <c r="I104" s="182"/>
      <c r="J104" s="182"/>
      <c r="K104" s="182"/>
      <c r="L104" s="182"/>
      <c r="M104" s="182"/>
      <c r="N104" s="182"/>
      <c r="O104" s="182"/>
      <c r="P104" s="182"/>
      <c r="R104" s="182"/>
    </row>
    <row r="105" spans="9:18">
      <c r="I105" s="182"/>
      <c r="J105" s="182"/>
      <c r="K105" s="182"/>
      <c r="L105" s="182"/>
      <c r="M105" s="182"/>
      <c r="N105" s="182"/>
      <c r="O105" s="182"/>
      <c r="P105" s="182"/>
      <c r="R105" s="182"/>
    </row>
    <row r="106" spans="9:18">
      <c r="I106" s="182"/>
      <c r="J106" s="182"/>
      <c r="K106" s="182"/>
      <c r="L106" s="182"/>
      <c r="M106" s="182"/>
      <c r="N106" s="182"/>
      <c r="O106" s="182"/>
      <c r="P106" s="182"/>
      <c r="R106" s="182"/>
    </row>
    <row r="107" spans="9:18">
      <c r="I107" s="182"/>
      <c r="J107" s="182"/>
      <c r="K107" s="182"/>
      <c r="L107" s="182"/>
      <c r="M107" s="182"/>
      <c r="N107" s="182"/>
      <c r="O107" s="182"/>
      <c r="P107" s="182"/>
      <c r="R107" s="182"/>
    </row>
    <row r="108" spans="9:18">
      <c r="I108" s="182"/>
      <c r="J108" s="182"/>
      <c r="K108" s="182"/>
      <c r="L108" s="182"/>
      <c r="M108" s="182"/>
      <c r="N108" s="182"/>
      <c r="O108" s="182"/>
      <c r="P108" s="182"/>
      <c r="R108" s="182"/>
    </row>
    <row r="109" spans="9:18">
      <c r="I109" s="182"/>
      <c r="J109" s="182"/>
      <c r="K109" s="182"/>
      <c r="L109" s="182"/>
      <c r="M109" s="182"/>
      <c r="N109" s="182"/>
      <c r="O109" s="182"/>
      <c r="P109" s="182"/>
      <c r="R109" s="182"/>
    </row>
    <row r="110" spans="9:18">
      <c r="I110" s="182"/>
      <c r="J110" s="182"/>
      <c r="K110" s="182"/>
      <c r="L110" s="182"/>
      <c r="M110" s="182"/>
      <c r="N110" s="182"/>
      <c r="O110" s="182"/>
      <c r="P110" s="182"/>
      <c r="R110" s="182"/>
    </row>
    <row r="111" spans="9:18">
      <c r="I111" s="182"/>
      <c r="J111" s="182"/>
      <c r="K111" s="182"/>
      <c r="L111" s="182"/>
      <c r="M111" s="182"/>
      <c r="N111" s="182"/>
      <c r="O111" s="182"/>
      <c r="P111" s="182"/>
      <c r="R111" s="182"/>
    </row>
    <row r="112" spans="9:18">
      <c r="I112" s="182"/>
      <c r="J112" s="182"/>
      <c r="K112" s="182"/>
      <c r="L112" s="182"/>
      <c r="M112" s="182"/>
      <c r="N112" s="182"/>
      <c r="O112" s="182"/>
      <c r="P112" s="182"/>
      <c r="R112" s="182"/>
    </row>
    <row r="113" spans="9:18">
      <c r="I113" s="182"/>
      <c r="J113" s="182"/>
      <c r="K113" s="182"/>
      <c r="L113" s="182"/>
      <c r="M113" s="182"/>
      <c r="N113" s="182"/>
      <c r="O113" s="182"/>
      <c r="P113" s="182"/>
      <c r="R113" s="182"/>
    </row>
    <row r="114" spans="9:18">
      <c r="I114" s="182"/>
      <c r="J114" s="182"/>
      <c r="K114" s="182"/>
      <c r="L114" s="182"/>
      <c r="M114" s="182"/>
      <c r="N114" s="182"/>
      <c r="O114" s="182"/>
      <c r="P114" s="182"/>
      <c r="R114" s="182"/>
    </row>
    <row r="115" spans="9:18">
      <c r="I115" s="182"/>
      <c r="J115" s="182"/>
      <c r="K115" s="182"/>
      <c r="L115" s="182"/>
      <c r="M115" s="182"/>
      <c r="N115" s="182"/>
      <c r="O115" s="182"/>
      <c r="P115" s="182"/>
      <c r="R115" s="182"/>
    </row>
    <row r="116" spans="9:18">
      <c r="I116" s="182"/>
      <c r="J116" s="182"/>
      <c r="K116" s="182"/>
      <c r="L116" s="182"/>
      <c r="M116" s="182"/>
      <c r="N116" s="182"/>
      <c r="O116" s="182"/>
      <c r="P116" s="182"/>
      <c r="R116" s="182"/>
    </row>
    <row r="117" spans="9:18">
      <c r="I117" s="182"/>
      <c r="J117" s="182"/>
      <c r="K117" s="182"/>
      <c r="L117" s="182"/>
      <c r="M117" s="182"/>
      <c r="N117" s="182"/>
      <c r="O117" s="182"/>
      <c r="P117" s="182"/>
      <c r="R117" s="182"/>
    </row>
    <row r="118" spans="9:18">
      <c r="I118" s="182"/>
      <c r="J118" s="182"/>
      <c r="K118" s="182"/>
      <c r="L118" s="182"/>
      <c r="M118" s="182"/>
      <c r="N118" s="182"/>
      <c r="O118" s="182"/>
      <c r="P118" s="182"/>
      <c r="R118" s="182"/>
    </row>
    <row r="119" spans="9:18">
      <c r="I119" s="182"/>
      <c r="J119" s="182"/>
      <c r="K119" s="182"/>
      <c r="L119" s="182"/>
      <c r="M119" s="182"/>
      <c r="N119" s="182"/>
      <c r="O119" s="182"/>
      <c r="P119" s="182"/>
      <c r="R119" s="182"/>
    </row>
    <row r="120" spans="9:18">
      <c r="I120" s="182"/>
      <c r="J120" s="182"/>
      <c r="K120" s="182"/>
      <c r="L120" s="182"/>
      <c r="M120" s="182"/>
      <c r="N120" s="182"/>
      <c r="O120" s="182"/>
      <c r="P120" s="182"/>
      <c r="R120" s="182"/>
    </row>
    <row r="121" spans="9:18">
      <c r="I121" s="182"/>
      <c r="J121" s="182"/>
      <c r="K121" s="182"/>
      <c r="L121" s="182"/>
      <c r="M121" s="182"/>
      <c r="N121" s="182"/>
      <c r="O121" s="182"/>
      <c r="P121" s="182"/>
      <c r="R121" s="182"/>
    </row>
    <row r="122" spans="9:18">
      <c r="I122" s="182"/>
      <c r="J122" s="182"/>
      <c r="K122" s="182"/>
      <c r="L122" s="182"/>
      <c r="M122" s="182"/>
      <c r="N122" s="182"/>
      <c r="O122" s="182"/>
      <c r="P122" s="182"/>
      <c r="R122" s="182"/>
    </row>
    <row r="123" spans="9:18">
      <c r="I123" s="182"/>
      <c r="J123" s="182"/>
      <c r="K123" s="182"/>
      <c r="L123" s="182"/>
      <c r="M123" s="182"/>
      <c r="N123" s="182"/>
      <c r="O123" s="182"/>
      <c r="P123" s="182"/>
      <c r="R123" s="182"/>
    </row>
    <row r="124" spans="9:18">
      <c r="I124" s="182"/>
      <c r="J124" s="182"/>
      <c r="K124" s="182"/>
      <c r="L124" s="182"/>
      <c r="M124" s="182"/>
      <c r="N124" s="182"/>
      <c r="O124" s="182"/>
      <c r="P124" s="182"/>
      <c r="R124" s="182"/>
    </row>
    <row r="125" spans="9:18">
      <c r="I125" s="182"/>
      <c r="J125" s="182"/>
      <c r="K125" s="182"/>
      <c r="L125" s="182"/>
      <c r="M125" s="182"/>
      <c r="N125" s="182"/>
      <c r="O125" s="182"/>
      <c r="P125" s="182"/>
      <c r="R125" s="182"/>
    </row>
    <row r="126" spans="9:18">
      <c r="I126" s="182"/>
      <c r="J126" s="182"/>
      <c r="K126" s="182"/>
      <c r="L126" s="182"/>
      <c r="M126" s="182"/>
      <c r="N126" s="182"/>
      <c r="O126" s="182"/>
      <c r="P126" s="182"/>
      <c r="R126" s="182"/>
    </row>
    <row r="127" spans="9:18">
      <c r="I127" s="182"/>
      <c r="J127" s="182"/>
      <c r="K127" s="182"/>
      <c r="L127" s="182"/>
      <c r="M127" s="182"/>
      <c r="N127" s="182"/>
      <c r="O127" s="182"/>
      <c r="P127" s="182"/>
      <c r="R127" s="182"/>
    </row>
    <row r="128" spans="9:18">
      <c r="I128" s="182"/>
      <c r="J128" s="182"/>
      <c r="K128" s="182"/>
      <c r="L128" s="182"/>
      <c r="M128" s="182"/>
      <c r="N128" s="182"/>
      <c r="O128" s="182"/>
      <c r="P128" s="182"/>
      <c r="R128" s="182"/>
    </row>
    <row r="129" spans="9:18">
      <c r="I129" s="182"/>
      <c r="J129" s="182"/>
      <c r="K129" s="182"/>
      <c r="L129" s="182"/>
      <c r="M129" s="182"/>
      <c r="N129" s="182"/>
      <c r="O129" s="182"/>
      <c r="P129" s="182"/>
      <c r="R129" s="182"/>
    </row>
    <row r="130" spans="9:18">
      <c r="I130" s="182"/>
      <c r="J130" s="182"/>
      <c r="K130" s="182"/>
      <c r="L130" s="182"/>
      <c r="M130" s="182"/>
      <c r="N130" s="182"/>
      <c r="O130" s="182"/>
      <c r="P130" s="182"/>
      <c r="R130" s="182"/>
    </row>
    <row r="131" spans="9:18">
      <c r="I131" s="182"/>
      <c r="J131" s="182"/>
      <c r="K131" s="182"/>
      <c r="L131" s="182"/>
      <c r="M131" s="182"/>
      <c r="N131" s="182"/>
      <c r="O131" s="182"/>
      <c r="P131" s="182"/>
      <c r="R131" s="182"/>
    </row>
    <row r="132" spans="9:18">
      <c r="I132" s="182"/>
      <c r="J132" s="182"/>
      <c r="K132" s="182"/>
      <c r="L132" s="182"/>
      <c r="M132" s="182"/>
      <c r="N132" s="182"/>
      <c r="O132" s="182"/>
      <c r="P132" s="182"/>
      <c r="R132" s="182"/>
    </row>
    <row r="133" spans="9:18">
      <c r="I133" s="182"/>
      <c r="J133" s="182"/>
      <c r="K133" s="182"/>
      <c r="L133" s="182"/>
      <c r="M133" s="182"/>
      <c r="N133" s="182"/>
      <c r="O133" s="182"/>
      <c r="P133" s="182"/>
      <c r="R133" s="182"/>
    </row>
    <row r="134" spans="9:18">
      <c r="I134" s="182"/>
      <c r="J134" s="182"/>
      <c r="K134" s="182"/>
      <c r="L134" s="182"/>
      <c r="M134" s="182"/>
      <c r="N134" s="182"/>
      <c r="O134" s="182"/>
      <c r="P134" s="182"/>
      <c r="R134" s="182"/>
    </row>
    <row r="135" spans="9:18">
      <c r="I135" s="182"/>
      <c r="J135" s="182"/>
      <c r="K135" s="182"/>
      <c r="L135" s="182"/>
      <c r="M135" s="182"/>
      <c r="N135" s="182"/>
      <c r="O135" s="182"/>
      <c r="P135" s="182"/>
      <c r="R135" s="182"/>
    </row>
    <row r="136" spans="9:18">
      <c r="I136" s="182"/>
      <c r="J136" s="182"/>
      <c r="K136" s="182"/>
      <c r="L136" s="182"/>
      <c r="M136" s="182"/>
      <c r="N136" s="182"/>
      <c r="O136" s="182"/>
      <c r="P136" s="182"/>
      <c r="R136" s="182"/>
    </row>
    <row r="137" spans="9:18">
      <c r="I137" s="182"/>
      <c r="J137" s="182"/>
      <c r="K137" s="182"/>
      <c r="L137" s="182"/>
      <c r="M137" s="182"/>
      <c r="N137" s="182"/>
      <c r="O137" s="182"/>
      <c r="P137" s="182"/>
      <c r="R137" s="182"/>
    </row>
    <row r="138" spans="9:18">
      <c r="I138" s="182"/>
      <c r="J138" s="182"/>
      <c r="K138" s="182"/>
      <c r="L138" s="182"/>
      <c r="M138" s="182"/>
      <c r="N138" s="182"/>
      <c r="O138" s="182"/>
      <c r="P138" s="182"/>
      <c r="R138" s="182"/>
    </row>
    <row r="139" spans="9:18">
      <c r="I139" s="182"/>
      <c r="J139" s="182"/>
      <c r="K139" s="182"/>
      <c r="L139" s="182"/>
      <c r="M139" s="182"/>
      <c r="N139" s="182"/>
      <c r="O139" s="182"/>
      <c r="P139" s="182"/>
      <c r="R139" s="182"/>
    </row>
    <row r="140" spans="9:16">
      <c r="I140" s="182"/>
      <c r="J140" s="182"/>
      <c r="K140" s="182"/>
      <c r="L140" s="182"/>
      <c r="M140" s="182"/>
      <c r="N140" s="182"/>
      <c r="O140" s="182"/>
      <c r="P140" s="182"/>
    </row>
    <row r="141" spans="9:16">
      <c r="I141" s="182"/>
      <c r="J141" s="182"/>
      <c r="K141" s="182"/>
      <c r="L141" s="182"/>
      <c r="M141" s="182"/>
      <c r="N141" s="182"/>
      <c r="O141" s="182"/>
      <c r="P141" s="182"/>
    </row>
    <row r="142" spans="9:16">
      <c r="I142" s="182"/>
      <c r="J142" s="182"/>
      <c r="K142" s="182"/>
      <c r="L142" s="182"/>
      <c r="M142" s="182"/>
      <c r="N142" s="182"/>
      <c r="O142" s="182"/>
      <c r="P142" s="182"/>
    </row>
    <row r="143" spans="9:16">
      <c r="I143" s="182"/>
      <c r="J143" s="182"/>
      <c r="K143" s="182"/>
      <c r="L143" s="182"/>
      <c r="M143" s="182"/>
      <c r="N143" s="182"/>
      <c r="O143" s="182"/>
      <c r="P143" s="182"/>
    </row>
    <row r="144" spans="9:16">
      <c r="I144" s="182"/>
      <c r="J144" s="182"/>
      <c r="K144" s="182"/>
      <c r="L144" s="182"/>
      <c r="M144" s="182"/>
      <c r="N144" s="182"/>
      <c r="O144" s="182"/>
      <c r="P144" s="182"/>
    </row>
    <row r="145" spans="9:16">
      <c r="I145" s="182"/>
      <c r="J145" s="182"/>
      <c r="K145" s="182"/>
      <c r="L145" s="182"/>
      <c r="M145" s="182"/>
      <c r="N145" s="182"/>
      <c r="O145" s="182"/>
      <c r="P145" s="182"/>
    </row>
    <row r="146" spans="9:16">
      <c r="I146" s="182"/>
      <c r="J146" s="182"/>
      <c r="K146" s="182"/>
      <c r="L146" s="182"/>
      <c r="M146" s="182"/>
      <c r="N146" s="182"/>
      <c r="O146" s="182"/>
      <c r="P146" s="182"/>
    </row>
    <row r="147" spans="9:16">
      <c r="I147" s="182"/>
      <c r="J147" s="182"/>
      <c r="K147" s="182"/>
      <c r="L147" s="182"/>
      <c r="M147" s="182"/>
      <c r="N147" s="182"/>
      <c r="O147" s="182"/>
      <c r="P147" s="182"/>
    </row>
    <row r="148" spans="9:16">
      <c r="I148" s="182"/>
      <c r="J148" s="182"/>
      <c r="K148" s="182"/>
      <c r="L148" s="182"/>
      <c r="M148" s="182"/>
      <c r="N148" s="182"/>
      <c r="O148" s="182"/>
      <c r="P148" s="182"/>
    </row>
    <row r="149" spans="9:16">
      <c r="I149" s="182"/>
      <c r="J149" s="182"/>
      <c r="K149" s="182"/>
      <c r="L149" s="182"/>
      <c r="M149" s="182"/>
      <c r="N149" s="182"/>
      <c r="O149" s="182"/>
      <c r="P149" s="182"/>
    </row>
    <row r="150" spans="9:16">
      <c r="I150" s="182"/>
      <c r="J150" s="182"/>
      <c r="K150" s="182"/>
      <c r="L150" s="182"/>
      <c r="M150" s="182"/>
      <c r="N150" s="182"/>
      <c r="O150" s="182"/>
      <c r="P150" s="182"/>
    </row>
    <row r="151" spans="9:16">
      <c r="I151" s="182"/>
      <c r="J151" s="182"/>
      <c r="K151" s="182"/>
      <c r="L151" s="182"/>
      <c r="M151" s="182"/>
      <c r="N151" s="182"/>
      <c r="O151" s="182"/>
      <c r="P151" s="182"/>
    </row>
    <row r="152" spans="9:16">
      <c r="I152" s="182"/>
      <c r="J152" s="182"/>
      <c r="K152" s="182"/>
      <c r="L152" s="182"/>
      <c r="M152" s="182"/>
      <c r="N152" s="182"/>
      <c r="O152" s="182"/>
      <c r="P152" s="182"/>
    </row>
    <row r="153" spans="9:16">
      <c r="I153" s="182"/>
      <c r="J153" s="182"/>
      <c r="K153" s="182"/>
      <c r="L153" s="182"/>
      <c r="M153" s="182"/>
      <c r="N153" s="182"/>
      <c r="O153" s="182"/>
      <c r="P153" s="182"/>
    </row>
    <row r="154" spans="9:16">
      <c r="I154" s="182"/>
      <c r="J154" s="182"/>
      <c r="K154" s="182"/>
      <c r="L154" s="182"/>
      <c r="M154" s="182"/>
      <c r="N154" s="182"/>
      <c r="O154" s="182"/>
      <c r="P154" s="182"/>
    </row>
    <row r="155" spans="9:16">
      <c r="I155" s="182"/>
      <c r="J155" s="182"/>
      <c r="K155" s="182"/>
      <c r="L155" s="182"/>
      <c r="M155" s="182"/>
      <c r="N155" s="182"/>
      <c r="O155" s="182"/>
      <c r="P155" s="182"/>
    </row>
    <row r="156" spans="9:16">
      <c r="I156" s="182"/>
      <c r="J156" s="182"/>
      <c r="K156" s="182"/>
      <c r="L156" s="182"/>
      <c r="M156" s="182"/>
      <c r="N156" s="182"/>
      <c r="O156" s="182"/>
      <c r="P156" s="182"/>
    </row>
    <row r="157" spans="9:16">
      <c r="I157" s="182"/>
      <c r="J157" s="182"/>
      <c r="K157" s="182"/>
      <c r="L157" s="182"/>
      <c r="M157" s="182"/>
      <c r="N157" s="182"/>
      <c r="O157" s="182"/>
      <c r="P157" s="182"/>
    </row>
    <row r="158" spans="9:16">
      <c r="I158" s="182"/>
      <c r="J158" s="182"/>
      <c r="K158" s="182"/>
      <c r="L158" s="182"/>
      <c r="M158" s="182"/>
      <c r="N158" s="182"/>
      <c r="O158" s="182"/>
      <c r="P158" s="182"/>
    </row>
    <row r="159" spans="9:16">
      <c r="I159" s="182"/>
      <c r="J159" s="182"/>
      <c r="K159" s="182"/>
      <c r="L159" s="182"/>
      <c r="M159" s="182"/>
      <c r="N159" s="182"/>
      <c r="O159" s="182"/>
      <c r="P159" s="182"/>
    </row>
    <row r="160" spans="9:16">
      <c r="I160" s="182"/>
      <c r="J160" s="182"/>
      <c r="K160" s="182"/>
      <c r="L160" s="182"/>
      <c r="M160" s="182"/>
      <c r="N160" s="182"/>
      <c r="O160" s="182"/>
      <c r="P160" s="182"/>
    </row>
    <row r="161" spans="9:16">
      <c r="I161" s="182"/>
      <c r="J161" s="182"/>
      <c r="K161" s="182"/>
      <c r="L161" s="182"/>
      <c r="M161" s="182"/>
      <c r="N161" s="182"/>
      <c r="O161" s="182"/>
      <c r="P161" s="182"/>
    </row>
    <row r="162" spans="9:16">
      <c r="I162" s="182"/>
      <c r="J162" s="182"/>
      <c r="K162" s="182"/>
      <c r="L162" s="182"/>
      <c r="M162" s="182"/>
      <c r="N162" s="182"/>
      <c r="O162" s="182"/>
      <c r="P162" s="182"/>
    </row>
    <row r="163" spans="9:16">
      <c r="I163" s="182"/>
      <c r="J163" s="182"/>
      <c r="K163" s="182"/>
      <c r="L163" s="182"/>
      <c r="M163" s="182"/>
      <c r="N163" s="182"/>
      <c r="O163" s="182"/>
      <c r="P163" s="182"/>
    </row>
    <row r="164" spans="9:16">
      <c r="I164" s="182"/>
      <c r="J164" s="182"/>
      <c r="K164" s="182"/>
      <c r="L164" s="182"/>
      <c r="M164" s="182"/>
      <c r="N164" s="182"/>
      <c r="O164" s="182"/>
      <c r="P164" s="182"/>
    </row>
    <row r="165" spans="9:16">
      <c r="I165" s="182"/>
      <c r="J165" s="182"/>
      <c r="K165" s="182"/>
      <c r="L165" s="182"/>
      <c r="M165" s="182"/>
      <c r="N165" s="182"/>
      <c r="O165" s="182"/>
      <c r="P165" s="182"/>
    </row>
    <row r="166" spans="9:16">
      <c r="I166" s="182"/>
      <c r="J166" s="182"/>
      <c r="K166" s="182"/>
      <c r="L166" s="182"/>
      <c r="M166" s="182"/>
      <c r="N166" s="182"/>
      <c r="O166" s="182"/>
      <c r="P166" s="182"/>
    </row>
    <row r="167" spans="9:16">
      <c r="I167" s="182"/>
      <c r="J167" s="182"/>
      <c r="K167" s="182"/>
      <c r="L167" s="182"/>
      <c r="M167" s="182"/>
      <c r="N167" s="182"/>
      <c r="O167" s="182"/>
      <c r="P167" s="182"/>
    </row>
    <row r="168" spans="9:16">
      <c r="I168" s="182"/>
      <c r="J168" s="182"/>
      <c r="K168" s="182"/>
      <c r="L168" s="182"/>
      <c r="M168" s="182"/>
      <c r="N168" s="182"/>
      <c r="O168" s="182"/>
      <c r="P168" s="182"/>
    </row>
    <row r="169" spans="9:16">
      <c r="I169" s="182"/>
      <c r="J169" s="182"/>
      <c r="K169" s="182"/>
      <c r="L169" s="182"/>
      <c r="M169" s="182"/>
      <c r="N169" s="182"/>
      <c r="O169" s="182"/>
      <c r="P169" s="182"/>
    </row>
    <row r="170" spans="9:16">
      <c r="I170" s="182"/>
      <c r="J170" s="182"/>
      <c r="K170" s="182"/>
      <c r="L170" s="182"/>
      <c r="M170" s="182"/>
      <c r="N170" s="182"/>
      <c r="O170" s="182"/>
      <c r="P170" s="182"/>
    </row>
    <row r="171" spans="9:16">
      <c r="I171" s="182"/>
      <c r="J171" s="182"/>
      <c r="K171" s="182"/>
      <c r="L171" s="182"/>
      <c r="M171" s="182"/>
      <c r="N171" s="182"/>
      <c r="O171" s="182"/>
      <c r="P171" s="182"/>
    </row>
    <row r="172" spans="9:16">
      <c r="I172" s="182"/>
      <c r="J172" s="182"/>
      <c r="K172" s="182"/>
      <c r="L172" s="182"/>
      <c r="M172" s="182"/>
      <c r="N172" s="182"/>
      <c r="O172" s="182"/>
      <c r="P172" s="182"/>
    </row>
    <row r="173" spans="9:16">
      <c r="I173" s="182"/>
      <c r="J173" s="182"/>
      <c r="K173" s="182"/>
      <c r="L173" s="182"/>
      <c r="M173" s="182"/>
      <c r="N173" s="182"/>
      <c r="O173" s="182"/>
      <c r="P173" s="182"/>
    </row>
    <row r="174" spans="9:16">
      <c r="I174" s="182"/>
      <c r="J174" s="182"/>
      <c r="K174" s="182"/>
      <c r="L174" s="182"/>
      <c r="M174" s="182"/>
      <c r="N174" s="182"/>
      <c r="O174" s="182"/>
      <c r="P174" s="182"/>
    </row>
    <row r="175" spans="9:16">
      <c r="I175" s="182"/>
      <c r="J175" s="182"/>
      <c r="K175" s="182"/>
      <c r="L175" s="182"/>
      <c r="M175" s="182"/>
      <c r="N175" s="182"/>
      <c r="O175" s="182"/>
      <c r="P175" s="182"/>
    </row>
    <row r="176" spans="9:16">
      <c r="I176" s="182"/>
      <c r="J176" s="182"/>
      <c r="K176" s="182"/>
      <c r="L176" s="182"/>
      <c r="M176" s="182"/>
      <c r="N176" s="182"/>
      <c r="O176" s="182"/>
      <c r="P176" s="182"/>
    </row>
    <row r="177" spans="9:16">
      <c r="I177" s="182"/>
      <c r="J177" s="182"/>
      <c r="K177" s="182"/>
      <c r="L177" s="182"/>
      <c r="M177" s="182"/>
      <c r="N177" s="182"/>
      <c r="O177" s="182"/>
      <c r="P177" s="182"/>
    </row>
    <row r="178" spans="9:16">
      <c r="I178" s="182"/>
      <c r="J178" s="182"/>
      <c r="K178" s="182"/>
      <c r="L178" s="182"/>
      <c r="M178" s="182"/>
      <c r="N178" s="182"/>
      <c r="O178" s="182"/>
      <c r="P178" s="182"/>
    </row>
    <row r="179" spans="9:16">
      <c r="I179" s="182"/>
      <c r="J179" s="182"/>
      <c r="K179" s="182"/>
      <c r="L179" s="182"/>
      <c r="M179" s="182"/>
      <c r="N179" s="182"/>
      <c r="O179" s="182"/>
      <c r="P179" s="182"/>
    </row>
    <row r="180" spans="9:16">
      <c r="I180" s="182"/>
      <c r="J180" s="182"/>
      <c r="K180" s="182"/>
      <c r="L180" s="182"/>
      <c r="M180" s="182"/>
      <c r="N180" s="182"/>
      <c r="O180" s="182"/>
      <c r="P180" s="182"/>
    </row>
    <row r="181" spans="9:16">
      <c r="I181" s="182"/>
      <c r="J181" s="182"/>
      <c r="K181" s="182"/>
      <c r="L181" s="182"/>
      <c r="M181" s="182"/>
      <c r="N181" s="182"/>
      <c r="O181" s="182"/>
      <c r="P181" s="182"/>
    </row>
    <row r="182" spans="9:16">
      <c r="I182" s="182"/>
      <c r="J182" s="182"/>
      <c r="K182" s="182"/>
      <c r="L182" s="182"/>
      <c r="M182" s="182"/>
      <c r="N182" s="182"/>
      <c r="O182" s="182"/>
      <c r="P182" s="182"/>
    </row>
    <row r="183" spans="9:16">
      <c r="I183" s="182"/>
      <c r="J183" s="182"/>
      <c r="K183" s="182"/>
      <c r="L183" s="182"/>
      <c r="M183" s="182"/>
      <c r="N183" s="182"/>
      <c r="O183" s="182"/>
      <c r="P183" s="182"/>
    </row>
    <row r="184" spans="9:16">
      <c r="I184" s="182"/>
      <c r="J184" s="182"/>
      <c r="K184" s="182"/>
      <c r="L184" s="182"/>
      <c r="M184" s="182"/>
      <c r="N184" s="182"/>
      <c r="O184" s="182"/>
      <c r="P184" s="182"/>
    </row>
    <row r="185" spans="9:16">
      <c r="I185" s="182"/>
      <c r="J185" s="182"/>
      <c r="K185" s="182"/>
      <c r="L185" s="182"/>
      <c r="M185" s="182"/>
      <c r="N185" s="182"/>
      <c r="O185" s="182"/>
      <c r="P185" s="182"/>
    </row>
    <row r="186" spans="9:16">
      <c r="I186" s="182"/>
      <c r="J186" s="182"/>
      <c r="K186" s="182"/>
      <c r="L186" s="182"/>
      <c r="M186" s="182"/>
      <c r="N186" s="182"/>
      <c r="O186" s="182"/>
      <c r="P186" s="182"/>
    </row>
    <row r="187" spans="9:16">
      <c r="I187" s="182"/>
      <c r="J187" s="182"/>
      <c r="K187" s="182"/>
      <c r="L187" s="182"/>
      <c r="M187" s="182"/>
      <c r="N187" s="182"/>
      <c r="O187" s="182"/>
      <c r="P187" s="182"/>
    </row>
    <row r="188" spans="9:16">
      <c r="I188" s="182"/>
      <c r="J188" s="182"/>
      <c r="K188" s="182"/>
      <c r="L188" s="182"/>
      <c r="M188" s="182"/>
      <c r="N188" s="182"/>
      <c r="O188" s="182"/>
      <c r="P188" s="182"/>
    </row>
    <row r="189" spans="9:16">
      <c r="I189" s="182"/>
      <c r="J189" s="182"/>
      <c r="K189" s="182"/>
      <c r="L189" s="182"/>
      <c r="M189" s="182"/>
      <c r="N189" s="182"/>
      <c r="O189" s="182"/>
      <c r="P189" s="182"/>
    </row>
    <row r="190" spans="9:16">
      <c r="I190" s="182"/>
      <c r="J190" s="182"/>
      <c r="K190" s="182"/>
      <c r="L190" s="182"/>
      <c r="M190" s="182"/>
      <c r="N190" s="182"/>
      <c r="O190" s="182"/>
      <c r="P190" s="182"/>
    </row>
    <row r="191" spans="9:16">
      <c r="I191" s="182"/>
      <c r="J191" s="182"/>
      <c r="K191" s="182"/>
      <c r="L191" s="182"/>
      <c r="M191" s="182"/>
      <c r="N191" s="182"/>
      <c r="O191" s="182"/>
      <c r="P191" s="182"/>
    </row>
    <row r="192" spans="9:16">
      <c r="I192" s="182"/>
      <c r="J192" s="182"/>
      <c r="K192" s="182"/>
      <c r="L192" s="182"/>
      <c r="M192" s="182"/>
      <c r="N192" s="182"/>
      <c r="O192" s="182"/>
      <c r="P192" s="182"/>
    </row>
    <row r="193" spans="9:16">
      <c r="I193" s="182"/>
      <c r="J193" s="182"/>
      <c r="K193" s="182"/>
      <c r="L193" s="182"/>
      <c r="M193" s="182"/>
      <c r="N193" s="182"/>
      <c r="O193" s="182"/>
      <c r="P193" s="182"/>
    </row>
    <row r="194" spans="9:16">
      <c r="I194" s="182"/>
      <c r="J194" s="182"/>
      <c r="K194" s="182"/>
      <c r="L194" s="182"/>
      <c r="M194" s="182"/>
      <c r="N194" s="182"/>
      <c r="O194" s="182"/>
      <c r="P194" s="182"/>
    </row>
    <row r="195" spans="9:16">
      <c r="I195" s="182"/>
      <c r="J195" s="182"/>
      <c r="K195" s="182"/>
      <c r="L195" s="182"/>
      <c r="M195" s="182"/>
      <c r="N195" s="182"/>
      <c r="O195" s="182"/>
      <c r="P195" s="182"/>
    </row>
    <row r="196" spans="9:16">
      <c r="I196" s="182"/>
      <c r="J196" s="182"/>
      <c r="K196" s="182"/>
      <c r="L196" s="182"/>
      <c r="M196" s="182"/>
      <c r="N196" s="182"/>
      <c r="O196" s="182"/>
      <c r="P196" s="182"/>
    </row>
    <row r="197" spans="9:16">
      <c r="I197" s="182"/>
      <c r="J197" s="182"/>
      <c r="K197" s="182"/>
      <c r="L197" s="182"/>
      <c r="M197" s="182"/>
      <c r="N197" s="182"/>
      <c r="O197" s="182"/>
      <c r="P197" s="182"/>
    </row>
    <row r="198" spans="9:16">
      <c r="I198" s="182"/>
      <c r="J198" s="182"/>
      <c r="K198" s="182"/>
      <c r="L198" s="182"/>
      <c r="M198" s="182"/>
      <c r="N198" s="182"/>
      <c r="O198" s="182"/>
      <c r="P198" s="182"/>
    </row>
    <row r="199" spans="9:16">
      <c r="I199" s="182"/>
      <c r="J199" s="182"/>
      <c r="K199" s="182"/>
      <c r="L199" s="182"/>
      <c r="M199" s="182"/>
      <c r="N199" s="182"/>
      <c r="O199" s="182"/>
      <c r="P199" s="182"/>
    </row>
    <row r="200" spans="9:16">
      <c r="I200" s="182"/>
      <c r="J200" s="182"/>
      <c r="K200" s="182"/>
      <c r="L200" s="182"/>
      <c r="M200" s="182"/>
      <c r="N200" s="182"/>
      <c r="O200" s="182"/>
      <c r="P200" s="182"/>
    </row>
    <row r="201" spans="9:16">
      <c r="I201" s="182"/>
      <c r="J201" s="182"/>
      <c r="K201" s="182"/>
      <c r="L201" s="182"/>
      <c r="M201" s="182"/>
      <c r="N201" s="182"/>
      <c r="O201" s="182"/>
      <c r="P201" s="182"/>
    </row>
    <row r="202" spans="9:16">
      <c r="I202" s="182"/>
      <c r="J202" s="182"/>
      <c r="K202" s="182"/>
      <c r="L202" s="182"/>
      <c r="M202" s="182"/>
      <c r="N202" s="182"/>
      <c r="O202" s="182"/>
      <c r="P202" s="182"/>
    </row>
    <row r="203" spans="9:16">
      <c r="I203" s="182"/>
      <c r="J203" s="182"/>
      <c r="K203" s="182"/>
      <c r="L203" s="182"/>
      <c r="M203" s="182"/>
      <c r="N203" s="182"/>
      <c r="O203" s="182"/>
      <c r="P203" s="182"/>
    </row>
    <row r="204" spans="9:16">
      <c r="I204" s="182"/>
      <c r="J204" s="182"/>
      <c r="K204" s="182"/>
      <c r="L204" s="182"/>
      <c r="M204" s="182"/>
      <c r="N204" s="182"/>
      <c r="O204" s="182"/>
      <c r="P204" s="182"/>
    </row>
    <row r="205" spans="9:16">
      <c r="I205" s="182"/>
      <c r="J205" s="182"/>
      <c r="K205" s="182"/>
      <c r="L205" s="182"/>
      <c r="M205" s="182"/>
      <c r="N205" s="182"/>
      <c r="O205" s="182"/>
      <c r="P205" s="182"/>
    </row>
    <row r="206" spans="9:16">
      <c r="I206" s="182"/>
      <c r="J206" s="182"/>
      <c r="K206" s="182"/>
      <c r="L206" s="182"/>
      <c r="M206" s="182"/>
      <c r="N206" s="182"/>
      <c r="O206" s="182"/>
      <c r="P206" s="182"/>
    </row>
    <row r="207" spans="9:16">
      <c r="I207" s="182"/>
      <c r="J207" s="182"/>
      <c r="K207" s="182"/>
      <c r="L207" s="182"/>
      <c r="M207" s="182"/>
      <c r="N207" s="182"/>
      <c r="O207" s="182"/>
      <c r="P207" s="182"/>
    </row>
    <row r="208" spans="9:16">
      <c r="I208" s="182"/>
      <c r="J208" s="182"/>
      <c r="K208" s="182"/>
      <c r="L208" s="182"/>
      <c r="M208" s="182"/>
      <c r="N208" s="182"/>
      <c r="O208" s="182"/>
      <c r="P208" s="182"/>
    </row>
    <row r="209" spans="9:16">
      <c r="I209" s="182"/>
      <c r="J209" s="182"/>
      <c r="K209" s="182"/>
      <c r="L209" s="182"/>
      <c r="M209" s="182"/>
      <c r="N209" s="182"/>
      <c r="O209" s="182"/>
      <c r="P209" s="182"/>
    </row>
    <row r="210" spans="9:16">
      <c r="I210" s="182"/>
      <c r="J210" s="182"/>
      <c r="K210" s="182"/>
      <c r="L210" s="182"/>
      <c r="M210" s="182"/>
      <c r="N210" s="182"/>
      <c r="O210" s="182"/>
      <c r="P210" s="182"/>
    </row>
    <row r="211" spans="9:16">
      <c r="I211" s="182"/>
      <c r="J211" s="182"/>
      <c r="K211" s="182"/>
      <c r="L211" s="182"/>
      <c r="M211" s="182"/>
      <c r="N211" s="182"/>
      <c r="O211" s="182"/>
      <c r="P211" s="182"/>
    </row>
    <row r="212" spans="9:16">
      <c r="I212" s="182"/>
      <c r="J212" s="182"/>
      <c r="K212" s="182"/>
      <c r="L212" s="182"/>
      <c r="M212" s="182"/>
      <c r="N212" s="182"/>
      <c r="O212" s="182"/>
      <c r="P212" s="182"/>
    </row>
    <row r="213" spans="9:16">
      <c r="I213" s="182"/>
      <c r="J213" s="182"/>
      <c r="K213" s="182"/>
      <c r="L213" s="182"/>
      <c r="M213" s="182"/>
      <c r="N213" s="182"/>
      <c r="O213" s="182"/>
      <c r="P213" s="182"/>
    </row>
    <row r="214" spans="9:16">
      <c r="I214" s="182"/>
      <c r="J214" s="182"/>
      <c r="K214" s="182"/>
      <c r="L214" s="182"/>
      <c r="M214" s="182"/>
      <c r="N214" s="182"/>
      <c r="O214" s="182"/>
      <c r="P214" s="182"/>
    </row>
    <row r="215" spans="9:16">
      <c r="I215" s="182"/>
      <c r="J215" s="182"/>
      <c r="K215" s="182"/>
      <c r="L215" s="182"/>
      <c r="M215" s="182"/>
      <c r="N215" s="182"/>
      <c r="O215" s="182"/>
      <c r="P215" s="182"/>
    </row>
    <row r="216" spans="9:16">
      <c r="I216" s="182"/>
      <c r="J216" s="182"/>
      <c r="K216" s="182"/>
      <c r="L216" s="182"/>
      <c r="M216" s="182"/>
      <c r="N216" s="182"/>
      <c r="O216" s="182"/>
      <c r="P216" s="182"/>
    </row>
    <row r="217" spans="9:16">
      <c r="I217" s="182"/>
      <c r="J217" s="182"/>
      <c r="K217" s="182"/>
      <c r="L217" s="182"/>
      <c r="M217" s="182"/>
      <c r="N217" s="182"/>
      <c r="O217" s="182"/>
      <c r="P217" s="182"/>
    </row>
    <row r="218" spans="9:16">
      <c r="I218" s="182"/>
      <c r="J218" s="182"/>
      <c r="K218" s="182"/>
      <c r="L218" s="182"/>
      <c r="M218" s="182"/>
      <c r="N218" s="182"/>
      <c r="O218" s="182"/>
      <c r="P218" s="182"/>
    </row>
    <row r="219" spans="9:16">
      <c r="I219" s="182"/>
      <c r="J219" s="182"/>
      <c r="K219" s="182"/>
      <c r="L219" s="182"/>
      <c r="M219" s="182"/>
      <c r="N219" s="182"/>
      <c r="O219" s="182"/>
      <c r="P219" s="182"/>
    </row>
    <row r="220" spans="9:16">
      <c r="I220" s="182"/>
      <c r="J220" s="182"/>
      <c r="K220" s="182"/>
      <c r="L220" s="182"/>
      <c r="M220" s="182"/>
      <c r="N220" s="182"/>
      <c r="O220" s="182"/>
      <c r="P220" s="182"/>
    </row>
    <row r="221" spans="9:16">
      <c r="I221" s="182"/>
      <c r="J221" s="182"/>
      <c r="K221" s="182"/>
      <c r="L221" s="182"/>
      <c r="M221" s="182"/>
      <c r="N221" s="182"/>
      <c r="O221" s="182"/>
      <c r="P221" s="182"/>
    </row>
    <row r="222" spans="9:16">
      <c r="I222" s="182"/>
      <c r="J222" s="182"/>
      <c r="K222" s="182"/>
      <c r="L222" s="182"/>
      <c r="M222" s="182"/>
      <c r="N222" s="182"/>
      <c r="O222" s="182"/>
      <c r="P222" s="182"/>
    </row>
    <row r="223" spans="9:16">
      <c r="I223" s="182"/>
      <c r="J223" s="182"/>
      <c r="K223" s="182"/>
      <c r="L223" s="182"/>
      <c r="M223" s="182"/>
      <c r="N223" s="182"/>
      <c r="O223" s="182"/>
      <c r="P223" s="182"/>
    </row>
    <row r="224" spans="9:16">
      <c r="I224" s="182"/>
      <c r="J224" s="182"/>
      <c r="K224" s="182"/>
      <c r="L224" s="182"/>
      <c r="M224" s="182"/>
      <c r="N224" s="182"/>
      <c r="O224" s="182"/>
      <c r="P224" s="182"/>
    </row>
    <row r="225" spans="9:16">
      <c r="I225" s="182"/>
      <c r="J225" s="182"/>
      <c r="K225" s="182"/>
      <c r="L225" s="182"/>
      <c r="M225" s="182"/>
      <c r="N225" s="182"/>
      <c r="O225" s="182"/>
      <c r="P225" s="182"/>
    </row>
    <row r="226" spans="9:16">
      <c r="I226" s="182"/>
      <c r="J226" s="182"/>
      <c r="K226" s="182"/>
      <c r="L226" s="182"/>
      <c r="M226" s="182"/>
      <c r="N226" s="182"/>
      <c r="O226" s="182"/>
      <c r="P226" s="182"/>
    </row>
    <row r="227" spans="9:16">
      <c r="I227" s="182"/>
      <c r="J227" s="182"/>
      <c r="K227" s="182"/>
      <c r="L227" s="182"/>
      <c r="M227" s="182"/>
      <c r="N227" s="182"/>
      <c r="O227" s="182"/>
      <c r="P227" s="182"/>
    </row>
    <row r="228" spans="9:16">
      <c r="I228" s="182"/>
      <c r="J228" s="182"/>
      <c r="K228" s="182"/>
      <c r="L228" s="182"/>
      <c r="M228" s="182"/>
      <c r="N228" s="182"/>
      <c r="O228" s="182"/>
      <c r="P228" s="182"/>
    </row>
    <row r="229" spans="9:16">
      <c r="I229" s="182"/>
      <c r="J229" s="182"/>
      <c r="K229" s="182"/>
      <c r="L229" s="182"/>
      <c r="M229" s="182"/>
      <c r="N229" s="182"/>
      <c r="O229" s="182"/>
      <c r="P229" s="182"/>
    </row>
    <row r="230" spans="9:16">
      <c r="I230" s="182"/>
      <c r="J230" s="182"/>
      <c r="K230" s="182"/>
      <c r="L230" s="182"/>
      <c r="M230" s="182"/>
      <c r="N230" s="182"/>
      <c r="O230" s="182"/>
      <c r="P230" s="182"/>
    </row>
    <row r="231" spans="9:16">
      <c r="I231" s="182"/>
      <c r="J231" s="182"/>
      <c r="K231" s="182"/>
      <c r="L231" s="182"/>
      <c r="M231" s="182"/>
      <c r="N231" s="182"/>
      <c r="O231" s="182"/>
      <c r="P231" s="182"/>
    </row>
    <row r="232" spans="9:16">
      <c r="I232" s="182"/>
      <c r="J232" s="182"/>
      <c r="K232" s="182"/>
      <c r="L232" s="182"/>
      <c r="M232" s="182"/>
      <c r="N232" s="182"/>
      <c r="O232" s="182"/>
      <c r="P232" s="182"/>
    </row>
    <row r="233" spans="9:16">
      <c r="I233" s="182"/>
      <c r="J233" s="182"/>
      <c r="K233" s="182"/>
      <c r="L233" s="182"/>
      <c r="M233" s="182"/>
      <c r="N233" s="182"/>
      <c r="O233" s="182"/>
      <c r="P233" s="182"/>
    </row>
    <row r="234" spans="9:16">
      <c r="I234" s="182"/>
      <c r="J234" s="182"/>
      <c r="K234" s="182"/>
      <c r="L234" s="182"/>
      <c r="M234" s="182"/>
      <c r="N234" s="182"/>
      <c r="O234" s="182"/>
      <c r="P234" s="182"/>
    </row>
    <row r="235" spans="9:16">
      <c r="I235" s="182"/>
      <c r="J235" s="182"/>
      <c r="K235" s="182"/>
      <c r="L235" s="182"/>
      <c r="M235" s="182"/>
      <c r="N235" s="182"/>
      <c r="O235" s="182"/>
      <c r="P235" s="182"/>
    </row>
    <row r="236" spans="9:16">
      <c r="I236" s="182"/>
      <c r="J236" s="182"/>
      <c r="K236" s="182"/>
      <c r="L236" s="182"/>
      <c r="M236" s="182"/>
      <c r="N236" s="182"/>
      <c r="O236" s="182"/>
      <c r="P236" s="182"/>
    </row>
    <row r="237" spans="9:16">
      <c r="I237" s="182"/>
      <c r="J237" s="182"/>
      <c r="K237" s="182"/>
      <c r="L237" s="182"/>
      <c r="M237" s="182"/>
      <c r="N237" s="182"/>
      <c r="O237" s="182"/>
      <c r="P237" s="182"/>
    </row>
    <row r="238" spans="9:16">
      <c r="I238" s="182"/>
      <c r="J238" s="182"/>
      <c r="K238" s="182"/>
      <c r="L238" s="182"/>
      <c r="M238" s="182"/>
      <c r="N238" s="182"/>
      <c r="O238" s="182"/>
      <c r="P238" s="182"/>
    </row>
    <row r="239" spans="9:16">
      <c r="I239" s="182"/>
      <c r="J239" s="182"/>
      <c r="K239" s="182"/>
      <c r="L239" s="182"/>
      <c r="M239" s="182"/>
      <c r="N239" s="182"/>
      <c r="O239" s="182"/>
      <c r="P239" s="182"/>
    </row>
    <row r="240" spans="9:16">
      <c r="I240" s="182"/>
      <c r="J240" s="182"/>
      <c r="K240" s="182"/>
      <c r="L240" s="182"/>
      <c r="M240" s="182"/>
      <c r="N240" s="182"/>
      <c r="O240" s="182"/>
      <c r="P240" s="182"/>
    </row>
    <row r="241" spans="9:16">
      <c r="I241" s="182"/>
      <c r="J241" s="182"/>
      <c r="K241" s="182"/>
      <c r="L241" s="182"/>
      <c r="M241" s="182"/>
      <c r="N241" s="182"/>
      <c r="O241" s="182"/>
      <c r="P241" s="182"/>
    </row>
    <row r="242" spans="9:16">
      <c r="I242" s="182"/>
      <c r="J242" s="182"/>
      <c r="K242" s="182"/>
      <c r="L242" s="182"/>
      <c r="M242" s="182"/>
      <c r="N242" s="182"/>
      <c r="O242" s="182"/>
      <c r="P242" s="182"/>
    </row>
    <row r="243" spans="9:16">
      <c r="I243" s="182"/>
      <c r="J243" s="182"/>
      <c r="K243" s="182"/>
      <c r="L243" s="182"/>
      <c r="M243" s="182"/>
      <c r="N243" s="182"/>
      <c r="O243" s="182"/>
      <c r="P243" s="182"/>
    </row>
    <row r="244" spans="9:16">
      <c r="I244" s="182"/>
      <c r="J244" s="182"/>
      <c r="K244" s="182"/>
      <c r="L244" s="182"/>
      <c r="M244" s="182"/>
      <c r="N244" s="182"/>
      <c r="O244" s="182"/>
      <c r="P244" s="182"/>
    </row>
    <row r="245" spans="9:16">
      <c r="I245" s="182"/>
      <c r="J245" s="182"/>
      <c r="K245" s="182"/>
      <c r="L245" s="182"/>
      <c r="M245" s="182"/>
      <c r="N245" s="182"/>
      <c r="O245" s="182"/>
      <c r="P245" s="182"/>
    </row>
    <row r="246" spans="9:16">
      <c r="I246" s="182"/>
      <c r="J246" s="182"/>
      <c r="K246" s="182"/>
      <c r="L246" s="182"/>
      <c r="M246" s="182"/>
      <c r="N246" s="182"/>
      <c r="O246" s="182"/>
      <c r="P246" s="182"/>
    </row>
    <row r="247" spans="9:16">
      <c r="I247" s="182"/>
      <c r="J247" s="182"/>
      <c r="K247" s="182"/>
      <c r="L247" s="182"/>
      <c r="M247" s="182"/>
      <c r="N247" s="182"/>
      <c r="O247" s="182"/>
      <c r="P247" s="182"/>
    </row>
    <row r="248" spans="9:16">
      <c r="I248" s="182"/>
      <c r="J248" s="182"/>
      <c r="K248" s="182"/>
      <c r="L248" s="182"/>
      <c r="M248" s="182"/>
      <c r="N248" s="182"/>
      <c r="O248" s="182"/>
      <c r="P248" s="182"/>
    </row>
    <row r="249" spans="9:16">
      <c r="I249" s="182"/>
      <c r="J249" s="182"/>
      <c r="K249" s="182"/>
      <c r="L249" s="182"/>
      <c r="M249" s="182"/>
      <c r="N249" s="182"/>
      <c r="O249" s="182"/>
      <c r="P249" s="182"/>
    </row>
    <row r="250" spans="9:16">
      <c r="I250" s="182"/>
      <c r="J250" s="182"/>
      <c r="K250" s="182"/>
      <c r="L250" s="182"/>
      <c r="M250" s="182"/>
      <c r="N250" s="182"/>
      <c r="O250" s="182"/>
      <c r="P250" s="182"/>
    </row>
    <row r="251" spans="9:16">
      <c r="I251" s="182"/>
      <c r="J251" s="182"/>
      <c r="K251" s="182"/>
      <c r="L251" s="182"/>
      <c r="M251" s="182"/>
      <c r="N251" s="182"/>
      <c r="O251" s="182"/>
      <c r="P251" s="182"/>
    </row>
    <row r="252" spans="9:16">
      <c r="I252" s="182"/>
      <c r="J252" s="182"/>
      <c r="K252" s="182"/>
      <c r="L252" s="182"/>
      <c r="M252" s="182"/>
      <c r="N252" s="182"/>
      <c r="O252" s="182"/>
      <c r="P252" s="182"/>
    </row>
    <row r="253" spans="9:16">
      <c r="I253" s="182"/>
      <c r="J253" s="182"/>
      <c r="K253" s="182"/>
      <c r="L253" s="182"/>
      <c r="M253" s="182"/>
      <c r="N253" s="182"/>
      <c r="O253" s="182"/>
      <c r="P253" s="182"/>
    </row>
    <row r="254" spans="9:16">
      <c r="I254" s="182"/>
      <c r="J254" s="182"/>
      <c r="K254" s="182"/>
      <c r="L254" s="182"/>
      <c r="M254" s="182"/>
      <c r="N254" s="182"/>
      <c r="O254" s="182"/>
      <c r="P254" s="182"/>
    </row>
    <row r="255" spans="9:16">
      <c r="I255" s="182"/>
      <c r="J255" s="182"/>
      <c r="K255" s="182"/>
      <c r="L255" s="182"/>
      <c r="M255" s="182"/>
      <c r="N255" s="182"/>
      <c r="O255" s="182"/>
      <c r="P255" s="182"/>
    </row>
    <row r="256" spans="9:16">
      <c r="I256" s="182"/>
      <c r="J256" s="182"/>
      <c r="K256" s="182"/>
      <c r="L256" s="182"/>
      <c r="M256" s="182"/>
      <c r="N256" s="182"/>
      <c r="O256" s="182"/>
      <c r="P256" s="182"/>
    </row>
    <row r="257" spans="9:16">
      <c r="I257" s="182"/>
      <c r="J257" s="182"/>
      <c r="K257" s="182"/>
      <c r="L257" s="182"/>
      <c r="M257" s="182"/>
      <c r="N257" s="182"/>
      <c r="O257" s="182"/>
      <c r="P257" s="182"/>
    </row>
    <row r="258" spans="9:16">
      <c r="I258" s="182"/>
      <c r="J258" s="182"/>
      <c r="K258" s="182"/>
      <c r="L258" s="182"/>
      <c r="M258" s="182"/>
      <c r="N258" s="182"/>
      <c r="O258" s="182"/>
      <c r="P258" s="182"/>
    </row>
    <row r="259" spans="9:16">
      <c r="I259" s="182"/>
      <c r="J259" s="182"/>
      <c r="K259" s="182"/>
      <c r="L259" s="182"/>
      <c r="M259" s="182"/>
      <c r="N259" s="182"/>
      <c r="O259" s="182"/>
      <c r="P259" s="182"/>
    </row>
    <row r="260" spans="9:16">
      <c r="I260" s="182"/>
      <c r="J260" s="182"/>
      <c r="K260" s="182"/>
      <c r="L260" s="182"/>
      <c r="M260" s="182"/>
      <c r="N260" s="182"/>
      <c r="O260" s="182"/>
      <c r="P260" s="182"/>
    </row>
    <row r="261" spans="9:16">
      <c r="I261" s="182"/>
      <c r="J261" s="182"/>
      <c r="K261" s="182"/>
      <c r="L261" s="182"/>
      <c r="M261" s="182"/>
      <c r="N261" s="182"/>
      <c r="O261" s="182"/>
      <c r="P261" s="182"/>
    </row>
    <row r="262" spans="9:16">
      <c r="I262" s="182"/>
      <c r="J262" s="182"/>
      <c r="K262" s="182"/>
      <c r="L262" s="182"/>
      <c r="M262" s="182"/>
      <c r="N262" s="182"/>
      <c r="O262" s="182"/>
      <c r="P262" s="182"/>
    </row>
    <row r="263" spans="9:16">
      <c r="I263" s="182"/>
      <c r="J263" s="182"/>
      <c r="K263" s="182"/>
      <c r="L263" s="182"/>
      <c r="M263" s="182"/>
      <c r="N263" s="182"/>
      <c r="O263" s="182"/>
      <c r="P263" s="182"/>
    </row>
    <row r="264" spans="9:16">
      <c r="I264" s="182"/>
      <c r="J264" s="182"/>
      <c r="K264" s="182"/>
      <c r="L264" s="182"/>
      <c r="M264" s="182"/>
      <c r="N264" s="182"/>
      <c r="O264" s="182"/>
      <c r="P264" s="182"/>
    </row>
    <row r="265" spans="9:16">
      <c r="I265" s="182"/>
      <c r="J265" s="182"/>
      <c r="K265" s="182"/>
      <c r="L265" s="182"/>
      <c r="M265" s="182"/>
      <c r="N265" s="182"/>
      <c r="O265" s="182"/>
      <c r="P265" s="182"/>
    </row>
    <row r="266" spans="9:16">
      <c r="I266" s="182"/>
      <c r="J266" s="182"/>
      <c r="K266" s="182"/>
      <c r="L266" s="182"/>
      <c r="M266" s="182"/>
      <c r="N266" s="182"/>
      <c r="O266" s="182"/>
      <c r="P266" s="182"/>
    </row>
    <row r="267" spans="9:16">
      <c r="I267" s="182"/>
      <c r="J267" s="182"/>
      <c r="K267" s="182"/>
      <c r="L267" s="182"/>
      <c r="M267" s="182"/>
      <c r="N267" s="182"/>
      <c r="O267" s="182"/>
      <c r="P267" s="182"/>
    </row>
    <row r="268" spans="9:16">
      <c r="I268" s="182"/>
      <c r="J268" s="182"/>
      <c r="K268" s="182"/>
      <c r="L268" s="182"/>
      <c r="M268" s="182"/>
      <c r="N268" s="182"/>
      <c r="O268" s="182"/>
      <c r="P268" s="182"/>
    </row>
    <row r="269" spans="9:16">
      <c r="I269" s="182"/>
      <c r="J269" s="182"/>
      <c r="K269" s="182"/>
      <c r="L269" s="182"/>
      <c r="M269" s="182"/>
      <c r="N269" s="182"/>
      <c r="O269" s="182"/>
      <c r="P269" s="182"/>
    </row>
    <row r="270" spans="9:16">
      <c r="I270" s="182"/>
      <c r="J270" s="182"/>
      <c r="K270" s="182"/>
      <c r="L270" s="182"/>
      <c r="M270" s="182"/>
      <c r="N270" s="182"/>
      <c r="O270" s="182"/>
      <c r="P270" s="182"/>
    </row>
    <row r="271" spans="9:16">
      <c r="I271" s="182"/>
      <c r="J271" s="182"/>
      <c r="K271" s="182"/>
      <c r="L271" s="182"/>
      <c r="M271" s="182"/>
      <c r="N271" s="182"/>
      <c r="O271" s="182"/>
      <c r="P271" s="182"/>
    </row>
    <row r="272" spans="9:16">
      <c r="I272" s="182"/>
      <c r="J272" s="182"/>
      <c r="K272" s="182"/>
      <c r="L272" s="182"/>
      <c r="M272" s="182"/>
      <c r="N272" s="182"/>
      <c r="O272" s="182"/>
      <c r="P272" s="182"/>
    </row>
    <row r="273" spans="9:16">
      <c r="I273" s="182"/>
      <c r="J273" s="182"/>
      <c r="K273" s="182"/>
      <c r="L273" s="182"/>
      <c r="M273" s="182"/>
      <c r="N273" s="182"/>
      <c r="O273" s="182"/>
      <c r="P273" s="182"/>
    </row>
    <row r="274" spans="9:16">
      <c r="I274" s="182"/>
      <c r="J274" s="182"/>
      <c r="K274" s="182"/>
      <c r="L274" s="182"/>
      <c r="M274" s="182"/>
      <c r="N274" s="182"/>
      <c r="O274" s="182"/>
      <c r="P274" s="182"/>
    </row>
    <row r="275" spans="9:16">
      <c r="I275" s="182"/>
      <c r="J275" s="182"/>
      <c r="K275" s="182"/>
      <c r="L275" s="182"/>
      <c r="M275" s="182"/>
      <c r="N275" s="182"/>
      <c r="O275" s="182"/>
      <c r="P275" s="182"/>
    </row>
    <row r="276" spans="9:16">
      <c r="I276" s="182"/>
      <c r="J276" s="182"/>
      <c r="K276" s="182"/>
      <c r="L276" s="182"/>
      <c r="M276" s="182"/>
      <c r="N276" s="182"/>
      <c r="O276" s="182"/>
      <c r="P276" s="182"/>
    </row>
    <row r="277" spans="9:16">
      <c r="I277" s="182"/>
      <c r="J277" s="182"/>
      <c r="K277" s="182"/>
      <c r="L277" s="182"/>
      <c r="M277" s="182"/>
      <c r="N277" s="182"/>
      <c r="O277" s="182"/>
      <c r="P277" s="182"/>
    </row>
    <row r="278" spans="9:16">
      <c r="I278" s="182"/>
      <c r="J278" s="182"/>
      <c r="K278" s="182"/>
      <c r="L278" s="182"/>
      <c r="M278" s="182"/>
      <c r="N278" s="182"/>
      <c r="O278" s="182"/>
      <c r="P278" s="182"/>
    </row>
    <row r="279" spans="9:16">
      <c r="I279" s="182"/>
      <c r="J279" s="182"/>
      <c r="K279" s="182"/>
      <c r="L279" s="182"/>
      <c r="M279" s="182"/>
      <c r="N279" s="182"/>
      <c r="O279" s="182"/>
      <c r="P279" s="182"/>
    </row>
    <row r="280" spans="9:16">
      <c r="I280" s="182"/>
      <c r="J280" s="182"/>
      <c r="K280" s="182"/>
      <c r="L280" s="182"/>
      <c r="M280" s="182"/>
      <c r="N280" s="182"/>
      <c r="O280" s="182"/>
      <c r="P280" s="182"/>
    </row>
    <row r="281" spans="9:16">
      <c r="I281" s="182"/>
      <c r="J281" s="182"/>
      <c r="K281" s="182"/>
      <c r="L281" s="182"/>
      <c r="M281" s="182"/>
      <c r="N281" s="182"/>
      <c r="O281" s="182"/>
      <c r="P281" s="182"/>
    </row>
    <row r="282" spans="9:16">
      <c r="I282" s="182"/>
      <c r="J282" s="182"/>
      <c r="K282" s="182"/>
      <c r="L282" s="182"/>
      <c r="M282" s="182"/>
      <c r="N282" s="182"/>
      <c r="O282" s="182"/>
      <c r="P282" s="182"/>
    </row>
    <row r="283" spans="9:16">
      <c r="I283" s="182"/>
      <c r="J283" s="182"/>
      <c r="K283" s="182"/>
      <c r="L283" s="182"/>
      <c r="M283" s="182"/>
      <c r="N283" s="182"/>
      <c r="O283" s="182"/>
      <c r="P283" s="182"/>
    </row>
    <row r="284" spans="9:16">
      <c r="I284" s="182"/>
      <c r="J284" s="182"/>
      <c r="K284" s="182"/>
      <c r="L284" s="182"/>
      <c r="M284" s="182"/>
      <c r="N284" s="182"/>
      <c r="O284" s="182"/>
      <c r="P284" s="182"/>
    </row>
    <row r="285" spans="9:16">
      <c r="I285" s="182"/>
      <c r="J285" s="182"/>
      <c r="K285" s="182"/>
      <c r="L285" s="182"/>
      <c r="M285" s="182"/>
      <c r="N285" s="182"/>
      <c r="O285" s="182"/>
      <c r="P285" s="182"/>
    </row>
    <row r="286" spans="9:16">
      <c r="I286" s="182"/>
      <c r="J286" s="182"/>
      <c r="K286" s="182"/>
      <c r="L286" s="182"/>
      <c r="M286" s="182"/>
      <c r="N286" s="182"/>
      <c r="O286" s="182"/>
      <c r="P286" s="182"/>
    </row>
    <row r="287" spans="9:16">
      <c r="I287" s="182"/>
      <c r="J287" s="182"/>
      <c r="K287" s="182"/>
      <c r="L287" s="182"/>
      <c r="M287" s="182"/>
      <c r="N287" s="182"/>
      <c r="O287" s="182"/>
      <c r="P287" s="182"/>
    </row>
    <row r="288" spans="9:16">
      <c r="I288" s="182"/>
      <c r="J288" s="182"/>
      <c r="K288" s="182"/>
      <c r="L288" s="182"/>
      <c r="M288" s="182"/>
      <c r="N288" s="182"/>
      <c r="O288" s="182"/>
      <c r="P288" s="182"/>
    </row>
    <row r="289" spans="9:16">
      <c r="I289" s="182"/>
      <c r="J289" s="182"/>
      <c r="K289" s="182"/>
      <c r="L289" s="182"/>
      <c r="M289" s="182"/>
      <c r="N289" s="182"/>
      <c r="O289" s="182"/>
      <c r="P289" s="182"/>
    </row>
    <row r="290" spans="9:16">
      <c r="I290" s="182"/>
      <c r="J290" s="182"/>
      <c r="K290" s="182"/>
      <c r="L290" s="182"/>
      <c r="M290" s="182"/>
      <c r="N290" s="182"/>
      <c r="O290" s="182"/>
      <c r="P290" s="182"/>
    </row>
    <row r="291" spans="9:16">
      <c r="I291" s="182"/>
      <c r="J291" s="182"/>
      <c r="K291" s="182"/>
      <c r="L291" s="182"/>
      <c r="M291" s="182"/>
      <c r="N291" s="182"/>
      <c r="O291" s="182"/>
      <c r="P291" s="182"/>
    </row>
    <row r="292" spans="9:16">
      <c r="I292" s="182"/>
      <c r="J292" s="182"/>
      <c r="K292" s="182"/>
      <c r="L292" s="182"/>
      <c r="M292" s="182"/>
      <c r="N292" s="182"/>
      <c r="O292" s="182"/>
      <c r="P292" s="182"/>
    </row>
    <row r="293" spans="9:16">
      <c r="I293" s="182"/>
      <c r="J293" s="182"/>
      <c r="K293" s="182"/>
      <c r="L293" s="182"/>
      <c r="M293" s="182"/>
      <c r="N293" s="182"/>
      <c r="O293" s="182"/>
      <c r="P293" s="182"/>
    </row>
    <row r="294" spans="9:16">
      <c r="I294" s="182"/>
      <c r="J294" s="182"/>
      <c r="K294" s="182"/>
      <c r="L294" s="182"/>
      <c r="M294" s="182"/>
      <c r="N294" s="182"/>
      <c r="O294" s="182"/>
      <c r="P294" s="182"/>
    </row>
    <row r="295" spans="9:16">
      <c r="I295" s="182"/>
      <c r="J295" s="182"/>
      <c r="K295" s="182"/>
      <c r="L295" s="182"/>
      <c r="M295" s="182"/>
      <c r="N295" s="182"/>
      <c r="O295" s="182"/>
      <c r="P295" s="182"/>
    </row>
    <row r="296" spans="9:16">
      <c r="I296" s="182"/>
      <c r="J296" s="182"/>
      <c r="K296" s="182"/>
      <c r="L296" s="182"/>
      <c r="M296" s="182"/>
      <c r="N296" s="182"/>
      <c r="O296" s="182"/>
      <c r="P296" s="182"/>
    </row>
    <row r="297" spans="9:16">
      <c r="I297" s="182"/>
      <c r="J297" s="182"/>
      <c r="K297" s="182"/>
      <c r="L297" s="182"/>
      <c r="M297" s="182"/>
      <c r="N297" s="182"/>
      <c r="O297" s="182"/>
      <c r="P297" s="182"/>
    </row>
    <row r="298" spans="9:16">
      <c r="I298" s="182"/>
      <c r="J298" s="182"/>
      <c r="K298" s="182"/>
      <c r="L298" s="182"/>
      <c r="M298" s="182"/>
      <c r="N298" s="182"/>
      <c r="O298" s="182"/>
      <c r="P298" s="182"/>
    </row>
    <row r="299" spans="9:16">
      <c r="I299" s="182"/>
      <c r="J299" s="182"/>
      <c r="K299" s="182"/>
      <c r="L299" s="182"/>
      <c r="M299" s="182"/>
      <c r="N299" s="182"/>
      <c r="O299" s="182"/>
      <c r="P299" s="182"/>
    </row>
    <row r="300" spans="9:16">
      <c r="I300" s="182"/>
      <c r="J300" s="182"/>
      <c r="K300" s="182"/>
      <c r="L300" s="182"/>
      <c r="M300" s="182"/>
      <c r="N300" s="182"/>
      <c r="O300" s="182"/>
      <c r="P300" s="182"/>
    </row>
    <row r="301" spans="9:16">
      <c r="I301" s="182"/>
      <c r="J301" s="182"/>
      <c r="K301" s="182"/>
      <c r="L301" s="182"/>
      <c r="M301" s="182"/>
      <c r="N301" s="182"/>
      <c r="O301" s="182"/>
      <c r="P301" s="182"/>
    </row>
    <row r="302" spans="9:16">
      <c r="I302" s="182"/>
      <c r="J302" s="182"/>
      <c r="K302" s="182"/>
      <c r="L302" s="182"/>
      <c r="M302" s="182"/>
      <c r="N302" s="182"/>
      <c r="O302" s="182"/>
      <c r="P302" s="182"/>
    </row>
    <row r="303" spans="9:16">
      <c r="I303" s="182"/>
      <c r="J303" s="182"/>
      <c r="K303" s="182"/>
      <c r="L303" s="182"/>
      <c r="M303" s="182"/>
      <c r="N303" s="182"/>
      <c r="O303" s="182"/>
      <c r="P303" s="182"/>
    </row>
    <row r="304" spans="9:16">
      <c r="I304" s="182"/>
      <c r="J304" s="182"/>
      <c r="K304" s="182"/>
      <c r="L304" s="182"/>
      <c r="M304" s="182"/>
      <c r="N304" s="182"/>
      <c r="O304" s="182"/>
      <c r="P304" s="182"/>
    </row>
    <row r="305" spans="9:16">
      <c r="I305" s="182"/>
      <c r="J305" s="182"/>
      <c r="K305" s="182"/>
      <c r="L305" s="182"/>
      <c r="M305" s="182"/>
      <c r="N305" s="182"/>
      <c r="O305" s="182"/>
      <c r="P305" s="182"/>
    </row>
    <row r="306" spans="9:16">
      <c r="I306" s="182"/>
      <c r="J306" s="182"/>
      <c r="K306" s="182"/>
      <c r="L306" s="182"/>
      <c r="M306" s="182"/>
      <c r="N306" s="182"/>
      <c r="O306" s="182"/>
      <c r="P306" s="182"/>
    </row>
    <row r="307" spans="9:16">
      <c r="I307" s="182"/>
      <c r="J307" s="182"/>
      <c r="K307" s="182"/>
      <c r="L307" s="182"/>
      <c r="M307" s="182"/>
      <c r="N307" s="182"/>
      <c r="O307" s="182"/>
      <c r="P307" s="182"/>
    </row>
    <row r="308" spans="9:16">
      <c r="I308" s="182"/>
      <c r="J308" s="182"/>
      <c r="K308" s="182"/>
      <c r="L308" s="182"/>
      <c r="M308" s="182"/>
      <c r="N308" s="182"/>
      <c r="O308" s="182"/>
      <c r="P308" s="182"/>
    </row>
    <row r="309" spans="9:16">
      <c r="I309" s="182"/>
      <c r="J309" s="182"/>
      <c r="K309" s="182"/>
      <c r="L309" s="182"/>
      <c r="M309" s="182"/>
      <c r="N309" s="182"/>
      <c r="O309" s="182"/>
      <c r="P309" s="182"/>
    </row>
    <row r="310" spans="9:16">
      <c r="I310" s="182"/>
      <c r="J310" s="182"/>
      <c r="K310" s="182"/>
      <c r="L310" s="182"/>
      <c r="M310" s="182"/>
      <c r="N310" s="182"/>
      <c r="O310" s="182"/>
      <c r="P310" s="182"/>
    </row>
    <row r="311" spans="9:16">
      <c r="I311" s="182"/>
      <c r="J311" s="182"/>
      <c r="K311" s="182"/>
      <c r="L311" s="182"/>
      <c r="M311" s="182"/>
      <c r="N311" s="182"/>
      <c r="O311" s="182"/>
      <c r="P311" s="182"/>
    </row>
    <row r="312" spans="9:16">
      <c r="I312" s="182"/>
      <c r="J312" s="182"/>
      <c r="K312" s="182"/>
      <c r="L312" s="182"/>
      <c r="M312" s="182"/>
      <c r="N312" s="182"/>
      <c r="O312" s="182"/>
      <c r="P312" s="182"/>
    </row>
    <row r="313" spans="9:16">
      <c r="I313" s="182"/>
      <c r="J313" s="182"/>
      <c r="K313" s="182"/>
      <c r="L313" s="182"/>
      <c r="M313" s="182"/>
      <c r="N313" s="182"/>
      <c r="O313" s="182"/>
      <c r="P313" s="182"/>
    </row>
    <row r="314" spans="9:16">
      <c r="I314" s="182"/>
      <c r="J314" s="182"/>
      <c r="K314" s="182"/>
      <c r="L314" s="182"/>
      <c r="M314" s="182"/>
      <c r="N314" s="182"/>
      <c r="O314" s="182"/>
      <c r="P314" s="182"/>
    </row>
    <row r="315" spans="9:16">
      <c r="I315" s="182"/>
      <c r="J315" s="182"/>
      <c r="K315" s="182"/>
      <c r="L315" s="182"/>
      <c r="M315" s="182"/>
      <c r="N315" s="182"/>
      <c r="O315" s="182"/>
      <c r="P315" s="182"/>
    </row>
    <row r="316" spans="9:16">
      <c r="I316" s="182"/>
      <c r="J316" s="182"/>
      <c r="K316" s="182"/>
      <c r="L316" s="182"/>
      <c r="M316" s="182"/>
      <c r="N316" s="182"/>
      <c r="O316" s="182"/>
      <c r="P316" s="182"/>
    </row>
    <row r="317" spans="9:16">
      <c r="I317" s="182"/>
      <c r="J317" s="182"/>
      <c r="K317" s="182"/>
      <c r="L317" s="182"/>
      <c r="M317" s="182"/>
      <c r="N317" s="182"/>
      <c r="O317" s="182"/>
      <c r="P317" s="182"/>
    </row>
    <row r="318" spans="9:16">
      <c r="I318" s="182"/>
      <c r="J318" s="182"/>
      <c r="K318" s="182"/>
      <c r="L318" s="182"/>
      <c r="M318" s="182"/>
      <c r="N318" s="182"/>
      <c r="O318" s="182"/>
      <c r="P318" s="182"/>
    </row>
    <row r="319" spans="9:16">
      <c r="I319" s="182"/>
      <c r="J319" s="182"/>
      <c r="K319" s="182"/>
      <c r="L319" s="182"/>
      <c r="M319" s="182"/>
      <c r="N319" s="182"/>
      <c r="O319" s="182"/>
      <c r="P319" s="182"/>
    </row>
    <row r="320" spans="9:16">
      <c r="I320" s="182"/>
      <c r="J320" s="182"/>
      <c r="K320" s="182"/>
      <c r="L320" s="182"/>
      <c r="M320" s="182"/>
      <c r="N320" s="182"/>
      <c r="O320" s="182"/>
      <c r="P320" s="182"/>
    </row>
    <row r="321" spans="9:16">
      <c r="I321" s="182"/>
      <c r="J321" s="182"/>
      <c r="K321" s="182"/>
      <c r="L321" s="182"/>
      <c r="M321" s="182"/>
      <c r="N321" s="182"/>
      <c r="O321" s="182"/>
      <c r="P321" s="182"/>
    </row>
    <row r="322" spans="9:16">
      <c r="I322" s="182"/>
      <c r="J322" s="182"/>
      <c r="K322" s="182"/>
      <c r="L322" s="182"/>
      <c r="M322" s="182"/>
      <c r="N322" s="182"/>
      <c r="O322" s="182"/>
      <c r="P322" s="182"/>
    </row>
    <row r="323" spans="9:16">
      <c r="I323" s="182"/>
      <c r="J323" s="182"/>
      <c r="K323" s="182"/>
      <c r="L323" s="182"/>
      <c r="M323" s="182"/>
      <c r="N323" s="182"/>
      <c r="O323" s="182"/>
      <c r="P323" s="182"/>
    </row>
    <row r="324" spans="9:16">
      <c r="I324" s="182"/>
      <c r="J324" s="182"/>
      <c r="K324" s="182"/>
      <c r="L324" s="182"/>
      <c r="M324" s="182"/>
      <c r="N324" s="182"/>
      <c r="O324" s="182"/>
      <c r="P324" s="182"/>
    </row>
    <row r="325" spans="9:16">
      <c r="I325" s="182"/>
      <c r="J325" s="182"/>
      <c r="K325" s="182"/>
      <c r="L325" s="182"/>
      <c r="M325" s="182"/>
      <c r="N325" s="182"/>
      <c r="O325" s="182"/>
      <c r="P325" s="182"/>
    </row>
    <row r="326" spans="9:16">
      <c r="I326" s="182"/>
      <c r="J326" s="182"/>
      <c r="K326" s="182"/>
      <c r="L326" s="182"/>
      <c r="M326" s="182"/>
      <c r="N326" s="182"/>
      <c r="O326" s="182"/>
      <c r="P326" s="182"/>
    </row>
    <row r="327" spans="9:16">
      <c r="I327" s="182"/>
      <c r="J327" s="182"/>
      <c r="K327" s="182"/>
      <c r="L327" s="182"/>
      <c r="M327" s="182"/>
      <c r="N327" s="182"/>
      <c r="O327" s="182"/>
      <c r="P327" s="182"/>
    </row>
    <row r="328" spans="9:16">
      <c r="I328" s="182"/>
      <c r="J328" s="182"/>
      <c r="K328" s="182"/>
      <c r="L328" s="182"/>
      <c r="M328" s="182"/>
      <c r="N328" s="182"/>
      <c r="O328" s="182"/>
      <c r="P328" s="182"/>
    </row>
    <row r="329" spans="9:16">
      <c r="I329" s="182"/>
      <c r="J329" s="182"/>
      <c r="K329" s="182"/>
      <c r="L329" s="182"/>
      <c r="M329" s="182"/>
      <c r="N329" s="182"/>
      <c r="O329" s="182"/>
      <c r="P329" s="182"/>
    </row>
    <row r="330" spans="9:16">
      <c r="I330" s="182"/>
      <c r="J330" s="182"/>
      <c r="K330" s="182"/>
      <c r="L330" s="182"/>
      <c r="M330" s="182"/>
      <c r="N330" s="182"/>
      <c r="O330" s="182"/>
      <c r="P330" s="182"/>
    </row>
    <row r="331" spans="9:16">
      <c r="I331" s="182"/>
      <c r="J331" s="182"/>
      <c r="K331" s="182"/>
      <c r="L331" s="182"/>
      <c r="M331" s="182"/>
      <c r="N331" s="182"/>
      <c r="O331" s="182"/>
      <c r="P331" s="182"/>
    </row>
    <row r="332" spans="9:16">
      <c r="I332" s="182"/>
      <c r="J332" s="182"/>
      <c r="K332" s="182"/>
      <c r="L332" s="182"/>
      <c r="M332" s="182"/>
      <c r="N332" s="182"/>
      <c r="O332" s="182"/>
      <c r="P332" s="182"/>
    </row>
    <row r="333" spans="9:16">
      <c r="I333" s="182"/>
      <c r="J333" s="182"/>
      <c r="K333" s="182"/>
      <c r="L333" s="182"/>
      <c r="M333" s="182"/>
      <c r="N333" s="182"/>
      <c r="O333" s="182"/>
      <c r="P333" s="182"/>
    </row>
    <row r="334" spans="9:16">
      <c r="I334" s="182"/>
      <c r="J334" s="182"/>
      <c r="K334" s="182"/>
      <c r="L334" s="182"/>
      <c r="M334" s="182"/>
      <c r="N334" s="182"/>
      <c r="O334" s="182"/>
      <c r="P334" s="182"/>
    </row>
    <row r="335" spans="9:16">
      <c r="I335" s="182"/>
      <c r="J335" s="182"/>
      <c r="K335" s="182"/>
      <c r="L335" s="182"/>
      <c r="M335" s="182"/>
      <c r="N335" s="182"/>
      <c r="O335" s="182"/>
      <c r="P335" s="182"/>
    </row>
    <row r="336" spans="9:16">
      <c r="I336" s="182"/>
      <c r="J336" s="182"/>
      <c r="K336" s="182"/>
      <c r="L336" s="182"/>
      <c r="M336" s="182"/>
      <c r="N336" s="182"/>
      <c r="O336" s="182"/>
      <c r="P336" s="182"/>
    </row>
    <row r="337" spans="9:16">
      <c r="I337" s="182"/>
      <c r="J337" s="182"/>
      <c r="K337" s="182"/>
      <c r="L337" s="182"/>
      <c r="M337" s="182"/>
      <c r="N337" s="182"/>
      <c r="O337" s="182"/>
      <c r="P337" s="182"/>
    </row>
    <row r="338" spans="9:16">
      <c r="I338" s="182"/>
      <c r="J338" s="182"/>
      <c r="K338" s="182"/>
      <c r="L338" s="182"/>
      <c r="M338" s="182"/>
      <c r="N338" s="182"/>
      <c r="O338" s="182"/>
      <c r="P338" s="182"/>
    </row>
    <row r="339" spans="9:16">
      <c r="I339" s="182"/>
      <c r="J339" s="182"/>
      <c r="K339" s="182"/>
      <c r="L339" s="182"/>
      <c r="M339" s="182"/>
      <c r="N339" s="182"/>
      <c r="O339" s="182"/>
      <c r="P339" s="182"/>
    </row>
    <row r="340" spans="9:16">
      <c r="I340" s="182"/>
      <c r="J340" s="182"/>
      <c r="K340" s="182"/>
      <c r="L340" s="182"/>
      <c r="M340" s="182"/>
      <c r="N340" s="182"/>
      <c r="O340" s="182"/>
      <c r="P340" s="182"/>
    </row>
    <row r="341" spans="9:16">
      <c r="I341" s="182"/>
      <c r="J341" s="182"/>
      <c r="K341" s="182"/>
      <c r="L341" s="182"/>
      <c r="M341" s="182"/>
      <c r="N341" s="182"/>
      <c r="O341" s="182"/>
      <c r="P341" s="182"/>
    </row>
    <row r="342" spans="9:16">
      <c r="I342" s="182"/>
      <c r="J342" s="182"/>
      <c r="K342" s="182"/>
      <c r="L342" s="182"/>
      <c r="M342" s="182"/>
      <c r="N342" s="182"/>
      <c r="O342" s="182"/>
      <c r="P342" s="182"/>
    </row>
    <row r="343" spans="9:16">
      <c r="I343" s="182"/>
      <c r="J343" s="182"/>
      <c r="K343" s="182"/>
      <c r="L343" s="182"/>
      <c r="M343" s="182"/>
      <c r="N343" s="182"/>
      <c r="O343" s="182"/>
      <c r="P343" s="182"/>
    </row>
    <row r="344" spans="9:16">
      <c r="I344" s="182"/>
      <c r="J344" s="182"/>
      <c r="K344" s="182"/>
      <c r="L344" s="182"/>
      <c r="M344" s="182"/>
      <c r="N344" s="182"/>
      <c r="O344" s="182"/>
      <c r="P344" s="182"/>
    </row>
    <row r="345" spans="9:16">
      <c r="I345" s="182"/>
      <c r="J345" s="182"/>
      <c r="K345" s="182"/>
      <c r="L345" s="182"/>
      <c r="M345" s="182"/>
      <c r="N345" s="182"/>
      <c r="O345" s="182"/>
      <c r="P345" s="182"/>
    </row>
    <row r="346" spans="9:16">
      <c r="I346" s="182"/>
      <c r="J346" s="182"/>
      <c r="K346" s="182"/>
      <c r="L346" s="182"/>
      <c r="M346" s="182"/>
      <c r="N346" s="182"/>
      <c r="O346" s="182"/>
      <c r="P346" s="182"/>
    </row>
    <row r="347" spans="9:16">
      <c r="I347" s="182"/>
      <c r="J347" s="182"/>
      <c r="K347" s="182"/>
      <c r="L347" s="182"/>
      <c r="M347" s="182"/>
      <c r="N347" s="182"/>
      <c r="O347" s="182"/>
      <c r="P347" s="182"/>
    </row>
    <row r="348" spans="9:16">
      <c r="I348" s="182"/>
      <c r="J348" s="182"/>
      <c r="K348" s="182"/>
      <c r="L348" s="182"/>
      <c r="M348" s="182"/>
      <c r="N348" s="182"/>
      <c r="O348" s="182"/>
      <c r="P348" s="182"/>
    </row>
    <row r="349" spans="9:16">
      <c r="I349" s="182"/>
      <c r="J349" s="182"/>
      <c r="K349" s="182"/>
      <c r="L349" s="182"/>
      <c r="M349" s="182"/>
      <c r="N349" s="182"/>
      <c r="O349" s="182"/>
      <c r="P349" s="182"/>
    </row>
    <row r="350" spans="9:16">
      <c r="I350" s="182"/>
      <c r="J350" s="182"/>
      <c r="K350" s="182"/>
      <c r="L350" s="182"/>
      <c r="M350" s="182"/>
      <c r="N350" s="182"/>
      <c r="O350" s="182"/>
      <c r="P350" s="182"/>
    </row>
    <row r="351" spans="9:16">
      <c r="I351" s="182"/>
      <c r="J351" s="182"/>
      <c r="K351" s="182"/>
      <c r="L351" s="182"/>
      <c r="M351" s="182"/>
      <c r="N351" s="182"/>
      <c r="O351" s="182"/>
      <c r="P351" s="182"/>
    </row>
    <row r="352" spans="9:16">
      <c r="I352" s="182"/>
      <c r="J352" s="182"/>
      <c r="K352" s="182"/>
      <c r="L352" s="182"/>
      <c r="M352" s="182"/>
      <c r="N352" s="182"/>
      <c r="O352" s="182"/>
      <c r="P352" s="182"/>
    </row>
    <row r="353" spans="9:16">
      <c r="I353" s="182"/>
      <c r="J353" s="182"/>
      <c r="K353" s="182"/>
      <c r="L353" s="182"/>
      <c r="M353" s="182"/>
      <c r="N353" s="182"/>
      <c r="O353" s="182"/>
      <c r="P353" s="182"/>
    </row>
    <row r="354" spans="9:16">
      <c r="I354" s="182"/>
      <c r="J354" s="182"/>
      <c r="K354" s="182"/>
      <c r="L354" s="182"/>
      <c r="M354" s="182"/>
      <c r="N354" s="182"/>
      <c r="O354" s="182"/>
      <c r="P354" s="182"/>
    </row>
    <row r="355" spans="9:16">
      <c r="I355" s="182"/>
      <c r="J355" s="182"/>
      <c r="K355" s="182"/>
      <c r="L355" s="182"/>
      <c r="M355" s="182"/>
      <c r="N355" s="182"/>
      <c r="O355" s="182"/>
      <c r="P355" s="182"/>
    </row>
    <row r="356" spans="9:16">
      <c r="I356" s="182"/>
      <c r="J356" s="182"/>
      <c r="K356" s="182"/>
      <c r="L356" s="182"/>
      <c r="M356" s="182"/>
      <c r="N356" s="182"/>
      <c r="O356" s="182"/>
      <c r="P356" s="182"/>
    </row>
    <row r="357" spans="9:16">
      <c r="I357" s="182"/>
      <c r="J357" s="182"/>
      <c r="K357" s="182"/>
      <c r="L357" s="182"/>
      <c r="M357" s="182"/>
      <c r="N357" s="182"/>
      <c r="O357" s="182"/>
      <c r="P357" s="182"/>
    </row>
    <row r="358" spans="9:16">
      <c r="I358" s="182"/>
      <c r="J358" s="182"/>
      <c r="K358" s="182"/>
      <c r="L358" s="182"/>
      <c r="M358" s="182"/>
      <c r="N358" s="182"/>
      <c r="O358" s="182"/>
      <c r="P358" s="182"/>
    </row>
    <row r="359" spans="9:16">
      <c r="I359" s="182"/>
      <c r="J359" s="182"/>
      <c r="K359" s="182"/>
      <c r="L359" s="182"/>
      <c r="M359" s="182"/>
      <c r="N359" s="182"/>
      <c r="O359" s="182"/>
      <c r="P359" s="182"/>
    </row>
    <row r="360" spans="9:16">
      <c r="I360" s="182"/>
      <c r="J360" s="182"/>
      <c r="K360" s="182"/>
      <c r="L360" s="182"/>
      <c r="M360" s="182"/>
      <c r="N360" s="182"/>
      <c r="O360" s="182"/>
      <c r="P360" s="182"/>
    </row>
    <row r="361" spans="9:16">
      <c r="I361" s="182"/>
      <c r="J361" s="182"/>
      <c r="K361" s="182"/>
      <c r="L361" s="182"/>
      <c r="M361" s="182"/>
      <c r="N361" s="182"/>
      <c r="O361" s="182"/>
      <c r="P361" s="182"/>
    </row>
    <row r="362" spans="9:16">
      <c r="I362" s="182"/>
      <c r="J362" s="182"/>
      <c r="K362" s="182"/>
      <c r="L362" s="182"/>
      <c r="M362" s="182"/>
      <c r="N362" s="182"/>
      <c r="O362" s="182"/>
      <c r="P362" s="182"/>
    </row>
    <row r="363" spans="9:16">
      <c r="I363" s="182"/>
      <c r="J363" s="182"/>
      <c r="K363" s="182"/>
      <c r="L363" s="182"/>
      <c r="M363" s="182"/>
      <c r="N363" s="182"/>
      <c r="O363" s="182"/>
      <c r="P363" s="182"/>
    </row>
    <row r="364" spans="9:16">
      <c r="I364" s="182"/>
      <c r="J364" s="182"/>
      <c r="K364" s="182"/>
      <c r="L364" s="182"/>
      <c r="M364" s="182"/>
      <c r="N364" s="182"/>
      <c r="O364" s="182"/>
      <c r="P364" s="182"/>
    </row>
    <row r="365" spans="9:16">
      <c r="I365" s="182"/>
      <c r="J365" s="182"/>
      <c r="K365" s="182"/>
      <c r="L365" s="182"/>
      <c r="M365" s="182"/>
      <c r="N365" s="182"/>
      <c r="O365" s="182"/>
      <c r="P365" s="182"/>
    </row>
    <row r="366" spans="9:16">
      <c r="I366" s="182"/>
      <c r="J366" s="182"/>
      <c r="K366" s="182"/>
      <c r="L366" s="182"/>
      <c r="M366" s="182"/>
      <c r="N366" s="182"/>
      <c r="O366" s="182"/>
      <c r="P366" s="182"/>
    </row>
    <row r="367" spans="9:16">
      <c r="I367" s="182"/>
      <c r="J367" s="182"/>
      <c r="K367" s="182"/>
      <c r="L367" s="182"/>
      <c r="M367" s="182"/>
      <c r="N367" s="182"/>
      <c r="O367" s="182"/>
      <c r="P367" s="182"/>
    </row>
    <row r="368" spans="9:16">
      <c r="I368" s="182"/>
      <c r="J368" s="182"/>
      <c r="K368" s="182"/>
      <c r="L368" s="182"/>
      <c r="M368" s="182"/>
      <c r="N368" s="182"/>
      <c r="O368" s="182"/>
      <c r="P368" s="182"/>
    </row>
    <row r="369" spans="9:16">
      <c r="I369" s="182"/>
      <c r="J369" s="182"/>
      <c r="K369" s="182"/>
      <c r="L369" s="182"/>
      <c r="M369" s="182"/>
      <c r="N369" s="182"/>
      <c r="O369" s="182"/>
      <c r="P369" s="182"/>
    </row>
    <row r="370" spans="9:16">
      <c r="I370" s="182"/>
      <c r="J370" s="182"/>
      <c r="K370" s="182"/>
      <c r="L370" s="182"/>
      <c r="M370" s="182"/>
      <c r="N370" s="182"/>
      <c r="O370" s="182"/>
      <c r="P370" s="182"/>
    </row>
    <row r="371" spans="9:16">
      <c r="I371" s="182"/>
      <c r="J371" s="182"/>
      <c r="K371" s="182"/>
      <c r="L371" s="182"/>
      <c r="M371" s="182"/>
      <c r="N371" s="182"/>
      <c r="O371" s="182"/>
      <c r="P371" s="182"/>
    </row>
    <row r="372" spans="9:16">
      <c r="I372" s="182"/>
      <c r="J372" s="182"/>
      <c r="K372" s="182"/>
      <c r="L372" s="182"/>
      <c r="M372" s="182"/>
      <c r="N372" s="182"/>
      <c r="O372" s="182"/>
      <c r="P372" s="182"/>
    </row>
    <row r="373" spans="9:16">
      <c r="I373" s="182"/>
      <c r="J373" s="182"/>
      <c r="K373" s="182"/>
      <c r="L373" s="182"/>
      <c r="M373" s="182"/>
      <c r="N373" s="182"/>
      <c r="O373" s="182"/>
      <c r="P373" s="182"/>
    </row>
    <row r="374" spans="9:16">
      <c r="I374" s="182"/>
      <c r="J374" s="182"/>
      <c r="K374" s="182"/>
      <c r="L374" s="182"/>
      <c r="M374" s="182"/>
      <c r="N374" s="182"/>
      <c r="O374" s="182"/>
      <c r="P374" s="182"/>
    </row>
    <row r="375" spans="9:16">
      <c r="I375" s="182"/>
      <c r="J375" s="182"/>
      <c r="K375" s="182"/>
      <c r="L375" s="182"/>
      <c r="M375" s="182"/>
      <c r="N375" s="182"/>
      <c r="O375" s="182"/>
      <c r="P375" s="182"/>
    </row>
    <row r="376" spans="9:16">
      <c r="I376" s="182"/>
      <c r="J376" s="182"/>
      <c r="K376" s="182"/>
      <c r="L376" s="182"/>
      <c r="M376" s="182"/>
      <c r="N376" s="182"/>
      <c r="O376" s="182"/>
      <c r="P376" s="182"/>
    </row>
    <row r="377" spans="9:16">
      <c r="I377" s="182"/>
      <c r="J377" s="182"/>
      <c r="K377" s="182"/>
      <c r="L377" s="182"/>
      <c r="M377" s="182"/>
      <c r="N377" s="182"/>
      <c r="O377" s="182"/>
      <c r="P377" s="182"/>
    </row>
    <row r="378" spans="9:16">
      <c r="I378" s="182"/>
      <c r="J378" s="182"/>
      <c r="K378" s="182"/>
      <c r="L378" s="182"/>
      <c r="M378" s="182"/>
      <c r="N378" s="182"/>
      <c r="O378" s="182"/>
      <c r="P378" s="182"/>
    </row>
    <row r="379" spans="9:16">
      <c r="I379" s="182"/>
      <c r="J379" s="182"/>
      <c r="K379" s="182"/>
      <c r="L379" s="182"/>
      <c r="M379" s="182"/>
      <c r="N379" s="182"/>
      <c r="O379" s="182"/>
      <c r="P379" s="182"/>
    </row>
    <row r="380" spans="9:16">
      <c r="I380" s="182"/>
      <c r="J380" s="182"/>
      <c r="K380" s="182"/>
      <c r="L380" s="182"/>
      <c r="M380" s="182"/>
      <c r="N380" s="182"/>
      <c r="O380" s="182"/>
      <c r="P380" s="182"/>
    </row>
    <row r="381" spans="9:16">
      <c r="I381" s="182"/>
      <c r="J381" s="182"/>
      <c r="K381" s="182"/>
      <c r="L381" s="182"/>
      <c r="M381" s="182"/>
      <c r="N381" s="182"/>
      <c r="O381" s="182"/>
      <c r="P381" s="182"/>
    </row>
    <row r="382" spans="9:16">
      <c r="I382" s="182"/>
      <c r="J382" s="182"/>
      <c r="K382" s="182"/>
      <c r="L382" s="182"/>
      <c r="M382" s="182"/>
      <c r="N382" s="182"/>
      <c r="O382" s="182"/>
      <c r="P382" s="182"/>
    </row>
    <row r="383" spans="9:16">
      <c r="I383" s="182"/>
      <c r="J383" s="182"/>
      <c r="K383" s="182"/>
      <c r="L383" s="182"/>
      <c r="M383" s="182"/>
      <c r="N383" s="182"/>
      <c r="O383" s="182"/>
      <c r="P383" s="182"/>
    </row>
    <row r="384" spans="9:16">
      <c r="I384" s="182"/>
      <c r="J384" s="182"/>
      <c r="K384" s="182"/>
      <c r="L384" s="182"/>
      <c r="M384" s="182"/>
      <c r="N384" s="182"/>
      <c r="O384" s="182"/>
      <c r="P384" s="182"/>
    </row>
    <row r="385" spans="9:16">
      <c r="I385" s="182"/>
      <c r="J385" s="182"/>
      <c r="K385" s="182"/>
      <c r="L385" s="182"/>
      <c r="M385" s="182"/>
      <c r="N385" s="182"/>
      <c r="O385" s="182"/>
      <c r="P385" s="182"/>
    </row>
    <row r="386" spans="9:16">
      <c r="I386" s="182"/>
      <c r="J386" s="182"/>
      <c r="K386" s="182"/>
      <c r="L386" s="182"/>
      <c r="M386" s="182"/>
      <c r="N386" s="182"/>
      <c r="O386" s="182"/>
      <c r="P386" s="182"/>
    </row>
    <row r="387" spans="9:16">
      <c r="I387" s="182"/>
      <c r="J387" s="182"/>
      <c r="K387" s="182"/>
      <c r="L387" s="182"/>
      <c r="M387" s="182"/>
      <c r="N387" s="182"/>
      <c r="O387" s="182"/>
      <c r="P387" s="182"/>
    </row>
    <row r="388" spans="9:16">
      <c r="I388" s="182"/>
      <c r="J388" s="182"/>
      <c r="K388" s="182"/>
      <c r="L388" s="182"/>
      <c r="M388" s="182"/>
      <c r="N388" s="182"/>
      <c r="O388" s="182"/>
      <c r="P388" s="182"/>
    </row>
    <row r="389" spans="9:16">
      <c r="I389" s="182"/>
      <c r="J389" s="182"/>
      <c r="K389" s="182"/>
      <c r="L389" s="182"/>
      <c r="M389" s="182"/>
      <c r="N389" s="182"/>
      <c r="O389" s="182"/>
      <c r="P389" s="182"/>
    </row>
    <row r="390" spans="9:16">
      <c r="I390" s="182"/>
      <c r="J390" s="182"/>
      <c r="K390" s="182"/>
      <c r="L390" s="182"/>
      <c r="M390" s="182"/>
      <c r="N390" s="182"/>
      <c r="O390" s="182"/>
      <c r="P390" s="182"/>
    </row>
    <row r="391" spans="9:16">
      <c r="I391" s="182"/>
      <c r="J391" s="182"/>
      <c r="K391" s="182"/>
      <c r="L391" s="182"/>
      <c r="M391" s="182"/>
      <c r="N391" s="182"/>
      <c r="O391" s="182"/>
      <c r="P391" s="182"/>
    </row>
    <row r="392" spans="9:16">
      <c r="I392" s="182"/>
      <c r="J392" s="182"/>
      <c r="K392" s="182"/>
      <c r="L392" s="182"/>
      <c r="M392" s="182"/>
      <c r="N392" s="182"/>
      <c r="O392" s="182"/>
      <c r="P392" s="182"/>
    </row>
    <row r="393" spans="9:16">
      <c r="I393" s="182"/>
      <c r="J393" s="182"/>
      <c r="K393" s="182"/>
      <c r="L393" s="182"/>
      <c r="M393" s="182"/>
      <c r="N393" s="182"/>
      <c r="O393" s="182"/>
      <c r="P393" s="182"/>
    </row>
    <row r="394" spans="9:16">
      <c r="I394" s="182"/>
      <c r="J394" s="182"/>
      <c r="K394" s="182"/>
      <c r="L394" s="182"/>
      <c r="M394" s="182"/>
      <c r="N394" s="182"/>
      <c r="O394" s="182"/>
      <c r="P394" s="182"/>
    </row>
    <row r="395" spans="9:16">
      <c r="I395" s="182"/>
      <c r="J395" s="182"/>
      <c r="K395" s="182"/>
      <c r="L395" s="182"/>
      <c r="M395" s="182"/>
      <c r="N395" s="182"/>
      <c r="O395" s="182"/>
      <c r="P395" s="182"/>
    </row>
    <row r="396" spans="9:16">
      <c r="I396" s="182"/>
      <c r="J396" s="182"/>
      <c r="K396" s="182"/>
      <c r="L396" s="182"/>
      <c r="M396" s="182"/>
      <c r="N396" s="182"/>
      <c r="O396" s="182"/>
      <c r="P396" s="182"/>
    </row>
    <row r="397" spans="9:16">
      <c r="I397" s="182"/>
      <c r="J397" s="182"/>
      <c r="K397" s="182"/>
      <c r="L397" s="182"/>
      <c r="M397" s="182"/>
      <c r="N397" s="182"/>
      <c r="O397" s="182"/>
      <c r="P397" s="182"/>
    </row>
    <row r="398" spans="9:16">
      <c r="I398" s="182"/>
      <c r="J398" s="182"/>
      <c r="K398" s="182"/>
      <c r="L398" s="182"/>
      <c r="M398" s="182"/>
      <c r="N398" s="182"/>
      <c r="O398" s="182"/>
      <c r="P398" s="182"/>
    </row>
    <row r="399" spans="9:16">
      <c r="I399" s="182"/>
      <c r="J399" s="182"/>
      <c r="K399" s="182"/>
      <c r="L399" s="182"/>
      <c r="M399" s="182"/>
      <c r="N399" s="182"/>
      <c r="O399" s="182"/>
      <c r="P399" s="182"/>
    </row>
    <row r="400" spans="9:16">
      <c r="I400" s="182"/>
      <c r="J400" s="182"/>
      <c r="K400" s="182"/>
      <c r="L400" s="182"/>
      <c r="M400" s="182"/>
      <c r="N400" s="182"/>
      <c r="O400" s="182"/>
      <c r="P400" s="182"/>
    </row>
    <row r="401" spans="9:16">
      <c r="I401" s="182"/>
      <c r="J401" s="182"/>
      <c r="K401" s="182"/>
      <c r="L401" s="182"/>
      <c r="M401" s="182"/>
      <c r="N401" s="182"/>
      <c r="O401" s="182"/>
      <c r="P401" s="182"/>
    </row>
    <row r="402" spans="9:16">
      <c r="I402" s="182"/>
      <c r="J402" s="182"/>
      <c r="K402" s="182"/>
      <c r="L402" s="182"/>
      <c r="M402" s="182"/>
      <c r="N402" s="182"/>
      <c r="O402" s="182"/>
      <c r="P402" s="182"/>
    </row>
    <row r="403" spans="9:16">
      <c r="I403" s="182"/>
      <c r="J403" s="182"/>
      <c r="K403" s="182"/>
      <c r="L403" s="182"/>
      <c r="M403" s="182"/>
      <c r="N403" s="182"/>
      <c r="O403" s="182"/>
      <c r="P403" s="182"/>
    </row>
    <row r="404" spans="9:16">
      <c r="I404" s="182"/>
      <c r="J404" s="182"/>
      <c r="K404" s="182"/>
      <c r="L404" s="182"/>
      <c r="M404" s="182"/>
      <c r="N404" s="182"/>
      <c r="O404" s="182"/>
      <c r="P404" s="182"/>
    </row>
    <row r="405" spans="9:16">
      <c r="I405" s="182"/>
      <c r="J405" s="182"/>
      <c r="K405" s="182"/>
      <c r="L405" s="182"/>
      <c r="M405" s="182"/>
      <c r="N405" s="182"/>
      <c r="O405" s="182"/>
      <c r="P405" s="182"/>
    </row>
    <row r="406" spans="9:16">
      <c r="I406" s="182"/>
      <c r="J406" s="182"/>
      <c r="K406" s="182"/>
      <c r="L406" s="182"/>
      <c r="M406" s="182"/>
      <c r="N406" s="182"/>
      <c r="O406" s="182"/>
      <c r="P406" s="182"/>
    </row>
    <row r="407" spans="9:16">
      <c r="I407" s="182"/>
      <c r="J407" s="182"/>
      <c r="K407" s="182"/>
      <c r="L407" s="182"/>
      <c r="M407" s="182"/>
      <c r="N407" s="182"/>
      <c r="O407" s="182"/>
      <c r="P407" s="182"/>
    </row>
    <row r="408" spans="9:16">
      <c r="I408" s="182"/>
      <c r="J408" s="182"/>
      <c r="K408" s="182"/>
      <c r="L408" s="182"/>
      <c r="M408" s="182"/>
      <c r="N408" s="182"/>
      <c r="O408" s="182"/>
      <c r="P408" s="182"/>
    </row>
    <row r="409" spans="9:16">
      <c r="I409" s="182"/>
      <c r="J409" s="182"/>
      <c r="K409" s="182"/>
      <c r="L409" s="182"/>
      <c r="M409" s="182"/>
      <c r="N409" s="182"/>
      <c r="O409" s="182"/>
      <c r="P409" s="182"/>
    </row>
    <row r="410" spans="9:16">
      <c r="I410" s="182"/>
      <c r="J410" s="182"/>
      <c r="K410" s="182"/>
      <c r="L410" s="182"/>
      <c r="M410" s="182"/>
      <c r="N410" s="182"/>
      <c r="O410" s="182"/>
      <c r="P410" s="182"/>
    </row>
    <row r="411" spans="9:16">
      <c r="I411" s="182"/>
      <c r="J411" s="182"/>
      <c r="K411" s="182"/>
      <c r="L411" s="182"/>
      <c r="M411" s="182"/>
      <c r="N411" s="182"/>
      <c r="O411" s="182"/>
      <c r="P411" s="182"/>
    </row>
    <row r="412" spans="9:16">
      <c r="I412" s="182"/>
      <c r="J412" s="182"/>
      <c r="K412" s="182"/>
      <c r="L412" s="182"/>
      <c r="M412" s="182"/>
      <c r="N412" s="182"/>
      <c r="O412" s="182"/>
      <c r="P412" s="182"/>
    </row>
    <row r="413" spans="9:16">
      <c r="I413" s="182"/>
      <c r="J413" s="182"/>
      <c r="K413" s="182"/>
      <c r="L413" s="182"/>
      <c r="M413" s="182"/>
      <c r="N413" s="182"/>
      <c r="O413" s="182"/>
      <c r="P413" s="182"/>
    </row>
    <row r="414" spans="9:16">
      <c r="I414" s="182"/>
      <c r="J414" s="182"/>
      <c r="K414" s="182"/>
      <c r="L414" s="182"/>
      <c r="M414" s="182"/>
      <c r="N414" s="182"/>
      <c r="O414" s="182"/>
      <c r="P414" s="182"/>
    </row>
    <row r="415" spans="9:16">
      <c r="I415" s="182"/>
      <c r="J415" s="182"/>
      <c r="K415" s="182"/>
      <c r="L415" s="182"/>
      <c r="M415" s="182"/>
      <c r="N415" s="182"/>
      <c r="O415" s="182"/>
      <c r="P415" s="182"/>
    </row>
    <row r="416" spans="9:16">
      <c r="I416" s="182"/>
      <c r="J416" s="182"/>
      <c r="K416" s="182"/>
      <c r="L416" s="182"/>
      <c r="M416" s="182"/>
      <c r="N416" s="182"/>
      <c r="O416" s="182"/>
      <c r="P416" s="182"/>
    </row>
    <row r="417" spans="9:16">
      <c r="I417" s="182"/>
      <c r="J417" s="182"/>
      <c r="K417" s="182"/>
      <c r="L417" s="182"/>
      <c r="M417" s="182"/>
      <c r="N417" s="182"/>
      <c r="O417" s="182"/>
      <c r="P417" s="182"/>
    </row>
    <row r="418" spans="9:16">
      <c r="I418" s="182"/>
      <c r="J418" s="182"/>
      <c r="K418" s="182"/>
      <c r="L418" s="182"/>
      <c r="M418" s="182"/>
      <c r="N418" s="182"/>
      <c r="O418" s="182"/>
      <c r="P418" s="182"/>
    </row>
    <row r="419" spans="9:16">
      <c r="I419" s="182"/>
      <c r="J419" s="182"/>
      <c r="K419" s="182"/>
      <c r="L419" s="182"/>
      <c r="M419" s="182"/>
      <c r="N419" s="182"/>
      <c r="O419" s="182"/>
      <c r="P419" s="182"/>
    </row>
    <row r="420" spans="9:16">
      <c r="I420" s="182"/>
      <c r="J420" s="182"/>
      <c r="K420" s="182"/>
      <c r="L420" s="182"/>
      <c r="M420" s="182"/>
      <c r="N420" s="182"/>
      <c r="O420" s="182"/>
      <c r="P420" s="182"/>
    </row>
    <row r="421" spans="9:16">
      <c r="I421" s="182"/>
      <c r="J421" s="182"/>
      <c r="K421" s="182"/>
      <c r="L421" s="182"/>
      <c r="M421" s="182"/>
      <c r="N421" s="182"/>
      <c r="O421" s="182"/>
      <c r="P421" s="182"/>
    </row>
    <row r="422" spans="9:16">
      <c r="I422" s="182"/>
      <c r="J422" s="182"/>
      <c r="K422" s="182"/>
      <c r="L422" s="182"/>
      <c r="M422" s="182"/>
      <c r="N422" s="182"/>
      <c r="O422" s="182"/>
      <c r="P422" s="182"/>
    </row>
    <row r="423" spans="9:16">
      <c r="I423" s="182"/>
      <c r="J423" s="182"/>
      <c r="K423" s="182"/>
      <c r="L423" s="182"/>
      <c r="M423" s="182"/>
      <c r="N423" s="182"/>
      <c r="O423" s="182"/>
      <c r="P423" s="182"/>
    </row>
    <row r="424" spans="9:16">
      <c r="I424" s="182"/>
      <c r="J424" s="182"/>
      <c r="K424" s="182"/>
      <c r="L424" s="182"/>
      <c r="M424" s="182"/>
      <c r="N424" s="182"/>
      <c r="O424" s="182"/>
      <c r="P424" s="182"/>
    </row>
    <row r="425" spans="9:16">
      <c r="I425" s="182"/>
      <c r="J425" s="182"/>
      <c r="K425" s="182"/>
      <c r="L425" s="182"/>
      <c r="M425" s="182"/>
      <c r="N425" s="182"/>
      <c r="O425" s="182"/>
      <c r="P425" s="182"/>
    </row>
    <row r="426" spans="9:16">
      <c r="I426" s="182"/>
      <c r="J426" s="182"/>
      <c r="K426" s="182"/>
      <c r="L426" s="182"/>
      <c r="M426" s="182"/>
      <c r="N426" s="182"/>
      <c r="O426" s="182"/>
      <c r="P426" s="182"/>
    </row>
    <row r="427" spans="9:16">
      <c r="I427" s="182"/>
      <c r="J427" s="182"/>
      <c r="K427" s="182"/>
      <c r="L427" s="182"/>
      <c r="M427" s="182"/>
      <c r="N427" s="182"/>
      <c r="O427" s="182"/>
      <c r="P427" s="182"/>
    </row>
    <row r="428" spans="9:16">
      <c r="I428" s="182"/>
      <c r="J428" s="182"/>
      <c r="K428" s="182"/>
      <c r="L428" s="182"/>
      <c r="M428" s="182"/>
      <c r="N428" s="182"/>
      <c r="O428" s="182"/>
      <c r="P428" s="182"/>
    </row>
    <row r="429" spans="9:16">
      <c r="I429" s="182"/>
      <c r="J429" s="182"/>
      <c r="K429" s="182"/>
      <c r="L429" s="182"/>
      <c r="M429" s="182"/>
      <c r="N429" s="182"/>
      <c r="O429" s="182"/>
      <c r="P429" s="182"/>
    </row>
    <row r="430" spans="9:16">
      <c r="I430" s="182"/>
      <c r="J430" s="182"/>
      <c r="K430" s="182"/>
      <c r="L430" s="182"/>
      <c r="M430" s="182"/>
      <c r="N430" s="182"/>
      <c r="O430" s="182"/>
      <c r="P430" s="182"/>
    </row>
    <row r="431" spans="9:16">
      <c r="I431" s="182"/>
      <c r="J431" s="182"/>
      <c r="K431" s="182"/>
      <c r="L431" s="182"/>
      <c r="M431" s="182"/>
      <c r="N431" s="182"/>
      <c r="O431" s="182"/>
      <c r="P431" s="182"/>
    </row>
    <row r="432" spans="9:16">
      <c r="I432" s="182"/>
      <c r="J432" s="182"/>
      <c r="K432" s="182"/>
      <c r="L432" s="182"/>
      <c r="M432" s="182"/>
      <c r="N432" s="182"/>
      <c r="O432" s="182"/>
      <c r="P432" s="182"/>
    </row>
    <row r="433" spans="9:16">
      <c r="I433" s="182"/>
      <c r="J433" s="182"/>
      <c r="K433" s="182"/>
      <c r="L433" s="182"/>
      <c r="M433" s="182"/>
      <c r="N433" s="182"/>
      <c r="O433" s="182"/>
      <c r="P433" s="182"/>
    </row>
    <row r="434" spans="9:16">
      <c r="I434" s="182"/>
      <c r="J434" s="182"/>
      <c r="K434" s="182"/>
      <c r="L434" s="182"/>
      <c r="M434" s="182"/>
      <c r="N434" s="182"/>
      <c r="O434" s="182"/>
      <c r="P434" s="182"/>
    </row>
    <row r="435" spans="9:16">
      <c r="I435" s="182"/>
      <c r="J435" s="182"/>
      <c r="K435" s="182"/>
      <c r="L435" s="182"/>
      <c r="M435" s="182"/>
      <c r="N435" s="182"/>
      <c r="O435" s="182"/>
      <c r="P435" s="182"/>
    </row>
    <row r="436" spans="9:16">
      <c r="I436" s="182"/>
      <c r="J436" s="182"/>
      <c r="K436" s="182"/>
      <c r="L436" s="182"/>
      <c r="M436" s="182"/>
      <c r="N436" s="182"/>
      <c r="O436" s="182"/>
      <c r="P436" s="182"/>
    </row>
    <row r="437" spans="9:16">
      <c r="I437" s="182"/>
      <c r="J437" s="182"/>
      <c r="K437" s="182"/>
      <c r="L437" s="182"/>
      <c r="M437" s="182"/>
      <c r="N437" s="182"/>
      <c r="O437" s="182"/>
      <c r="P437" s="182"/>
    </row>
    <row r="438" spans="9:16">
      <c r="I438" s="182"/>
      <c r="J438" s="182"/>
      <c r="K438" s="182"/>
      <c r="L438" s="182"/>
      <c r="M438" s="182"/>
      <c r="N438" s="182"/>
      <c r="O438" s="182"/>
      <c r="P438" s="182"/>
    </row>
    <row r="439" spans="9:16">
      <c r="I439" s="182"/>
      <c r="J439" s="182"/>
      <c r="K439" s="182"/>
      <c r="L439" s="182"/>
      <c r="M439" s="182"/>
      <c r="N439" s="182"/>
      <c r="O439" s="182"/>
      <c r="P439" s="182"/>
    </row>
    <row r="440" spans="9:16">
      <c r="I440" s="182"/>
      <c r="J440" s="182"/>
      <c r="K440" s="182"/>
      <c r="L440" s="182"/>
      <c r="M440" s="182"/>
      <c r="N440" s="182"/>
      <c r="O440" s="182"/>
      <c r="P440" s="182"/>
    </row>
    <row r="441" spans="9:16">
      <c r="I441" s="182"/>
      <c r="J441" s="182"/>
      <c r="K441" s="182"/>
      <c r="L441" s="182"/>
      <c r="M441" s="182"/>
      <c r="N441" s="182"/>
      <c r="O441" s="182"/>
      <c r="P441" s="182"/>
    </row>
    <row r="442" spans="9:16">
      <c r="I442" s="182"/>
      <c r="J442" s="182"/>
      <c r="K442" s="182"/>
      <c r="L442" s="182"/>
      <c r="M442" s="182"/>
      <c r="N442" s="182"/>
      <c r="O442" s="182"/>
      <c r="P442" s="182"/>
    </row>
    <row r="443" spans="9:16">
      <c r="I443" s="182"/>
      <c r="J443" s="182"/>
      <c r="K443" s="182"/>
      <c r="L443" s="182"/>
      <c r="M443" s="182"/>
      <c r="N443" s="182"/>
      <c r="O443" s="182"/>
      <c r="P443" s="182"/>
    </row>
    <row r="444" spans="9:16">
      <c r="I444" s="182"/>
      <c r="J444" s="182"/>
      <c r="K444" s="182"/>
      <c r="L444" s="182"/>
      <c r="M444" s="182"/>
      <c r="N444" s="182"/>
      <c r="O444" s="182"/>
      <c r="P444" s="182"/>
    </row>
    <row r="445" spans="9:16">
      <c r="I445" s="182"/>
      <c r="J445" s="182"/>
      <c r="K445" s="182"/>
      <c r="L445" s="182"/>
      <c r="M445" s="182"/>
      <c r="N445" s="182"/>
      <c r="O445" s="182"/>
      <c r="P445" s="182"/>
    </row>
    <row r="446" spans="9:16">
      <c r="I446" s="182"/>
      <c r="J446" s="182"/>
      <c r="K446" s="182"/>
      <c r="L446" s="182"/>
      <c r="M446" s="182"/>
      <c r="N446" s="182"/>
      <c r="O446" s="182"/>
      <c r="P446" s="182"/>
    </row>
    <row r="447" spans="9:16">
      <c r="I447" s="182"/>
      <c r="J447" s="182"/>
      <c r="K447" s="182"/>
      <c r="L447" s="182"/>
      <c r="M447" s="182"/>
      <c r="N447" s="182"/>
      <c r="O447" s="182"/>
      <c r="P447" s="182"/>
    </row>
    <row r="448" spans="9:16">
      <c r="I448" s="182"/>
      <c r="J448" s="182"/>
      <c r="K448" s="182"/>
      <c r="L448" s="182"/>
      <c r="M448" s="182"/>
      <c r="N448" s="182"/>
      <c r="O448" s="182"/>
      <c r="P448" s="182"/>
    </row>
    <row r="449" spans="9:16">
      <c r="I449" s="182"/>
      <c r="J449" s="182"/>
      <c r="K449" s="182"/>
      <c r="L449" s="182"/>
      <c r="M449" s="182"/>
      <c r="N449" s="182"/>
      <c r="O449" s="182"/>
      <c r="P449" s="182"/>
    </row>
    <row r="450" spans="9:16">
      <c r="I450" s="182"/>
      <c r="J450" s="182"/>
      <c r="K450" s="182"/>
      <c r="L450" s="182"/>
      <c r="M450" s="182"/>
      <c r="N450" s="182"/>
      <c r="O450" s="182"/>
      <c r="P450" s="182"/>
    </row>
    <row r="451" spans="9:16">
      <c r="I451" s="182"/>
      <c r="J451" s="182"/>
      <c r="K451" s="182"/>
      <c r="L451" s="182"/>
      <c r="M451" s="182"/>
      <c r="N451" s="182"/>
      <c r="O451" s="182"/>
      <c r="P451" s="182"/>
    </row>
    <row r="452" spans="9:16">
      <c r="I452" s="182"/>
      <c r="J452" s="182"/>
      <c r="K452" s="182"/>
      <c r="L452" s="182"/>
      <c r="M452" s="182"/>
      <c r="N452" s="182"/>
      <c r="O452" s="182"/>
      <c r="P452" s="182"/>
    </row>
    <row r="453" spans="9:16">
      <c r="I453" s="182"/>
      <c r="J453" s="182"/>
      <c r="K453" s="182"/>
      <c r="L453" s="182"/>
      <c r="M453" s="182"/>
      <c r="N453" s="182"/>
      <c r="O453" s="182"/>
      <c r="P453" s="182"/>
    </row>
    <row r="454" spans="9:16">
      <c r="I454" s="182"/>
      <c r="J454" s="182"/>
      <c r="K454" s="182"/>
      <c r="L454" s="182"/>
      <c r="M454" s="182"/>
      <c r="N454" s="182"/>
      <c r="O454" s="182"/>
      <c r="P454" s="182"/>
    </row>
    <row r="455" spans="9:16">
      <c r="I455" s="182"/>
      <c r="J455" s="182"/>
      <c r="K455" s="182"/>
      <c r="L455" s="182"/>
      <c r="M455" s="182"/>
      <c r="N455" s="182"/>
      <c r="O455" s="182"/>
      <c r="P455" s="182"/>
    </row>
    <row r="456" spans="9:16">
      <c r="I456" s="182"/>
      <c r="J456" s="182"/>
      <c r="K456" s="182"/>
      <c r="L456" s="182"/>
      <c r="M456" s="182"/>
      <c r="N456" s="182"/>
      <c r="O456" s="182"/>
      <c r="P456" s="182"/>
    </row>
    <row r="457" spans="9:16">
      <c r="I457" s="182"/>
      <c r="J457" s="182"/>
      <c r="K457" s="182"/>
      <c r="L457" s="182"/>
      <c r="M457" s="182"/>
      <c r="N457" s="182"/>
      <c r="O457" s="182"/>
      <c r="P457" s="182"/>
    </row>
    <row r="458" spans="9:16">
      <c r="I458" s="182"/>
      <c r="J458" s="182"/>
      <c r="K458" s="182"/>
      <c r="L458" s="182"/>
      <c r="M458" s="182"/>
      <c r="N458" s="182"/>
      <c r="O458" s="182"/>
      <c r="P458" s="182"/>
    </row>
    <row r="459" spans="9:16">
      <c r="I459" s="182"/>
      <c r="J459" s="182"/>
      <c r="K459" s="182"/>
      <c r="L459" s="182"/>
      <c r="M459" s="182"/>
      <c r="N459" s="182"/>
      <c r="O459" s="182"/>
      <c r="P459" s="182"/>
    </row>
    <row r="460" spans="9:16">
      <c r="I460" s="182"/>
      <c r="J460" s="182"/>
      <c r="K460" s="182"/>
      <c r="L460" s="182"/>
      <c r="M460" s="182"/>
      <c r="N460" s="182"/>
      <c r="O460" s="182"/>
      <c r="P460" s="182"/>
    </row>
    <row r="461" spans="9:16">
      <c r="I461" s="182"/>
      <c r="J461" s="182"/>
      <c r="K461" s="182"/>
      <c r="L461" s="182"/>
      <c r="M461" s="182"/>
      <c r="N461" s="182"/>
      <c r="O461" s="182"/>
      <c r="P461" s="182"/>
    </row>
    <row r="462" spans="9:16">
      <c r="I462" s="182"/>
      <c r="J462" s="182"/>
      <c r="K462" s="182"/>
      <c r="L462" s="182"/>
      <c r="M462" s="182"/>
      <c r="N462" s="182"/>
      <c r="O462" s="182"/>
      <c r="P462" s="182"/>
    </row>
    <row r="463" spans="9:16">
      <c r="I463" s="182"/>
      <c r="J463" s="182"/>
      <c r="K463" s="182"/>
      <c r="L463" s="182"/>
      <c r="M463" s="182"/>
      <c r="N463" s="182"/>
      <c r="O463" s="182"/>
      <c r="P463" s="182"/>
    </row>
    <row r="464" spans="9:16">
      <c r="I464" s="182"/>
      <c r="J464" s="182"/>
      <c r="K464" s="182"/>
      <c r="L464" s="182"/>
      <c r="M464" s="182"/>
      <c r="N464" s="182"/>
      <c r="O464" s="182"/>
      <c r="P464" s="182"/>
    </row>
    <row r="465" spans="9:16">
      <c r="I465" s="182"/>
      <c r="J465" s="182"/>
      <c r="K465" s="182"/>
      <c r="L465" s="182"/>
      <c r="M465" s="182"/>
      <c r="N465" s="182"/>
      <c r="O465" s="182"/>
      <c r="P465" s="182"/>
    </row>
    <row r="466" spans="9:16">
      <c r="I466" s="182"/>
      <c r="J466" s="182"/>
      <c r="K466" s="182"/>
      <c r="L466" s="182"/>
      <c r="M466" s="182"/>
      <c r="N466" s="182"/>
      <c r="O466" s="182"/>
      <c r="P466" s="182"/>
    </row>
    <row r="467" spans="9:16">
      <c r="I467" s="182"/>
      <c r="J467" s="182"/>
      <c r="K467" s="182"/>
      <c r="L467" s="182"/>
      <c r="M467" s="182"/>
      <c r="N467" s="182"/>
      <c r="O467" s="182"/>
      <c r="P467" s="182"/>
    </row>
    <row r="468" spans="9:16">
      <c r="I468" s="182"/>
      <c r="J468" s="182"/>
      <c r="K468" s="182"/>
      <c r="L468" s="182"/>
      <c r="M468" s="182"/>
      <c r="N468" s="182"/>
      <c r="O468" s="182"/>
      <c r="P468" s="182"/>
    </row>
    <row r="469" spans="9:16">
      <c r="I469" s="182"/>
      <c r="J469" s="182"/>
      <c r="K469" s="182"/>
      <c r="L469" s="182"/>
      <c r="M469" s="182"/>
      <c r="N469" s="182"/>
      <c r="O469" s="182"/>
      <c r="P469" s="182"/>
    </row>
    <row r="470" spans="9:16">
      <c r="I470" s="182"/>
      <c r="J470" s="182"/>
      <c r="K470" s="182"/>
      <c r="L470" s="182"/>
      <c r="M470" s="182"/>
      <c r="N470" s="182"/>
      <c r="O470" s="182"/>
      <c r="P470" s="182"/>
    </row>
    <row r="471" spans="9:16">
      <c r="I471" s="182"/>
      <c r="J471" s="182"/>
      <c r="K471" s="182"/>
      <c r="L471" s="182"/>
      <c r="M471" s="182"/>
      <c r="N471" s="182"/>
      <c r="O471" s="182"/>
      <c r="P471" s="182"/>
    </row>
    <row r="472" spans="9:16">
      <c r="I472" s="182"/>
      <c r="J472" s="182"/>
      <c r="K472" s="182"/>
      <c r="L472" s="182"/>
      <c r="M472" s="182"/>
      <c r="N472" s="182"/>
      <c r="O472" s="182"/>
      <c r="P472" s="182"/>
    </row>
    <row r="473" spans="9:16">
      <c r="I473" s="182"/>
      <c r="J473" s="182"/>
      <c r="K473" s="182"/>
      <c r="L473" s="182"/>
      <c r="M473" s="182"/>
      <c r="N473" s="182"/>
      <c r="O473" s="182"/>
      <c r="P473" s="182"/>
    </row>
    <row r="474" spans="9:16">
      <c r="I474" s="182"/>
      <c r="J474" s="182"/>
      <c r="K474" s="182"/>
      <c r="L474" s="182"/>
      <c r="M474" s="182"/>
      <c r="N474" s="182"/>
      <c r="O474" s="182"/>
      <c r="P474" s="182"/>
    </row>
    <row r="475" spans="9:16">
      <c r="I475" s="182"/>
      <c r="J475" s="182"/>
      <c r="K475" s="182"/>
      <c r="L475" s="182"/>
      <c r="M475" s="182"/>
      <c r="N475" s="182"/>
      <c r="O475" s="182"/>
      <c r="P475" s="182"/>
    </row>
    <row r="476" spans="9:16">
      <c r="I476" s="182"/>
      <c r="J476" s="182"/>
      <c r="K476" s="182"/>
      <c r="L476" s="182"/>
      <c r="M476" s="182"/>
      <c r="N476" s="182"/>
      <c r="O476" s="182"/>
      <c r="P476" s="182"/>
    </row>
    <row r="477" spans="9:16">
      <c r="I477" s="182"/>
      <c r="J477" s="182"/>
      <c r="K477" s="182"/>
      <c r="L477" s="182"/>
      <c r="M477" s="182"/>
      <c r="N477" s="182"/>
      <c r="O477" s="182"/>
      <c r="P477" s="182"/>
    </row>
    <row r="478" spans="9:16">
      <c r="I478" s="182"/>
      <c r="J478" s="182"/>
      <c r="K478" s="182"/>
      <c r="L478" s="182"/>
      <c r="M478" s="182"/>
      <c r="N478" s="182"/>
      <c r="O478" s="182"/>
      <c r="P478" s="182"/>
    </row>
    <row r="479" spans="9:16">
      <c r="I479" s="182"/>
      <c r="J479" s="182"/>
      <c r="K479" s="182"/>
      <c r="L479" s="182"/>
      <c r="M479" s="182"/>
      <c r="N479" s="182"/>
      <c r="O479" s="182"/>
      <c r="P479" s="182"/>
    </row>
    <row r="480" spans="9:16">
      <c r="I480" s="182"/>
      <c r="J480" s="182"/>
      <c r="K480" s="182"/>
      <c r="L480" s="182"/>
      <c r="M480" s="182"/>
      <c r="N480" s="182"/>
      <c r="O480" s="182"/>
      <c r="P480" s="182"/>
    </row>
    <row r="481" spans="9:16">
      <c r="I481" s="182"/>
      <c r="J481" s="182"/>
      <c r="K481" s="182"/>
      <c r="L481" s="182"/>
      <c r="M481" s="182"/>
      <c r="N481" s="182"/>
      <c r="O481" s="182"/>
      <c r="P481" s="182"/>
    </row>
    <row r="482" spans="9:16">
      <c r="I482" s="182"/>
      <c r="J482" s="182"/>
      <c r="K482" s="182"/>
      <c r="L482" s="182"/>
      <c r="M482" s="182"/>
      <c r="N482" s="182"/>
      <c r="O482" s="182"/>
      <c r="P482" s="182"/>
    </row>
    <row r="483" spans="9:16">
      <c r="I483" s="182"/>
      <c r="J483" s="182"/>
      <c r="K483" s="182"/>
      <c r="L483" s="182"/>
      <c r="M483" s="182"/>
      <c r="N483" s="182"/>
      <c r="O483" s="182"/>
      <c r="P483" s="182"/>
    </row>
    <row r="484" spans="9:16">
      <c r="I484" s="182"/>
      <c r="J484" s="182"/>
      <c r="K484" s="182"/>
      <c r="L484" s="182"/>
      <c r="M484" s="182"/>
      <c r="N484" s="182"/>
      <c r="O484" s="182"/>
      <c r="P484" s="182"/>
    </row>
    <row r="485" spans="9:16">
      <c r="I485" s="182"/>
      <c r="J485" s="182"/>
      <c r="K485" s="182"/>
      <c r="L485" s="182"/>
      <c r="M485" s="182"/>
      <c r="N485" s="182"/>
      <c r="O485" s="182"/>
      <c r="P485" s="182"/>
    </row>
    <row r="486" spans="9:16">
      <c r="I486" s="182"/>
      <c r="J486" s="182"/>
      <c r="K486" s="182"/>
      <c r="L486" s="182"/>
      <c r="M486" s="182"/>
      <c r="N486" s="182"/>
      <c r="O486" s="182"/>
      <c r="P486" s="182"/>
    </row>
    <row r="487" spans="9:16">
      <c r="I487" s="182"/>
      <c r="J487" s="182"/>
      <c r="K487" s="182"/>
      <c r="L487" s="182"/>
      <c r="M487" s="182"/>
      <c r="N487" s="182"/>
      <c r="O487" s="182"/>
      <c r="P487" s="182"/>
    </row>
    <row r="488" spans="9:16">
      <c r="I488" s="182"/>
      <c r="J488" s="182"/>
      <c r="K488" s="182"/>
      <c r="L488" s="182"/>
      <c r="M488" s="182"/>
      <c r="N488" s="182"/>
      <c r="O488" s="182"/>
      <c r="P488" s="182"/>
    </row>
    <row r="489" spans="9:16">
      <c r="I489" s="182"/>
      <c r="J489" s="182"/>
      <c r="K489" s="182"/>
      <c r="L489" s="182"/>
      <c r="M489" s="182"/>
      <c r="N489" s="182"/>
      <c r="O489" s="182"/>
      <c r="P489" s="182"/>
    </row>
    <row r="490" spans="9:16">
      <c r="I490" s="182"/>
      <c r="J490" s="182"/>
      <c r="K490" s="182"/>
      <c r="L490" s="182"/>
      <c r="M490" s="182"/>
      <c r="N490" s="182"/>
      <c r="O490" s="182"/>
      <c r="P490" s="182"/>
    </row>
    <row r="491" spans="9:16">
      <c r="I491" s="182"/>
      <c r="J491" s="182"/>
      <c r="K491" s="182"/>
      <c r="L491" s="182"/>
      <c r="M491" s="182"/>
      <c r="N491" s="182"/>
      <c r="O491" s="182"/>
      <c r="P491" s="182"/>
    </row>
    <row r="492" spans="9:16">
      <c r="I492" s="182"/>
      <c r="J492" s="182"/>
      <c r="K492" s="182"/>
      <c r="L492" s="182"/>
      <c r="M492" s="182"/>
      <c r="N492" s="182"/>
      <c r="O492" s="182"/>
      <c r="P492" s="182"/>
    </row>
    <row r="493" spans="9:16">
      <c r="I493" s="182"/>
      <c r="J493" s="182"/>
      <c r="K493" s="182"/>
      <c r="L493" s="182"/>
      <c r="M493" s="182"/>
      <c r="N493" s="182"/>
      <c r="O493" s="182"/>
      <c r="P493" s="182"/>
    </row>
    <row r="494" spans="9:16">
      <c r="I494" s="182"/>
      <c r="J494" s="182"/>
      <c r="K494" s="182"/>
      <c r="L494" s="182"/>
      <c r="M494" s="182"/>
      <c r="N494" s="182"/>
      <c r="O494" s="182"/>
      <c r="P494" s="182"/>
    </row>
    <row r="495" spans="9:16">
      <c r="I495" s="182"/>
      <c r="J495" s="182"/>
      <c r="K495" s="182"/>
      <c r="L495" s="182"/>
      <c r="M495" s="182"/>
      <c r="N495" s="182"/>
      <c r="O495" s="182"/>
      <c r="P495" s="182"/>
    </row>
    <row r="496" spans="9:16">
      <c r="I496" s="182"/>
      <c r="J496" s="182"/>
      <c r="K496" s="182"/>
      <c r="L496" s="182"/>
      <c r="M496" s="182"/>
      <c r="N496" s="182"/>
      <c r="O496" s="182"/>
      <c r="P496" s="182"/>
    </row>
    <row r="497" spans="9:16">
      <c r="I497" s="182"/>
      <c r="J497" s="182"/>
      <c r="K497" s="182"/>
      <c r="L497" s="182"/>
      <c r="M497" s="182"/>
      <c r="N497" s="182"/>
      <c r="O497" s="182"/>
      <c r="P497" s="182"/>
    </row>
    <row r="498" spans="9:16">
      <c r="I498" s="182"/>
      <c r="J498" s="182"/>
      <c r="K498" s="182"/>
      <c r="L498" s="182"/>
      <c r="M498" s="182"/>
      <c r="N498" s="182"/>
      <c r="O498" s="182"/>
      <c r="P498" s="182"/>
    </row>
    <row r="499" spans="9:16">
      <c r="I499" s="182"/>
      <c r="J499" s="182"/>
      <c r="K499" s="182"/>
      <c r="L499" s="182"/>
      <c r="M499" s="182"/>
      <c r="N499" s="182"/>
      <c r="O499" s="182"/>
      <c r="P499" s="182"/>
    </row>
    <row r="500" spans="9:16">
      <c r="I500" s="182"/>
      <c r="J500" s="182"/>
      <c r="K500" s="182"/>
      <c r="L500" s="182"/>
      <c r="M500" s="182"/>
      <c r="N500" s="182"/>
      <c r="O500" s="182"/>
      <c r="P500" s="182"/>
    </row>
    <row r="501" spans="9:16">
      <c r="I501" s="182"/>
      <c r="J501" s="182"/>
      <c r="K501" s="182"/>
      <c r="L501" s="182"/>
      <c r="M501" s="182"/>
      <c r="N501" s="182"/>
      <c r="O501" s="182"/>
      <c r="P501" s="182"/>
    </row>
    <row r="502" spans="9:16">
      <c r="I502" s="182"/>
      <c r="J502" s="182"/>
      <c r="K502" s="182"/>
      <c r="L502" s="182"/>
      <c r="M502" s="182"/>
      <c r="N502" s="182"/>
      <c r="O502" s="182"/>
      <c r="P502" s="182"/>
    </row>
    <row r="503" spans="9:16">
      <c r="I503" s="182"/>
      <c r="J503" s="182"/>
      <c r="K503" s="182"/>
      <c r="L503" s="182"/>
      <c r="M503" s="182"/>
      <c r="N503" s="182"/>
      <c r="O503" s="182"/>
      <c r="P503" s="182"/>
    </row>
    <row r="504" spans="9:16">
      <c r="I504" s="182"/>
      <c r="J504" s="182"/>
      <c r="K504" s="182"/>
      <c r="L504" s="182"/>
      <c r="M504" s="182"/>
      <c r="N504" s="182"/>
      <c r="O504" s="182"/>
      <c r="P504" s="182"/>
    </row>
    <row r="505" spans="9:16">
      <c r="I505" s="182"/>
      <c r="J505" s="182"/>
      <c r="K505" s="182"/>
      <c r="L505" s="182"/>
      <c r="M505" s="182"/>
      <c r="N505" s="182"/>
      <c r="O505" s="182"/>
      <c r="P505" s="182"/>
    </row>
    <row r="506" spans="9:16">
      <c r="I506" s="182"/>
      <c r="J506" s="182"/>
      <c r="K506" s="182"/>
      <c r="L506" s="182"/>
      <c r="M506" s="182"/>
      <c r="N506" s="182"/>
      <c r="O506" s="182"/>
      <c r="P506" s="182"/>
    </row>
    <row r="507" spans="9:16">
      <c r="I507" s="182"/>
      <c r="J507" s="182"/>
      <c r="K507" s="182"/>
      <c r="L507" s="182"/>
      <c r="M507" s="182"/>
      <c r="N507" s="182"/>
      <c r="O507" s="182"/>
      <c r="P507" s="182"/>
    </row>
    <row r="508" spans="9:16">
      <c r="I508" s="182"/>
      <c r="J508" s="182"/>
      <c r="K508" s="182"/>
      <c r="L508" s="182"/>
      <c r="M508" s="182"/>
      <c r="N508" s="182"/>
      <c r="O508" s="182"/>
      <c r="P508" s="182"/>
    </row>
    <row r="509" spans="9:16">
      <c r="I509" s="182"/>
      <c r="J509" s="182"/>
      <c r="K509" s="182"/>
      <c r="L509" s="182"/>
      <c r="M509" s="182"/>
      <c r="N509" s="182"/>
      <c r="O509" s="182"/>
      <c r="P509" s="182"/>
    </row>
    <row r="510" spans="9:16">
      <c r="I510" s="182"/>
      <c r="J510" s="182"/>
      <c r="K510" s="182"/>
      <c r="L510" s="182"/>
      <c r="M510" s="182"/>
      <c r="N510" s="182"/>
      <c r="O510" s="182"/>
      <c r="P510" s="182"/>
    </row>
    <row r="511" spans="9:16">
      <c r="I511" s="182"/>
      <c r="J511" s="182"/>
      <c r="K511" s="182"/>
      <c r="L511" s="182"/>
      <c r="M511" s="182"/>
      <c r="N511" s="182"/>
      <c r="O511" s="182"/>
      <c r="P511" s="182"/>
    </row>
    <row r="512" spans="9:16">
      <c r="I512" s="182"/>
      <c r="J512" s="182"/>
      <c r="K512" s="182"/>
      <c r="L512" s="182"/>
      <c r="M512" s="182"/>
      <c r="N512" s="182"/>
      <c r="O512" s="182"/>
      <c r="P512" s="182"/>
    </row>
    <row r="513" spans="9:16">
      <c r="I513" s="182"/>
      <c r="J513" s="182"/>
      <c r="K513" s="182"/>
      <c r="L513" s="182"/>
      <c r="M513" s="182"/>
      <c r="N513" s="182"/>
      <c r="O513" s="182"/>
      <c r="P513" s="182"/>
    </row>
    <row r="514" spans="9:16">
      <c r="I514" s="182"/>
      <c r="J514" s="182"/>
      <c r="K514" s="182"/>
      <c r="L514" s="182"/>
      <c r="M514" s="182"/>
      <c r="N514" s="182"/>
      <c r="O514" s="182"/>
      <c r="P514" s="182"/>
    </row>
    <row r="515" spans="9:16">
      <c r="I515" s="182"/>
      <c r="J515" s="182"/>
      <c r="K515" s="182"/>
      <c r="L515" s="182"/>
      <c r="M515" s="182"/>
      <c r="N515" s="182"/>
      <c r="O515" s="182"/>
      <c r="P515" s="182"/>
    </row>
    <row r="516" spans="9:16">
      <c r="I516" s="182"/>
      <c r="J516" s="182"/>
      <c r="K516" s="182"/>
      <c r="L516" s="182"/>
      <c r="M516" s="182"/>
      <c r="N516" s="182"/>
      <c r="O516" s="182"/>
      <c r="P516" s="182"/>
    </row>
    <row r="517" spans="9:16">
      <c r="I517" s="182"/>
      <c r="J517" s="182"/>
      <c r="K517" s="182"/>
      <c r="L517" s="182"/>
      <c r="M517" s="182"/>
      <c r="N517" s="182"/>
      <c r="O517" s="182"/>
      <c r="P517" s="182"/>
    </row>
    <row r="518" spans="9:16">
      <c r="I518" s="182"/>
      <c r="J518" s="182"/>
      <c r="K518" s="182"/>
      <c r="L518" s="182"/>
      <c r="M518" s="182"/>
      <c r="N518" s="182"/>
      <c r="O518" s="182"/>
      <c r="P518" s="182"/>
    </row>
    <row r="519" spans="9:16">
      <c r="I519" s="182"/>
      <c r="J519" s="182"/>
      <c r="K519" s="182"/>
      <c r="L519" s="182"/>
      <c r="M519" s="182"/>
      <c r="N519" s="182"/>
      <c r="O519" s="182"/>
      <c r="P519" s="182"/>
    </row>
    <row r="520" spans="9:16">
      <c r="I520" s="182"/>
      <c r="J520" s="182"/>
      <c r="K520" s="182"/>
      <c r="L520" s="182"/>
      <c r="M520" s="182"/>
      <c r="N520" s="182"/>
      <c r="O520" s="182"/>
      <c r="P520" s="182"/>
    </row>
    <row r="521" spans="9:16">
      <c r="I521" s="182"/>
      <c r="J521" s="182"/>
      <c r="K521" s="182"/>
      <c r="L521" s="182"/>
      <c r="M521" s="182"/>
      <c r="N521" s="182"/>
      <c r="O521" s="182"/>
      <c r="P521" s="182"/>
    </row>
    <row r="522" spans="9:16">
      <c r="I522" s="182"/>
      <c r="J522" s="182"/>
      <c r="K522" s="182"/>
      <c r="L522" s="182"/>
      <c r="M522" s="182"/>
      <c r="N522" s="182"/>
      <c r="O522" s="182"/>
      <c r="P522" s="182"/>
    </row>
    <row r="523" spans="9:16">
      <c r="I523" s="182"/>
      <c r="J523" s="182"/>
      <c r="K523" s="182"/>
      <c r="L523" s="182"/>
      <c r="M523" s="182"/>
      <c r="N523" s="182"/>
      <c r="O523" s="182"/>
      <c r="P523" s="182"/>
    </row>
    <row r="524" spans="9:16">
      <c r="I524" s="182"/>
      <c r="J524" s="182"/>
      <c r="K524" s="182"/>
      <c r="L524" s="182"/>
      <c r="M524" s="182"/>
      <c r="N524" s="182"/>
      <c r="O524" s="182"/>
      <c r="P524" s="182"/>
    </row>
    <row r="525" spans="9:16">
      <c r="I525" s="182"/>
      <c r="J525" s="182"/>
      <c r="K525" s="182"/>
      <c r="L525" s="182"/>
      <c r="M525" s="182"/>
      <c r="N525" s="182"/>
      <c r="O525" s="182"/>
      <c r="P525" s="182"/>
    </row>
    <row r="526" spans="9:16">
      <c r="I526" s="182"/>
      <c r="J526" s="182"/>
      <c r="K526" s="182"/>
      <c r="L526" s="182"/>
      <c r="M526" s="182"/>
      <c r="N526" s="182"/>
      <c r="O526" s="182"/>
      <c r="P526" s="182"/>
    </row>
    <row r="527" spans="9:16">
      <c r="I527" s="182"/>
      <c r="J527" s="182"/>
      <c r="K527" s="182"/>
      <c r="L527" s="182"/>
      <c r="M527" s="182"/>
      <c r="N527" s="182"/>
      <c r="O527" s="182"/>
      <c r="P527" s="182"/>
    </row>
    <row r="528" spans="9:16">
      <c r="I528" s="182"/>
      <c r="J528" s="182"/>
      <c r="K528" s="182"/>
      <c r="L528" s="182"/>
      <c r="M528" s="182"/>
      <c r="N528" s="182"/>
      <c r="O528" s="182"/>
      <c r="P528" s="182"/>
    </row>
    <row r="529" spans="9:16">
      <c r="I529" s="182"/>
      <c r="J529" s="182"/>
      <c r="K529" s="182"/>
      <c r="L529" s="182"/>
      <c r="M529" s="182"/>
      <c r="N529" s="182"/>
      <c r="O529" s="182"/>
      <c r="P529" s="182"/>
    </row>
    <row r="530" spans="9:16">
      <c r="I530" s="182"/>
      <c r="J530" s="182"/>
      <c r="K530" s="182"/>
      <c r="L530" s="182"/>
      <c r="M530" s="182"/>
      <c r="N530" s="182"/>
      <c r="O530" s="182"/>
      <c r="P530" s="182"/>
    </row>
    <row r="531" spans="9:16">
      <c r="I531" s="182"/>
      <c r="J531" s="182"/>
      <c r="K531" s="182"/>
      <c r="L531" s="182"/>
      <c r="M531" s="182"/>
      <c r="N531" s="182"/>
      <c r="O531" s="182"/>
      <c r="P531" s="182"/>
    </row>
    <row r="532" spans="9:16">
      <c r="I532" s="182"/>
      <c r="J532" s="182"/>
      <c r="K532" s="182"/>
      <c r="L532" s="182"/>
      <c r="M532" s="182"/>
      <c r="N532" s="182"/>
      <c r="O532" s="182"/>
      <c r="P532" s="182"/>
    </row>
    <row r="533" spans="9:16">
      <c r="I533" s="182"/>
      <c r="J533" s="182"/>
      <c r="K533" s="182"/>
      <c r="L533" s="182"/>
      <c r="M533" s="182"/>
      <c r="N533" s="182"/>
      <c r="O533" s="182"/>
      <c r="P533" s="182"/>
    </row>
    <row r="534" spans="9:16">
      <c r="I534" s="182"/>
      <c r="J534" s="182"/>
      <c r="K534" s="182"/>
      <c r="L534" s="182"/>
      <c r="M534" s="182"/>
      <c r="N534" s="182"/>
      <c r="O534" s="182"/>
      <c r="P534" s="182"/>
    </row>
    <row r="535" spans="9:16">
      <c r="I535" s="182"/>
      <c r="J535" s="182"/>
      <c r="K535" s="182"/>
      <c r="L535" s="182"/>
      <c r="M535" s="182"/>
      <c r="N535" s="182"/>
      <c r="O535" s="182"/>
      <c r="P535" s="182"/>
    </row>
    <row r="536" spans="9:16">
      <c r="I536" s="182"/>
      <c r="J536" s="182"/>
      <c r="K536" s="182"/>
      <c r="L536" s="182"/>
      <c r="M536" s="182"/>
      <c r="N536" s="182"/>
      <c r="O536" s="182"/>
      <c r="P536" s="182"/>
    </row>
    <row r="537" spans="9:16">
      <c r="I537" s="182"/>
      <c r="J537" s="182"/>
      <c r="K537" s="182"/>
      <c r="L537" s="182"/>
      <c r="M537" s="182"/>
      <c r="N537" s="182"/>
      <c r="O537" s="182"/>
      <c r="P537" s="182"/>
    </row>
    <row r="538" spans="9:16">
      <c r="I538" s="182"/>
      <c r="J538" s="182"/>
      <c r="K538" s="182"/>
      <c r="L538" s="182"/>
      <c r="M538" s="182"/>
      <c r="N538" s="182"/>
      <c r="O538" s="182"/>
      <c r="P538" s="182"/>
    </row>
    <row r="539" spans="9:16">
      <c r="I539" s="182"/>
      <c r="J539" s="182"/>
      <c r="K539" s="182"/>
      <c r="L539" s="182"/>
      <c r="M539" s="182"/>
      <c r="N539" s="182"/>
      <c r="O539" s="182"/>
      <c r="P539" s="182"/>
    </row>
    <row r="540" spans="9:16">
      <c r="I540" s="182"/>
      <c r="J540" s="182"/>
      <c r="K540" s="182"/>
      <c r="L540" s="182"/>
      <c r="M540" s="182"/>
      <c r="N540" s="182"/>
      <c r="O540" s="182"/>
      <c r="P540" s="182"/>
    </row>
    <row r="541" spans="9:16">
      <c r="I541" s="182"/>
      <c r="J541" s="182"/>
      <c r="K541" s="182"/>
      <c r="L541" s="182"/>
      <c r="M541" s="182"/>
      <c r="N541" s="182"/>
      <c r="O541" s="182"/>
      <c r="P541" s="182"/>
    </row>
    <row r="542" spans="9:16">
      <c r="I542" s="182"/>
      <c r="J542" s="182"/>
      <c r="K542" s="182"/>
      <c r="L542" s="182"/>
      <c r="M542" s="182"/>
      <c r="N542" s="182"/>
      <c r="O542" s="182"/>
      <c r="P542" s="182"/>
    </row>
    <row r="543" spans="9:16">
      <c r="I543" s="182"/>
      <c r="J543" s="182"/>
      <c r="K543" s="182"/>
      <c r="L543" s="182"/>
      <c r="M543" s="182"/>
      <c r="N543" s="182"/>
      <c r="O543" s="182"/>
      <c r="P543" s="182"/>
    </row>
    <row r="544" spans="9:16">
      <c r="I544" s="182"/>
      <c r="J544" s="182"/>
      <c r="K544" s="182"/>
      <c r="L544" s="182"/>
      <c r="M544" s="182"/>
      <c r="N544" s="182"/>
      <c r="O544" s="182"/>
      <c r="P544" s="182"/>
    </row>
    <row r="545" spans="9:16">
      <c r="I545" s="182"/>
      <c r="J545" s="182"/>
      <c r="K545" s="182"/>
      <c r="L545" s="182"/>
      <c r="M545" s="182"/>
      <c r="N545" s="182"/>
      <c r="O545" s="182"/>
      <c r="P545" s="182"/>
    </row>
    <row r="546" spans="9:16">
      <c r="I546" s="182"/>
      <c r="J546" s="182"/>
      <c r="K546" s="182"/>
      <c r="L546" s="182"/>
      <c r="M546" s="182"/>
      <c r="N546" s="182"/>
      <c r="O546" s="182"/>
      <c r="P546" s="182"/>
    </row>
    <row r="547" spans="9:16">
      <c r="I547" s="182"/>
      <c r="J547" s="182"/>
      <c r="K547" s="182"/>
      <c r="L547" s="182"/>
      <c r="M547" s="182"/>
      <c r="N547" s="182"/>
      <c r="O547" s="182"/>
      <c r="P547" s="182"/>
    </row>
    <row r="548" spans="9:16">
      <c r="I548" s="182"/>
      <c r="J548" s="182"/>
      <c r="K548" s="182"/>
      <c r="L548" s="182"/>
      <c r="M548" s="182"/>
      <c r="N548" s="182"/>
      <c r="O548" s="182"/>
      <c r="P548" s="182"/>
    </row>
    <row r="549" spans="9:16">
      <c r="I549" s="182"/>
      <c r="J549" s="182"/>
      <c r="K549" s="182"/>
      <c r="L549" s="182"/>
      <c r="M549" s="182"/>
      <c r="N549" s="182"/>
      <c r="O549" s="182"/>
      <c r="P549" s="182"/>
    </row>
    <row r="550" spans="9:16">
      <c r="I550" s="182"/>
      <c r="J550" s="182"/>
      <c r="K550" s="182"/>
      <c r="L550" s="182"/>
      <c r="M550" s="182"/>
      <c r="N550" s="182"/>
      <c r="O550" s="182"/>
      <c r="P550" s="182"/>
    </row>
    <row r="551" spans="9:16">
      <c r="I551" s="182"/>
      <c r="J551" s="182"/>
      <c r="K551" s="182"/>
      <c r="L551" s="182"/>
      <c r="M551" s="182"/>
      <c r="N551" s="182"/>
      <c r="O551" s="182"/>
      <c r="P551" s="182"/>
    </row>
    <row r="552" spans="9:16">
      <c r="I552" s="182"/>
      <c r="J552" s="182"/>
      <c r="K552" s="182"/>
      <c r="L552" s="182"/>
      <c r="M552" s="182"/>
      <c r="N552" s="182"/>
      <c r="O552" s="182"/>
      <c r="P552" s="182"/>
    </row>
    <row r="553" spans="9:16">
      <c r="I553" s="182"/>
      <c r="J553" s="182"/>
      <c r="K553" s="182"/>
      <c r="L553" s="182"/>
      <c r="M553" s="182"/>
      <c r="N553" s="182"/>
      <c r="O553" s="182"/>
      <c r="P553" s="182"/>
    </row>
    <row r="554" spans="9:16">
      <c r="I554" s="182"/>
      <c r="J554" s="182"/>
      <c r="K554" s="182"/>
      <c r="L554" s="182"/>
      <c r="M554" s="182"/>
      <c r="N554" s="182"/>
      <c r="O554" s="182"/>
      <c r="P554" s="182"/>
    </row>
    <row r="555" spans="9:16">
      <c r="I555" s="182"/>
      <c r="J555" s="182"/>
      <c r="K555" s="182"/>
      <c r="L555" s="182"/>
      <c r="M555" s="182"/>
      <c r="N555" s="182"/>
      <c r="O555" s="182"/>
      <c r="P555" s="182"/>
    </row>
    <row r="556" spans="9:16">
      <c r="I556" s="182"/>
      <c r="J556" s="182"/>
      <c r="K556" s="182"/>
      <c r="L556" s="182"/>
      <c r="M556" s="182"/>
      <c r="N556" s="182"/>
      <c r="O556" s="182"/>
      <c r="P556" s="182"/>
    </row>
    <row r="557" spans="9:16">
      <c r="I557" s="182"/>
      <c r="J557" s="182"/>
      <c r="K557" s="182"/>
      <c r="L557" s="182"/>
      <c r="M557" s="182"/>
      <c r="N557" s="182"/>
      <c r="O557" s="182"/>
      <c r="P557" s="182"/>
    </row>
    <row r="558" spans="9:16">
      <c r="I558" s="182"/>
      <c r="J558" s="182"/>
      <c r="K558" s="182"/>
      <c r="L558" s="182"/>
      <c r="M558" s="182"/>
      <c r="N558" s="182"/>
      <c r="O558" s="182"/>
      <c r="P558" s="182"/>
    </row>
    <row r="559" spans="9:16">
      <c r="I559" s="182"/>
      <c r="J559" s="182"/>
      <c r="K559" s="182"/>
      <c r="L559" s="182"/>
      <c r="M559" s="182"/>
      <c r="N559" s="182"/>
      <c r="O559" s="182"/>
      <c r="P559" s="182"/>
    </row>
    <row r="560" spans="9:16">
      <c r="I560" s="182"/>
      <c r="J560" s="182"/>
      <c r="K560" s="182"/>
      <c r="L560" s="182"/>
      <c r="M560" s="182"/>
      <c r="N560" s="182"/>
      <c r="O560" s="182"/>
      <c r="P560" s="182"/>
    </row>
    <row r="561" spans="9:16">
      <c r="I561" s="182"/>
      <c r="J561" s="182"/>
      <c r="K561" s="182"/>
      <c r="L561" s="182"/>
      <c r="M561" s="182"/>
      <c r="N561" s="182"/>
      <c r="O561" s="182"/>
      <c r="P561" s="182"/>
    </row>
    <row r="562" spans="9:16">
      <c r="I562" s="182"/>
      <c r="J562" s="182"/>
      <c r="K562" s="182"/>
      <c r="L562" s="182"/>
      <c r="M562" s="182"/>
      <c r="N562" s="182"/>
      <c r="O562" s="182"/>
      <c r="P562" s="182"/>
    </row>
    <row r="563" spans="9:16">
      <c r="I563" s="182"/>
      <c r="J563" s="182"/>
      <c r="K563" s="182"/>
      <c r="L563" s="182"/>
      <c r="M563" s="182"/>
      <c r="N563" s="182"/>
      <c r="O563" s="182"/>
      <c r="P563" s="182"/>
    </row>
    <row r="564" spans="9:16">
      <c r="I564" s="182"/>
      <c r="J564" s="182"/>
      <c r="K564" s="182"/>
      <c r="L564" s="182"/>
      <c r="M564" s="182"/>
      <c r="N564" s="182"/>
      <c r="O564" s="182"/>
      <c r="P564" s="182"/>
    </row>
    <row r="565" spans="9:16">
      <c r="I565" s="182"/>
      <c r="J565" s="182"/>
      <c r="K565" s="182"/>
      <c r="L565" s="182"/>
      <c r="M565" s="182"/>
      <c r="N565" s="182"/>
      <c r="O565" s="182"/>
      <c r="P565" s="182"/>
    </row>
    <row r="566" spans="9:16">
      <c r="I566" s="182"/>
      <c r="J566" s="182"/>
      <c r="K566" s="182"/>
      <c r="L566" s="182"/>
      <c r="M566" s="182"/>
      <c r="N566" s="182"/>
      <c r="O566" s="182"/>
      <c r="P566" s="182"/>
    </row>
    <row r="567" spans="9:16">
      <c r="I567" s="182"/>
      <c r="J567" s="182"/>
      <c r="K567" s="182"/>
      <c r="L567" s="182"/>
      <c r="M567" s="182"/>
      <c r="N567" s="182"/>
      <c r="O567" s="182"/>
      <c r="P567" s="182"/>
    </row>
    <row r="568" spans="9:16">
      <c r="I568" s="182"/>
      <c r="J568" s="182"/>
      <c r="K568" s="182"/>
      <c r="L568" s="182"/>
      <c r="M568" s="182"/>
      <c r="N568" s="182"/>
      <c r="O568" s="182"/>
      <c r="P568" s="182"/>
    </row>
    <row r="569" spans="9:16">
      <c r="I569" s="182"/>
      <c r="J569" s="182"/>
      <c r="K569" s="182"/>
      <c r="L569" s="182"/>
      <c r="M569" s="182"/>
      <c r="N569" s="182"/>
      <c r="O569" s="182"/>
      <c r="P569" s="182"/>
    </row>
    <row r="570" spans="9:16">
      <c r="I570" s="182"/>
      <c r="J570" s="182"/>
      <c r="K570" s="182"/>
      <c r="L570" s="182"/>
      <c r="M570" s="182"/>
      <c r="N570" s="182"/>
      <c r="O570" s="182"/>
      <c r="P570" s="182"/>
    </row>
    <row r="571" spans="9:16">
      <c r="I571" s="182"/>
      <c r="J571" s="182"/>
      <c r="K571" s="182"/>
      <c r="L571" s="182"/>
      <c r="M571" s="182"/>
      <c r="N571" s="182"/>
      <c r="O571" s="182"/>
      <c r="P571" s="182"/>
    </row>
    <row r="572" spans="9:16">
      <c r="I572" s="182"/>
      <c r="J572" s="182"/>
      <c r="K572" s="182"/>
      <c r="L572" s="182"/>
      <c r="M572" s="182"/>
      <c r="N572" s="182"/>
      <c r="O572" s="182"/>
      <c r="P572" s="182"/>
    </row>
    <row r="573" spans="9:16">
      <c r="I573" s="182"/>
      <c r="J573" s="182"/>
      <c r="K573" s="182"/>
      <c r="L573" s="182"/>
      <c r="M573" s="182"/>
      <c r="N573" s="182"/>
      <c r="O573" s="182"/>
      <c r="P573" s="182"/>
    </row>
    <row r="574" spans="9:16">
      <c r="I574" s="182"/>
      <c r="J574" s="182"/>
      <c r="K574" s="182"/>
      <c r="L574" s="182"/>
      <c r="M574" s="182"/>
      <c r="N574" s="182"/>
      <c r="O574" s="182"/>
      <c r="P574" s="182"/>
    </row>
    <row r="575" spans="9:16">
      <c r="I575" s="182"/>
      <c r="J575" s="182"/>
      <c r="K575" s="182"/>
      <c r="L575" s="182"/>
      <c r="M575" s="182"/>
      <c r="N575" s="182"/>
      <c r="O575" s="182"/>
      <c r="P575" s="182"/>
    </row>
    <row r="576" spans="9:16">
      <c r="I576" s="182"/>
      <c r="J576" s="182"/>
      <c r="K576" s="182"/>
      <c r="L576" s="182"/>
      <c r="M576" s="182"/>
      <c r="N576" s="182"/>
      <c r="O576" s="182"/>
      <c r="P576" s="182"/>
    </row>
    <row r="577" spans="9:16">
      <c r="I577" s="182"/>
      <c r="J577" s="182"/>
      <c r="K577" s="182"/>
      <c r="L577" s="182"/>
      <c r="M577" s="182"/>
      <c r="N577" s="182"/>
      <c r="O577" s="182"/>
      <c r="P577" s="182"/>
    </row>
    <row r="578" spans="9:16">
      <c r="I578" s="182"/>
      <c r="J578" s="182"/>
      <c r="K578" s="182"/>
      <c r="L578" s="182"/>
      <c r="M578" s="182"/>
      <c r="N578" s="182"/>
      <c r="O578" s="182"/>
      <c r="P578" s="182"/>
    </row>
    <row r="579" spans="9:16">
      <c r="I579" s="182"/>
      <c r="J579" s="182"/>
      <c r="K579" s="182"/>
      <c r="L579" s="182"/>
      <c r="M579" s="182"/>
      <c r="N579" s="182"/>
      <c r="O579" s="182"/>
      <c r="P579" s="182"/>
    </row>
    <row r="580" spans="9:16">
      <c r="I580" s="182"/>
      <c r="J580" s="182"/>
      <c r="K580" s="182"/>
      <c r="L580" s="182"/>
      <c r="M580" s="182"/>
      <c r="N580" s="182"/>
      <c r="O580" s="182"/>
      <c r="P580" s="182"/>
    </row>
    <row r="581" spans="9:16">
      <c r="I581" s="182"/>
      <c r="J581" s="182"/>
      <c r="K581" s="182"/>
      <c r="L581" s="182"/>
      <c r="M581" s="182"/>
      <c r="N581" s="182"/>
      <c r="O581" s="182"/>
      <c r="P581" s="182"/>
    </row>
    <row r="582" spans="9:16">
      <c r="I582" s="182"/>
      <c r="J582" s="182"/>
      <c r="K582" s="182"/>
      <c r="L582" s="182"/>
      <c r="M582" s="182"/>
      <c r="N582" s="182"/>
      <c r="O582" s="182"/>
      <c r="P582" s="182"/>
    </row>
    <row r="583" spans="9:16">
      <c r="I583" s="182"/>
      <c r="J583" s="182"/>
      <c r="K583" s="182"/>
      <c r="L583" s="182"/>
      <c r="M583" s="182"/>
      <c r="N583" s="182"/>
      <c r="O583" s="182"/>
      <c r="P583" s="182"/>
    </row>
    <row r="584" spans="9:16">
      <c r="I584" s="182"/>
      <c r="J584" s="182"/>
      <c r="K584" s="182"/>
      <c r="L584" s="182"/>
      <c r="M584" s="182"/>
      <c r="N584" s="182"/>
      <c r="O584" s="182"/>
      <c r="P584" s="182"/>
    </row>
    <row r="585" spans="9:16">
      <c r="I585" s="182"/>
      <c r="J585" s="182"/>
      <c r="K585" s="182"/>
      <c r="L585" s="182"/>
      <c r="M585" s="182"/>
      <c r="N585" s="182"/>
      <c r="O585" s="182"/>
      <c r="P585" s="182"/>
    </row>
    <row r="586" spans="9:16">
      <c r="I586" s="182"/>
      <c r="J586" s="182"/>
      <c r="K586" s="182"/>
      <c r="L586" s="182"/>
      <c r="M586" s="182"/>
      <c r="N586" s="182"/>
      <c r="O586" s="182"/>
      <c r="P586" s="182"/>
    </row>
    <row r="587" spans="9:16">
      <c r="I587" s="182"/>
      <c r="J587" s="182"/>
      <c r="K587" s="182"/>
      <c r="L587" s="182"/>
      <c r="M587" s="182"/>
      <c r="N587" s="182"/>
      <c r="O587" s="182"/>
      <c r="P587" s="182"/>
    </row>
    <row r="588" spans="9:16">
      <c r="I588" s="182"/>
      <c r="J588" s="182"/>
      <c r="K588" s="182"/>
      <c r="L588" s="182"/>
      <c r="M588" s="182"/>
      <c r="N588" s="182"/>
      <c r="O588" s="182"/>
      <c r="P588" s="182"/>
    </row>
    <row r="589" spans="9:16">
      <c r="I589" s="182"/>
      <c r="J589" s="182"/>
      <c r="K589" s="182"/>
      <c r="L589" s="182"/>
      <c r="M589" s="182"/>
      <c r="N589" s="182"/>
      <c r="O589" s="182"/>
      <c r="P589" s="182"/>
    </row>
    <row r="590" spans="9:16">
      <c r="I590" s="182"/>
      <c r="J590" s="182"/>
      <c r="K590" s="182"/>
      <c r="L590" s="182"/>
      <c r="M590" s="182"/>
      <c r="N590" s="182"/>
      <c r="O590" s="182"/>
      <c r="P590" s="182"/>
    </row>
    <row r="591" spans="9:16">
      <c r="I591" s="182"/>
      <c r="J591" s="182"/>
      <c r="K591" s="182"/>
      <c r="L591" s="182"/>
      <c r="M591" s="182"/>
      <c r="N591" s="182"/>
      <c r="O591" s="182"/>
      <c r="P591" s="182"/>
    </row>
    <row r="592" spans="9:16">
      <c r="I592" s="182"/>
      <c r="J592" s="182"/>
      <c r="K592" s="182"/>
      <c r="L592" s="182"/>
      <c r="M592" s="182"/>
      <c r="N592" s="182"/>
      <c r="O592" s="182"/>
      <c r="P592" s="182"/>
    </row>
    <row r="593" spans="9:16">
      <c r="I593" s="182"/>
      <c r="J593" s="182"/>
      <c r="K593" s="182"/>
      <c r="L593" s="182"/>
      <c r="M593" s="182"/>
      <c r="N593" s="182"/>
      <c r="O593" s="182"/>
      <c r="P593" s="182"/>
    </row>
    <row r="594" spans="9:16">
      <c r="I594" s="182"/>
      <c r="J594" s="182"/>
      <c r="K594" s="182"/>
      <c r="L594" s="182"/>
      <c r="M594" s="182"/>
      <c r="N594" s="182"/>
      <c r="O594" s="182"/>
      <c r="P594" s="182"/>
    </row>
    <row r="595" spans="9:16">
      <c r="I595" s="182"/>
      <c r="J595" s="182"/>
      <c r="K595" s="182"/>
      <c r="L595" s="182"/>
      <c r="M595" s="182"/>
      <c r="N595" s="182"/>
      <c r="O595" s="182"/>
      <c r="P595" s="182"/>
    </row>
    <row r="596" spans="9:16">
      <c r="I596" s="182"/>
      <c r="J596" s="182"/>
      <c r="K596" s="182"/>
      <c r="L596" s="182"/>
      <c r="M596" s="182"/>
      <c r="N596" s="182"/>
      <c r="O596" s="182"/>
      <c r="P596" s="182"/>
    </row>
    <row r="597" spans="9:16">
      <c r="I597" s="182"/>
      <c r="J597" s="182"/>
      <c r="K597" s="182"/>
      <c r="L597" s="182"/>
      <c r="M597" s="182"/>
      <c r="N597" s="182"/>
      <c r="O597" s="182"/>
      <c r="P597" s="182"/>
    </row>
    <row r="598" spans="9:16">
      <c r="I598" s="182"/>
      <c r="J598" s="182"/>
      <c r="K598" s="182"/>
      <c r="L598" s="182"/>
      <c r="M598" s="182"/>
      <c r="N598" s="182"/>
      <c r="O598" s="182"/>
      <c r="P598" s="182"/>
    </row>
    <row r="599" spans="9:16">
      <c r="I599" s="182"/>
      <c r="J599" s="182"/>
      <c r="K599" s="182"/>
      <c r="L599" s="182"/>
      <c r="M599" s="182"/>
      <c r="N599" s="182"/>
      <c r="O599" s="182"/>
      <c r="P599" s="182"/>
    </row>
    <row r="600" spans="9:16">
      <c r="I600" s="182"/>
      <c r="J600" s="182"/>
      <c r="K600" s="182"/>
      <c r="L600" s="182"/>
      <c r="M600" s="182"/>
      <c r="N600" s="182"/>
      <c r="O600" s="182"/>
      <c r="P600" s="182"/>
    </row>
    <row r="601" spans="9:16">
      <c r="I601" s="182"/>
      <c r="J601" s="182"/>
      <c r="K601" s="182"/>
      <c r="L601" s="182"/>
      <c r="M601" s="182"/>
      <c r="N601" s="182"/>
      <c r="O601" s="182"/>
      <c r="P601" s="182"/>
    </row>
    <row r="602" spans="9:16">
      <c r="I602" s="182"/>
      <c r="J602" s="182"/>
      <c r="K602" s="182"/>
      <c r="L602" s="182"/>
      <c r="M602" s="182"/>
      <c r="N602" s="182"/>
      <c r="O602" s="182"/>
      <c r="P602" s="182"/>
    </row>
    <row r="603" spans="9:16">
      <c r="I603" s="182"/>
      <c r="J603" s="182"/>
      <c r="K603" s="182"/>
      <c r="L603" s="182"/>
      <c r="M603" s="182"/>
      <c r="N603" s="182"/>
      <c r="O603" s="182"/>
      <c r="P603" s="182"/>
    </row>
    <row r="604" spans="9:16">
      <c r="I604" s="182"/>
      <c r="J604" s="182"/>
      <c r="K604" s="182"/>
      <c r="L604" s="182"/>
      <c r="M604" s="182"/>
      <c r="N604" s="182"/>
      <c r="O604" s="182"/>
      <c r="P604" s="182"/>
    </row>
    <row r="605" spans="9:16">
      <c r="I605" s="182"/>
      <c r="J605" s="182"/>
      <c r="K605" s="182"/>
      <c r="L605" s="182"/>
      <c r="M605" s="182"/>
      <c r="N605" s="182"/>
      <c r="O605" s="182"/>
      <c r="P605" s="182"/>
    </row>
    <row r="606" spans="9:16">
      <c r="I606" s="182"/>
      <c r="J606" s="182"/>
      <c r="K606" s="182"/>
      <c r="L606" s="182"/>
      <c r="M606" s="182"/>
      <c r="N606" s="182"/>
      <c r="O606" s="182"/>
      <c r="P606" s="182"/>
    </row>
    <row r="607" spans="9:16">
      <c r="I607" s="182"/>
      <c r="J607" s="182"/>
      <c r="K607" s="182"/>
      <c r="L607" s="182"/>
      <c r="M607" s="182"/>
      <c r="N607" s="182"/>
      <c r="O607" s="182"/>
      <c r="P607" s="182"/>
    </row>
    <row r="608" spans="9:16">
      <c r="I608" s="182"/>
      <c r="J608" s="182"/>
      <c r="K608" s="182"/>
      <c r="L608" s="182"/>
      <c r="M608" s="182"/>
      <c r="N608" s="182"/>
      <c r="O608" s="182"/>
      <c r="P608" s="182"/>
    </row>
    <row r="609" spans="9:16">
      <c r="I609" s="182"/>
      <c r="J609" s="182"/>
      <c r="K609" s="182"/>
      <c r="L609" s="182"/>
      <c r="M609" s="182"/>
      <c r="N609" s="182"/>
      <c r="O609" s="182"/>
      <c r="P609" s="182"/>
    </row>
    <row r="610" spans="9:16">
      <c r="I610" s="182"/>
      <c r="J610" s="182"/>
      <c r="K610" s="182"/>
      <c r="L610" s="182"/>
      <c r="M610" s="182"/>
      <c r="N610" s="182"/>
      <c r="O610" s="182"/>
      <c r="P610" s="182"/>
    </row>
    <row r="611" spans="9:16">
      <c r="I611" s="182"/>
      <c r="J611" s="182"/>
      <c r="K611" s="182"/>
      <c r="L611" s="182"/>
      <c r="M611" s="182"/>
      <c r="N611" s="182"/>
      <c r="O611" s="182"/>
      <c r="P611" s="182"/>
    </row>
    <row r="612" spans="9:16">
      <c r="I612" s="182"/>
      <c r="J612" s="182"/>
      <c r="K612" s="182"/>
      <c r="L612" s="182"/>
      <c r="M612" s="182"/>
      <c r="N612" s="182"/>
      <c r="O612" s="182"/>
      <c r="P612" s="182"/>
    </row>
    <row r="613" spans="9:16">
      <c r="I613" s="182"/>
      <c r="J613" s="182"/>
      <c r="K613" s="182"/>
      <c r="L613" s="182"/>
      <c r="M613" s="182"/>
      <c r="N613" s="182"/>
      <c r="O613" s="182"/>
      <c r="P613" s="182"/>
    </row>
    <row r="614" spans="9:16">
      <c r="I614" s="182"/>
      <c r="J614" s="182"/>
      <c r="K614" s="182"/>
      <c r="L614" s="182"/>
      <c r="M614" s="182"/>
      <c r="N614" s="182"/>
      <c r="O614" s="182"/>
      <c r="P614" s="182"/>
    </row>
    <row r="615" spans="9:16">
      <c r="I615" s="182"/>
      <c r="J615" s="182"/>
      <c r="K615" s="182"/>
      <c r="L615" s="182"/>
      <c r="M615" s="182"/>
      <c r="N615" s="182"/>
      <c r="O615" s="182"/>
      <c r="P615" s="182"/>
    </row>
    <row r="616" spans="9:16">
      <c r="I616" s="182"/>
      <c r="J616" s="182"/>
      <c r="K616" s="182"/>
      <c r="L616" s="182"/>
      <c r="M616" s="182"/>
      <c r="N616" s="182"/>
      <c r="O616" s="182"/>
      <c r="P616" s="182"/>
    </row>
    <row r="617" spans="9:16">
      <c r="I617" s="182"/>
      <c r="J617" s="182"/>
      <c r="K617" s="182"/>
      <c r="L617" s="182"/>
      <c r="M617" s="182"/>
      <c r="N617" s="182"/>
      <c r="O617" s="182"/>
      <c r="P617" s="182"/>
    </row>
    <row r="618" spans="9:16">
      <c r="I618" s="182"/>
      <c r="J618" s="182"/>
      <c r="K618" s="182"/>
      <c r="L618" s="182"/>
      <c r="M618" s="182"/>
      <c r="N618" s="182"/>
      <c r="O618" s="182"/>
      <c r="P618" s="182"/>
    </row>
    <row r="619" spans="9:16">
      <c r="I619" s="182"/>
      <c r="J619" s="182"/>
      <c r="K619" s="182"/>
      <c r="L619" s="182"/>
      <c r="M619" s="182"/>
      <c r="N619" s="182"/>
      <c r="O619" s="182"/>
      <c r="P619" s="182"/>
    </row>
    <row r="620" spans="9:16">
      <c r="I620" s="182"/>
      <c r="J620" s="182"/>
      <c r="K620" s="182"/>
      <c r="L620" s="182"/>
      <c r="M620" s="182"/>
      <c r="N620" s="182"/>
      <c r="O620" s="182"/>
      <c r="P620" s="182"/>
    </row>
    <row r="621" spans="9:16">
      <c r="I621" s="182"/>
      <c r="J621" s="182"/>
      <c r="K621" s="182"/>
      <c r="L621" s="182"/>
      <c r="M621" s="182"/>
      <c r="N621" s="182"/>
      <c r="O621" s="182"/>
      <c r="P621" s="182"/>
    </row>
    <row r="622" spans="9:16">
      <c r="I622" s="182"/>
      <c r="J622" s="182"/>
      <c r="K622" s="182"/>
      <c r="L622" s="182"/>
      <c r="M622" s="182"/>
      <c r="N622" s="182"/>
      <c r="O622" s="182"/>
      <c r="P622" s="182"/>
    </row>
    <row r="623" spans="9:16">
      <c r="I623" s="182"/>
      <c r="J623" s="182"/>
      <c r="K623" s="182"/>
      <c r="L623" s="182"/>
      <c r="M623" s="182"/>
      <c r="N623" s="182"/>
      <c r="O623" s="182"/>
      <c r="P623" s="182"/>
    </row>
    <row r="624" spans="9:16">
      <c r="I624" s="182"/>
      <c r="J624" s="182"/>
      <c r="K624" s="182"/>
      <c r="L624" s="182"/>
      <c r="M624" s="182"/>
      <c r="N624" s="182"/>
      <c r="O624" s="182"/>
      <c r="P624" s="182"/>
    </row>
    <row r="625" spans="9:16">
      <c r="I625" s="182"/>
      <c r="J625" s="182"/>
      <c r="K625" s="182"/>
      <c r="L625" s="182"/>
      <c r="M625" s="182"/>
      <c r="N625" s="182"/>
      <c r="O625" s="182"/>
      <c r="P625" s="182"/>
    </row>
    <row r="626" spans="9:16">
      <c r="I626" s="182"/>
      <c r="J626" s="182"/>
      <c r="K626" s="182"/>
      <c r="L626" s="182"/>
      <c r="M626" s="182"/>
      <c r="N626" s="182"/>
      <c r="O626" s="182"/>
      <c r="P626" s="182"/>
    </row>
    <row r="627" spans="9:16">
      <c r="I627" s="182"/>
      <c r="J627" s="182"/>
      <c r="K627" s="182"/>
      <c r="L627" s="182"/>
      <c r="M627" s="182"/>
      <c r="N627" s="182"/>
      <c r="O627" s="182"/>
      <c r="P627" s="182"/>
    </row>
    <row r="628" spans="9:16">
      <c r="I628" s="182"/>
      <c r="J628" s="182"/>
      <c r="K628" s="182"/>
      <c r="L628" s="182"/>
      <c r="M628" s="182"/>
      <c r="N628" s="182"/>
      <c r="O628" s="182"/>
      <c r="P628" s="182"/>
    </row>
    <row r="629" spans="9:16">
      <c r="I629" s="182"/>
      <c r="J629" s="182"/>
      <c r="K629" s="182"/>
      <c r="L629" s="182"/>
      <c r="M629" s="182"/>
      <c r="N629" s="182"/>
      <c r="O629" s="182"/>
      <c r="P629" s="182"/>
    </row>
    <row r="630" spans="9:16">
      <c r="I630" s="182"/>
      <c r="J630" s="182"/>
      <c r="K630" s="182"/>
      <c r="L630" s="182"/>
      <c r="M630" s="182"/>
      <c r="N630" s="182"/>
      <c r="O630" s="182"/>
      <c r="P630" s="182"/>
    </row>
    <row r="631" spans="9:16">
      <c r="I631" s="182"/>
      <c r="J631" s="182"/>
      <c r="K631" s="182"/>
      <c r="L631" s="182"/>
      <c r="M631" s="182"/>
      <c r="N631" s="182"/>
      <c r="O631" s="182"/>
      <c r="P631" s="182"/>
    </row>
    <row r="632" spans="9:16">
      <c r="I632" s="182"/>
      <c r="J632" s="182"/>
      <c r="K632" s="182"/>
      <c r="L632" s="182"/>
      <c r="M632" s="182"/>
      <c r="N632" s="182"/>
      <c r="O632" s="182"/>
      <c r="P632" s="182"/>
    </row>
    <row r="633" spans="9:16">
      <c r="I633" s="182"/>
      <c r="J633" s="182"/>
      <c r="K633" s="182"/>
      <c r="L633" s="182"/>
      <c r="M633" s="182"/>
      <c r="N633" s="182"/>
      <c r="O633" s="182"/>
      <c r="P633" s="182"/>
    </row>
    <row r="634" spans="9:16">
      <c r="I634" s="182"/>
      <c r="J634" s="182"/>
      <c r="K634" s="182"/>
      <c r="L634" s="182"/>
      <c r="M634" s="182"/>
      <c r="N634" s="182"/>
      <c r="O634" s="182"/>
      <c r="P634" s="182"/>
    </row>
    <row r="635" spans="9:16">
      <c r="I635" s="182"/>
      <c r="J635" s="182"/>
      <c r="K635" s="182"/>
      <c r="L635" s="182"/>
      <c r="M635" s="182"/>
      <c r="N635" s="182"/>
      <c r="O635" s="182"/>
      <c r="P635" s="182"/>
    </row>
    <row r="636" spans="9:16">
      <c r="I636" s="182"/>
      <c r="J636" s="182"/>
      <c r="K636" s="182"/>
      <c r="L636" s="182"/>
      <c r="M636" s="182"/>
      <c r="N636" s="182"/>
      <c r="O636" s="182"/>
      <c r="P636" s="182"/>
    </row>
    <row r="637" spans="9:16">
      <c r="I637" s="182"/>
      <c r="J637" s="182"/>
      <c r="K637" s="182"/>
      <c r="L637" s="182"/>
      <c r="M637" s="182"/>
      <c r="N637" s="182"/>
      <c r="O637" s="182"/>
      <c r="P637" s="182"/>
    </row>
    <row r="638" spans="9:16">
      <c r="I638" s="182"/>
      <c r="J638" s="182"/>
      <c r="K638" s="182"/>
      <c r="L638" s="182"/>
      <c r="M638" s="182"/>
      <c r="N638" s="182"/>
      <c r="O638" s="182"/>
      <c r="P638" s="182"/>
    </row>
    <row r="639" spans="9:16">
      <c r="I639" s="182"/>
      <c r="J639" s="182"/>
      <c r="K639" s="182"/>
      <c r="L639" s="182"/>
      <c r="M639" s="182"/>
      <c r="N639" s="182"/>
      <c r="O639" s="182"/>
      <c r="P639" s="182"/>
    </row>
    <row r="640" spans="9:16">
      <c r="I640" s="182"/>
      <c r="J640" s="182"/>
      <c r="K640" s="182"/>
      <c r="L640" s="182"/>
      <c r="M640" s="182"/>
      <c r="N640" s="182"/>
      <c r="O640" s="182"/>
      <c r="P640" s="182"/>
    </row>
    <row r="641" spans="9:16">
      <c r="I641" s="182"/>
      <c r="J641" s="182"/>
      <c r="K641" s="182"/>
      <c r="L641" s="182"/>
      <c r="M641" s="182"/>
      <c r="N641" s="182"/>
      <c r="O641" s="182"/>
      <c r="P641" s="182"/>
    </row>
    <row r="642" spans="9:16">
      <c r="I642" s="182"/>
      <c r="J642" s="182"/>
      <c r="K642" s="182"/>
      <c r="L642" s="182"/>
      <c r="M642" s="182"/>
      <c r="N642" s="182"/>
      <c r="O642" s="182"/>
      <c r="P642" s="182"/>
    </row>
    <row r="643" spans="9:16">
      <c r="I643" s="182"/>
      <c r="J643" s="182"/>
      <c r="K643" s="182"/>
      <c r="L643" s="182"/>
      <c r="M643" s="182"/>
      <c r="N643" s="182"/>
      <c r="O643" s="182"/>
      <c r="P643" s="182"/>
    </row>
    <row r="644" spans="9:16">
      <c r="I644" s="182"/>
      <c r="J644" s="182"/>
      <c r="K644" s="182"/>
      <c r="L644" s="182"/>
      <c r="M644" s="182"/>
      <c r="N644" s="182"/>
      <c r="O644" s="182"/>
      <c r="P644" s="182"/>
    </row>
    <row r="645" spans="9:16">
      <c r="I645" s="182"/>
      <c r="J645" s="182"/>
      <c r="K645" s="182"/>
      <c r="L645" s="182"/>
      <c r="M645" s="182"/>
      <c r="N645" s="182"/>
      <c r="O645" s="182"/>
      <c r="P645" s="182"/>
    </row>
    <row r="646" spans="9:16">
      <c r="I646" s="182"/>
      <c r="J646" s="182"/>
      <c r="K646" s="182"/>
      <c r="L646" s="182"/>
      <c r="M646" s="182"/>
      <c r="N646" s="182"/>
      <c r="O646" s="182"/>
      <c r="P646" s="182"/>
    </row>
    <row r="647" spans="9:16">
      <c r="I647" s="182"/>
      <c r="J647" s="182"/>
      <c r="K647" s="182"/>
      <c r="L647" s="182"/>
      <c r="M647" s="182"/>
      <c r="N647" s="182"/>
      <c r="O647" s="182"/>
      <c r="P647" s="182"/>
    </row>
    <row r="648" spans="9:16">
      <c r="I648" s="182"/>
      <c r="J648" s="182"/>
      <c r="K648" s="182"/>
      <c r="L648" s="182"/>
      <c r="M648" s="182"/>
      <c r="N648" s="182"/>
      <c r="O648" s="182"/>
      <c r="P648" s="182"/>
    </row>
    <row r="649" spans="9:16">
      <c r="I649" s="182"/>
      <c r="J649" s="182"/>
      <c r="K649" s="182"/>
      <c r="L649" s="182"/>
      <c r="M649" s="182"/>
      <c r="N649" s="182"/>
      <c r="O649" s="182"/>
      <c r="P649" s="182"/>
    </row>
    <row r="650" spans="9:16">
      <c r="I650" s="182"/>
      <c r="J650" s="182"/>
      <c r="K650" s="182"/>
      <c r="L650" s="182"/>
      <c r="M650" s="182"/>
      <c r="N650" s="182"/>
      <c r="O650" s="182"/>
      <c r="P650" s="182"/>
    </row>
    <row r="651" spans="9:16">
      <c r="I651" s="182"/>
      <c r="J651" s="182"/>
      <c r="K651" s="182"/>
      <c r="L651" s="182"/>
      <c r="M651" s="182"/>
      <c r="N651" s="182"/>
      <c r="O651" s="182"/>
      <c r="P651" s="182"/>
    </row>
    <row r="652" spans="9:16">
      <c r="I652" s="182"/>
      <c r="J652" s="182"/>
      <c r="K652" s="182"/>
      <c r="L652" s="182"/>
      <c r="M652" s="182"/>
      <c r="N652" s="182"/>
      <c r="O652" s="182"/>
      <c r="P652" s="182"/>
    </row>
    <row r="653" spans="9:16">
      <c r="I653" s="182"/>
      <c r="J653" s="182"/>
      <c r="K653" s="182"/>
      <c r="L653" s="182"/>
      <c r="M653" s="182"/>
      <c r="N653" s="182"/>
      <c r="O653" s="182"/>
      <c r="P653" s="182"/>
    </row>
    <row r="654" spans="9:16">
      <c r="I654" s="182"/>
      <c r="J654" s="182"/>
      <c r="K654" s="182"/>
      <c r="L654" s="182"/>
      <c r="M654" s="182"/>
      <c r="N654" s="182"/>
      <c r="O654" s="182"/>
      <c r="P654" s="182"/>
    </row>
    <row r="655" spans="9:16">
      <c r="I655" s="182"/>
      <c r="J655" s="182"/>
      <c r="K655" s="182"/>
      <c r="L655" s="182"/>
      <c r="M655" s="182"/>
      <c r="N655" s="182"/>
      <c r="O655" s="182"/>
      <c r="P655" s="182"/>
    </row>
    <row r="656" spans="9:16">
      <c r="I656" s="182"/>
      <c r="J656" s="182"/>
      <c r="K656" s="182"/>
      <c r="L656" s="182"/>
      <c r="M656" s="182"/>
      <c r="N656" s="182"/>
      <c r="O656" s="182"/>
      <c r="P656" s="182"/>
    </row>
    <row r="657" spans="9:16">
      <c r="I657" s="182"/>
      <c r="J657" s="182"/>
      <c r="K657" s="182"/>
      <c r="L657" s="182"/>
      <c r="M657" s="182"/>
      <c r="N657" s="182"/>
      <c r="O657" s="182"/>
      <c r="P657" s="182"/>
    </row>
    <row r="658" spans="9:16">
      <c r="I658" s="182"/>
      <c r="J658" s="182"/>
      <c r="K658" s="182"/>
      <c r="L658" s="182"/>
      <c r="M658" s="182"/>
      <c r="N658" s="182"/>
      <c r="O658" s="182"/>
      <c r="P658" s="182"/>
    </row>
    <row r="659" spans="9:16">
      <c r="I659" s="182"/>
      <c r="J659" s="182"/>
      <c r="K659" s="182"/>
      <c r="L659" s="182"/>
      <c r="M659" s="182"/>
      <c r="N659" s="182"/>
      <c r="O659" s="182"/>
      <c r="P659" s="182"/>
    </row>
    <row r="660" spans="9:16">
      <c r="I660" s="182"/>
      <c r="J660" s="182"/>
      <c r="K660" s="182"/>
      <c r="L660" s="182"/>
      <c r="M660" s="182"/>
      <c r="N660" s="182"/>
      <c r="O660" s="182"/>
      <c r="P660" s="182"/>
    </row>
    <row r="661" spans="9:16">
      <c r="I661" s="182"/>
      <c r="J661" s="182"/>
      <c r="K661" s="182"/>
      <c r="L661" s="182"/>
      <c r="M661" s="182"/>
      <c r="N661" s="182"/>
      <c r="O661" s="182"/>
      <c r="P661" s="182"/>
    </row>
    <row r="662" spans="9:16">
      <c r="I662" s="182"/>
      <c r="J662" s="182"/>
      <c r="K662" s="182"/>
      <c r="L662" s="182"/>
      <c r="M662" s="182"/>
      <c r="N662" s="182"/>
      <c r="O662" s="182"/>
      <c r="P662" s="182"/>
    </row>
    <row r="663" spans="9:16">
      <c r="I663" s="182"/>
      <c r="J663" s="182"/>
      <c r="K663" s="182"/>
      <c r="L663" s="182"/>
      <c r="M663" s="182"/>
      <c r="N663" s="182"/>
      <c r="O663" s="182"/>
      <c r="P663" s="182"/>
    </row>
    <row r="664" spans="9:16">
      <c r="I664" s="182"/>
      <c r="J664" s="182"/>
      <c r="K664" s="182"/>
      <c r="L664" s="182"/>
      <c r="M664" s="182"/>
      <c r="N664" s="182"/>
      <c r="O664" s="182"/>
      <c r="P664" s="182"/>
    </row>
    <row r="665" spans="9:16">
      <c r="I665" s="182"/>
      <c r="J665" s="182"/>
      <c r="K665" s="182"/>
      <c r="L665" s="182"/>
      <c r="M665" s="182"/>
      <c r="N665" s="182"/>
      <c r="O665" s="182"/>
      <c r="P665" s="182"/>
    </row>
    <row r="666" spans="9:16">
      <c r="I666" s="182"/>
      <c r="J666" s="182"/>
      <c r="K666" s="182"/>
      <c r="L666" s="182"/>
      <c r="M666" s="182"/>
      <c r="N666" s="182"/>
      <c r="O666" s="182"/>
      <c r="P666" s="182"/>
    </row>
    <row r="667" spans="9:16">
      <c r="I667" s="182"/>
      <c r="J667" s="182"/>
      <c r="K667" s="182"/>
      <c r="L667" s="182"/>
      <c r="M667" s="182"/>
      <c r="N667" s="182"/>
      <c r="O667" s="182"/>
      <c r="P667" s="182"/>
    </row>
    <row r="668" spans="9:16">
      <c r="I668" s="182"/>
      <c r="J668" s="182"/>
      <c r="K668" s="182"/>
      <c r="L668" s="182"/>
      <c r="M668" s="182"/>
      <c r="N668" s="182"/>
      <c r="O668" s="182"/>
      <c r="P668" s="182"/>
    </row>
    <row r="669" spans="9:16">
      <c r="I669" s="182"/>
      <c r="J669" s="182"/>
      <c r="K669" s="182"/>
      <c r="L669" s="182"/>
      <c r="M669" s="182"/>
      <c r="N669" s="182"/>
      <c r="O669" s="182"/>
      <c r="P669" s="182"/>
    </row>
    <row r="670" spans="9:16">
      <c r="I670" s="182"/>
      <c r="J670" s="182"/>
      <c r="K670" s="182"/>
      <c r="L670" s="182"/>
      <c r="M670" s="182"/>
      <c r="N670" s="182"/>
      <c r="O670" s="182"/>
      <c r="P670" s="182"/>
    </row>
    <row r="671" spans="9:16">
      <c r="I671" s="182"/>
      <c r="J671" s="182"/>
      <c r="K671" s="182"/>
      <c r="L671" s="182"/>
      <c r="M671" s="182"/>
      <c r="N671" s="182"/>
      <c r="O671" s="182"/>
      <c r="P671" s="182"/>
    </row>
    <row r="672" spans="9:16">
      <c r="I672" s="182"/>
      <c r="J672" s="182"/>
      <c r="K672" s="182"/>
      <c r="L672" s="182"/>
      <c r="M672" s="182"/>
      <c r="N672" s="182"/>
      <c r="O672" s="182"/>
      <c r="P672" s="182"/>
    </row>
    <row r="673" spans="9:16">
      <c r="I673" s="182"/>
      <c r="J673" s="182"/>
      <c r="K673" s="182"/>
      <c r="L673" s="182"/>
      <c r="M673" s="182"/>
      <c r="N673" s="182"/>
      <c r="O673" s="182"/>
      <c r="P673" s="182"/>
    </row>
    <row r="674" spans="9:16">
      <c r="I674" s="182"/>
      <c r="J674" s="182"/>
      <c r="K674" s="182"/>
      <c r="L674" s="182"/>
      <c r="M674" s="182"/>
      <c r="N674" s="182"/>
      <c r="O674" s="182"/>
      <c r="P674" s="182"/>
    </row>
    <row r="675" spans="9:16">
      <c r="I675" s="182"/>
      <c r="J675" s="182"/>
      <c r="K675" s="182"/>
      <c r="L675" s="182"/>
      <c r="M675" s="182"/>
      <c r="N675" s="182"/>
      <c r="O675" s="182"/>
      <c r="P675" s="182"/>
    </row>
    <row r="676" spans="9:16">
      <c r="I676" s="182"/>
      <c r="J676" s="182"/>
      <c r="K676" s="182"/>
      <c r="L676" s="182"/>
      <c r="M676" s="182"/>
      <c r="N676" s="182"/>
      <c r="O676" s="182"/>
      <c r="P676" s="182"/>
    </row>
    <row r="677" spans="9:16">
      <c r="I677" s="182"/>
      <c r="J677" s="182"/>
      <c r="K677" s="182"/>
      <c r="L677" s="182"/>
      <c r="M677" s="182"/>
      <c r="N677" s="182"/>
      <c r="O677" s="182"/>
      <c r="P677" s="182"/>
    </row>
    <row r="678" spans="9:16">
      <c r="I678" s="182"/>
      <c r="J678" s="182"/>
      <c r="K678" s="182"/>
      <c r="L678" s="182"/>
      <c r="M678" s="182"/>
      <c r="N678" s="182"/>
      <c r="O678" s="182"/>
      <c r="P678" s="182"/>
    </row>
    <row r="679" spans="9:16">
      <c r="I679" s="182"/>
      <c r="J679" s="182"/>
      <c r="K679" s="182"/>
      <c r="L679" s="182"/>
      <c r="M679" s="182"/>
      <c r="N679" s="182"/>
      <c r="O679" s="182"/>
      <c r="P679" s="182"/>
    </row>
    <row r="680" spans="9:16">
      <c r="I680" s="182"/>
      <c r="J680" s="182"/>
      <c r="K680" s="182"/>
      <c r="L680" s="182"/>
      <c r="M680" s="182"/>
      <c r="N680" s="182"/>
      <c r="O680" s="182"/>
      <c r="P680" s="182"/>
    </row>
    <row r="681" spans="9:16">
      <c r="I681" s="182"/>
      <c r="J681" s="182"/>
      <c r="K681" s="182"/>
      <c r="L681" s="182"/>
      <c r="M681" s="182"/>
      <c r="N681" s="182"/>
      <c r="O681" s="182"/>
      <c r="P681" s="182"/>
    </row>
    <row r="682" spans="9:16">
      <c r="I682" s="182"/>
      <c r="J682" s="182"/>
      <c r="K682" s="182"/>
      <c r="L682" s="182"/>
      <c r="M682" s="182"/>
      <c r="N682" s="182"/>
      <c r="O682" s="182"/>
      <c r="P682" s="182"/>
    </row>
    <row r="683" spans="9:16">
      <c r="I683" s="182"/>
      <c r="J683" s="182"/>
      <c r="K683" s="182"/>
      <c r="L683" s="182"/>
      <c r="M683" s="182"/>
      <c r="N683" s="182"/>
      <c r="O683" s="182"/>
      <c r="P683" s="182"/>
    </row>
    <row r="684" spans="9:16">
      <c r="I684" s="182"/>
      <c r="J684" s="182"/>
      <c r="K684" s="182"/>
      <c r="L684" s="182"/>
      <c r="M684" s="182"/>
      <c r="N684" s="182"/>
      <c r="O684" s="182"/>
      <c r="P684" s="182"/>
    </row>
    <row r="685" spans="9:16">
      <c r="I685" s="182"/>
      <c r="J685" s="182"/>
      <c r="K685" s="182"/>
      <c r="L685" s="182"/>
      <c r="M685" s="182"/>
      <c r="N685" s="182"/>
      <c r="O685" s="182"/>
      <c r="P685" s="182"/>
    </row>
    <row r="686" spans="9:16">
      <c r="I686" s="182"/>
      <c r="J686" s="182"/>
      <c r="K686" s="182"/>
      <c r="L686" s="182"/>
      <c r="M686" s="182"/>
      <c r="N686" s="182"/>
      <c r="O686" s="182"/>
      <c r="P686" s="182"/>
    </row>
    <row r="687" spans="9:16">
      <c r="I687" s="182"/>
      <c r="J687" s="182"/>
      <c r="K687" s="182"/>
      <c r="L687" s="182"/>
      <c r="M687" s="182"/>
      <c r="N687" s="182"/>
      <c r="O687" s="182"/>
      <c r="P687" s="182"/>
    </row>
    <row r="688" spans="9:16">
      <c r="I688" s="182"/>
      <c r="J688" s="182"/>
      <c r="K688" s="182"/>
      <c r="L688" s="182"/>
      <c r="M688" s="182"/>
      <c r="N688" s="182"/>
      <c r="O688" s="182"/>
      <c r="P688" s="182"/>
    </row>
    <row r="689" spans="9:16">
      <c r="I689" s="182"/>
      <c r="J689" s="182"/>
      <c r="K689" s="182"/>
      <c r="L689" s="182"/>
      <c r="M689" s="182"/>
      <c r="N689" s="182"/>
      <c r="O689" s="182"/>
      <c r="P689" s="182"/>
    </row>
    <row r="690" spans="9:16">
      <c r="I690" s="182"/>
      <c r="J690" s="182"/>
      <c r="K690" s="182"/>
      <c r="L690" s="182"/>
      <c r="M690" s="182"/>
      <c r="N690" s="182"/>
      <c r="O690" s="182"/>
      <c r="P690" s="182"/>
    </row>
    <row r="691" spans="9:16">
      <c r="I691" s="182"/>
      <c r="J691" s="182"/>
      <c r="K691" s="182"/>
      <c r="L691" s="182"/>
      <c r="M691" s="182"/>
      <c r="N691" s="182"/>
      <c r="O691" s="182"/>
      <c r="P691" s="182"/>
    </row>
    <row r="692" spans="9:16">
      <c r="I692" s="182"/>
      <c r="J692" s="182"/>
      <c r="K692" s="182"/>
      <c r="L692" s="182"/>
      <c r="M692" s="182"/>
      <c r="N692" s="182"/>
      <c r="O692" s="182"/>
      <c r="P692" s="182"/>
    </row>
    <row r="693" spans="9:16">
      <c r="I693" s="182"/>
      <c r="J693" s="182"/>
      <c r="K693" s="182"/>
      <c r="L693" s="182"/>
      <c r="M693" s="182"/>
      <c r="N693" s="182"/>
      <c r="O693" s="182"/>
      <c r="P693" s="182"/>
    </row>
    <row r="694" spans="9:16">
      <c r="I694" s="182"/>
      <c r="J694" s="182"/>
      <c r="K694" s="182"/>
      <c r="L694" s="182"/>
      <c r="M694" s="182"/>
      <c r="N694" s="182"/>
      <c r="O694" s="182"/>
      <c r="P694" s="182"/>
    </row>
    <row r="695" spans="9:16">
      <c r="I695" s="182"/>
      <c r="J695" s="182"/>
      <c r="K695" s="182"/>
      <c r="L695" s="182"/>
      <c r="M695" s="182"/>
      <c r="N695" s="182"/>
      <c r="O695" s="182"/>
      <c r="P695" s="182"/>
    </row>
    <row r="696" spans="9:16">
      <c r="I696" s="182"/>
      <c r="J696" s="182"/>
      <c r="K696" s="182"/>
      <c r="L696" s="182"/>
      <c r="M696" s="182"/>
      <c r="N696" s="182"/>
      <c r="O696" s="182"/>
      <c r="P696" s="182"/>
    </row>
    <row r="697" spans="9:16">
      <c r="I697" s="182"/>
      <c r="J697" s="182"/>
      <c r="K697" s="182"/>
      <c r="L697" s="182"/>
      <c r="M697" s="182"/>
      <c r="N697" s="182"/>
      <c r="O697" s="182"/>
      <c r="P697" s="182"/>
    </row>
    <row r="698" spans="9:16">
      <c r="I698" s="182"/>
      <c r="J698" s="182"/>
      <c r="K698" s="182"/>
      <c r="L698" s="182"/>
      <c r="M698" s="182"/>
      <c r="N698" s="182"/>
      <c r="O698" s="182"/>
      <c r="P698" s="182"/>
    </row>
    <row r="699" spans="9:16">
      <c r="I699" s="182"/>
      <c r="J699" s="182"/>
      <c r="K699" s="182"/>
      <c r="L699" s="182"/>
      <c r="M699" s="182"/>
      <c r="N699" s="182"/>
      <c r="O699" s="182"/>
      <c r="P699" s="182"/>
    </row>
    <row r="700" spans="9:16">
      <c r="I700" s="182"/>
      <c r="J700" s="182"/>
      <c r="K700" s="182"/>
      <c r="L700" s="182"/>
      <c r="M700" s="182"/>
      <c r="N700" s="182"/>
      <c r="O700" s="182"/>
      <c r="P700" s="182"/>
    </row>
    <row r="701" spans="9:16">
      <c r="I701" s="182"/>
      <c r="J701" s="182"/>
      <c r="K701" s="182"/>
      <c r="L701" s="182"/>
      <c r="M701" s="182"/>
      <c r="N701" s="182"/>
      <c r="O701" s="182"/>
      <c r="P701" s="182"/>
    </row>
    <row r="702" spans="9:16">
      <c r="I702" s="182"/>
      <c r="J702" s="182"/>
      <c r="K702" s="182"/>
      <c r="L702" s="182"/>
      <c r="M702" s="182"/>
      <c r="N702" s="182"/>
      <c r="O702" s="182"/>
      <c r="P702" s="182"/>
    </row>
    <row r="703" spans="9:16">
      <c r="I703" s="182"/>
      <c r="J703" s="182"/>
      <c r="K703" s="182"/>
      <c r="L703" s="182"/>
      <c r="M703" s="182"/>
      <c r="N703" s="182"/>
      <c r="O703" s="182"/>
      <c r="P703" s="182"/>
    </row>
    <row r="704" spans="9:16">
      <c r="I704" s="182"/>
      <c r="J704" s="182"/>
      <c r="K704" s="182"/>
      <c r="L704" s="182"/>
      <c r="M704" s="182"/>
      <c r="N704" s="182"/>
      <c r="O704" s="182"/>
      <c r="P704" s="182"/>
    </row>
    <row r="705" spans="9:16">
      <c r="I705" s="182"/>
      <c r="J705" s="182"/>
      <c r="K705" s="182"/>
      <c r="L705" s="182"/>
      <c r="M705" s="182"/>
      <c r="N705" s="182"/>
      <c r="O705" s="182"/>
      <c r="P705" s="182"/>
    </row>
    <row r="706" spans="9:16">
      <c r="I706" s="182"/>
      <c r="J706" s="182"/>
      <c r="K706" s="182"/>
      <c r="L706" s="182"/>
      <c r="M706" s="182"/>
      <c r="N706" s="182"/>
      <c r="O706" s="182"/>
      <c r="P706" s="182"/>
    </row>
    <row r="707" spans="9:16">
      <c r="I707" s="182"/>
      <c r="J707" s="182"/>
      <c r="K707" s="182"/>
      <c r="L707" s="182"/>
      <c r="M707" s="182"/>
      <c r="N707" s="182"/>
      <c r="O707" s="182"/>
      <c r="P707" s="182"/>
    </row>
    <row r="708" spans="9:16">
      <c r="I708" s="182"/>
      <c r="J708" s="182"/>
      <c r="K708" s="182"/>
      <c r="L708" s="182"/>
      <c r="M708" s="182"/>
      <c r="N708" s="182"/>
      <c r="O708" s="182"/>
      <c r="P708" s="182"/>
    </row>
    <row r="709" spans="9:16">
      <c r="I709" s="182"/>
      <c r="J709" s="182"/>
      <c r="K709" s="182"/>
      <c r="L709" s="182"/>
      <c r="M709" s="182"/>
      <c r="N709" s="182"/>
      <c r="O709" s="182"/>
      <c r="P709" s="182"/>
    </row>
    <row r="710" spans="9:16">
      <c r="I710" s="182"/>
      <c r="J710" s="182"/>
      <c r="K710" s="182"/>
      <c r="L710" s="182"/>
      <c r="M710" s="182"/>
      <c r="N710" s="182"/>
      <c r="O710" s="182"/>
      <c r="P710" s="182"/>
    </row>
    <row r="711" spans="9:16">
      <c r="I711" s="182"/>
      <c r="J711" s="182"/>
      <c r="K711" s="182"/>
      <c r="L711" s="182"/>
      <c r="M711" s="182"/>
      <c r="N711" s="182"/>
      <c r="O711" s="182"/>
      <c r="P711" s="182"/>
    </row>
    <row r="712" spans="9:16">
      <c r="I712" s="182"/>
      <c r="J712" s="182"/>
      <c r="K712" s="182"/>
      <c r="L712" s="182"/>
      <c r="M712" s="182"/>
      <c r="N712" s="182"/>
      <c r="O712" s="182"/>
      <c r="P712" s="182"/>
    </row>
    <row r="713" spans="9:16">
      <c r="I713" s="182"/>
      <c r="J713" s="182"/>
      <c r="K713" s="182"/>
      <c r="L713" s="182"/>
      <c r="M713" s="182"/>
      <c r="N713" s="182"/>
      <c r="O713" s="182"/>
      <c r="P713" s="182"/>
    </row>
    <row r="714" spans="9:16">
      <c r="I714" s="182"/>
      <c r="J714" s="182"/>
      <c r="K714" s="182"/>
      <c r="L714" s="182"/>
      <c r="M714" s="182"/>
      <c r="N714" s="182"/>
      <c r="O714" s="182"/>
      <c r="P714" s="182"/>
    </row>
    <row r="715" spans="9:16">
      <c r="I715" s="182"/>
      <c r="J715" s="182"/>
      <c r="K715" s="182"/>
      <c r="L715" s="182"/>
      <c r="M715" s="182"/>
      <c r="N715" s="182"/>
      <c r="O715" s="182"/>
      <c r="P715" s="182"/>
    </row>
    <row r="716" spans="9:16">
      <c r="I716" s="182"/>
      <c r="J716" s="182"/>
      <c r="K716" s="182"/>
      <c r="L716" s="182"/>
      <c r="M716" s="182"/>
      <c r="N716" s="182"/>
      <c r="O716" s="182"/>
      <c r="P716" s="182"/>
    </row>
    <row r="717" spans="9:16">
      <c r="I717" s="182"/>
      <c r="J717" s="182"/>
      <c r="K717" s="182"/>
      <c r="L717" s="182"/>
      <c r="M717" s="182"/>
      <c r="N717" s="182"/>
      <c r="O717" s="182"/>
      <c r="P717" s="182"/>
    </row>
    <row r="718" spans="9:16">
      <c r="I718" s="182"/>
      <c r="J718" s="182"/>
      <c r="K718" s="182"/>
      <c r="L718" s="182"/>
      <c r="M718" s="182"/>
      <c r="N718" s="182"/>
      <c r="O718" s="182"/>
      <c r="P718" s="182"/>
    </row>
    <row r="719" spans="9:16">
      <c r="I719" s="182"/>
      <c r="J719" s="182"/>
      <c r="K719" s="182"/>
      <c r="L719" s="182"/>
      <c r="M719" s="182"/>
      <c r="N719" s="182"/>
      <c r="O719" s="182"/>
      <c r="P719" s="182"/>
    </row>
    <row r="720" spans="9:16">
      <c r="I720" s="182"/>
      <c r="J720" s="182"/>
      <c r="K720" s="182"/>
      <c r="L720" s="182"/>
      <c r="M720" s="182"/>
      <c r="N720" s="182"/>
      <c r="O720" s="182"/>
      <c r="P720" s="182"/>
    </row>
    <row r="721" spans="9:16">
      <c r="I721" s="182"/>
      <c r="J721" s="182"/>
      <c r="K721" s="182"/>
      <c r="L721" s="182"/>
      <c r="M721" s="182"/>
      <c r="N721" s="182"/>
      <c r="O721" s="182"/>
      <c r="P721" s="182"/>
    </row>
    <row r="722" spans="9:16">
      <c r="I722" s="182"/>
      <c r="J722" s="182"/>
      <c r="K722" s="182"/>
      <c r="L722" s="182"/>
      <c r="M722" s="182"/>
      <c r="N722" s="182"/>
      <c r="O722" s="182"/>
      <c r="P722" s="182"/>
    </row>
    <row r="723" spans="9:16">
      <c r="I723" s="182"/>
      <c r="J723" s="182"/>
      <c r="K723" s="182"/>
      <c r="L723" s="182"/>
      <c r="M723" s="182"/>
      <c r="N723" s="182"/>
      <c r="O723" s="182"/>
      <c r="P723" s="182"/>
    </row>
    <row r="724" spans="9:16">
      <c r="I724" s="182"/>
      <c r="J724" s="182"/>
      <c r="K724" s="182"/>
      <c r="L724" s="182"/>
      <c r="M724" s="182"/>
      <c r="N724" s="182"/>
      <c r="O724" s="182"/>
      <c r="P724" s="182"/>
    </row>
    <row r="725" spans="9:16">
      <c r="I725" s="182"/>
      <c r="J725" s="182"/>
      <c r="K725" s="182"/>
      <c r="L725" s="182"/>
      <c r="M725" s="182"/>
      <c r="N725" s="182"/>
      <c r="O725" s="182"/>
      <c r="P725" s="182"/>
    </row>
    <row r="726" spans="9:16">
      <c r="I726" s="182"/>
      <c r="J726" s="182"/>
      <c r="K726" s="182"/>
      <c r="L726" s="182"/>
      <c r="M726" s="182"/>
      <c r="N726" s="182"/>
      <c r="O726" s="182"/>
      <c r="P726" s="182"/>
    </row>
    <row r="727" spans="9:16">
      <c r="I727" s="182"/>
      <c r="J727" s="182"/>
      <c r="K727" s="182"/>
      <c r="L727" s="182"/>
      <c r="M727" s="182"/>
      <c r="N727" s="182"/>
      <c r="O727" s="182"/>
      <c r="P727" s="182"/>
    </row>
    <row r="728" spans="9:16">
      <c r="I728" s="182"/>
      <c r="J728" s="182"/>
      <c r="K728" s="182"/>
      <c r="L728" s="182"/>
      <c r="M728" s="182"/>
      <c r="N728" s="182"/>
      <c r="O728" s="182"/>
      <c r="P728" s="182"/>
    </row>
    <row r="729" spans="9:16">
      <c r="I729" s="182"/>
      <c r="J729" s="182"/>
      <c r="K729" s="182"/>
      <c r="L729" s="182"/>
      <c r="M729" s="182"/>
      <c r="N729" s="182"/>
      <c r="O729" s="182"/>
      <c r="P729" s="182"/>
    </row>
    <row r="730" spans="9:16">
      <c r="I730" s="182"/>
      <c r="J730" s="182"/>
      <c r="K730" s="182"/>
      <c r="L730" s="182"/>
      <c r="M730" s="182"/>
      <c r="N730" s="182"/>
      <c r="O730" s="182"/>
      <c r="P730" s="182"/>
    </row>
    <row r="731" spans="9:16">
      <c r="I731" s="182"/>
      <c r="J731" s="182"/>
      <c r="K731" s="182"/>
      <c r="L731" s="182"/>
      <c r="M731" s="182"/>
      <c r="N731" s="182"/>
      <c r="O731" s="182"/>
      <c r="P731" s="182"/>
    </row>
    <row r="732" spans="9:16">
      <c r="I732" s="182"/>
      <c r="J732" s="182"/>
      <c r="K732" s="182"/>
      <c r="L732" s="182"/>
      <c r="M732" s="182"/>
      <c r="N732" s="182"/>
      <c r="O732" s="182"/>
      <c r="P732" s="182"/>
    </row>
    <row r="733" spans="9:16">
      <c r="I733" s="182"/>
      <c r="J733" s="182"/>
      <c r="K733" s="182"/>
      <c r="L733" s="182"/>
      <c r="M733" s="182"/>
      <c r="N733" s="182"/>
      <c r="O733" s="182"/>
      <c r="P733" s="182"/>
    </row>
    <row r="734" spans="9:16">
      <c r="I734" s="182"/>
      <c r="J734" s="182"/>
      <c r="K734" s="182"/>
      <c r="L734" s="182"/>
      <c r="M734" s="182"/>
      <c r="N734" s="182"/>
      <c r="O734" s="182"/>
      <c r="P734" s="182"/>
    </row>
    <row r="735" spans="9:16">
      <c r="I735" s="182"/>
      <c r="J735" s="182"/>
      <c r="K735" s="182"/>
      <c r="L735" s="182"/>
      <c r="M735" s="182"/>
      <c r="N735" s="182"/>
      <c r="O735" s="182"/>
      <c r="P735" s="182"/>
    </row>
    <row r="736" spans="9:16">
      <c r="I736" s="182"/>
      <c r="J736" s="182"/>
      <c r="K736" s="182"/>
      <c r="L736" s="182"/>
      <c r="M736" s="182"/>
      <c r="N736" s="182"/>
      <c r="O736" s="182"/>
      <c r="P736" s="182"/>
    </row>
    <row r="737" spans="9:16">
      <c r="I737" s="182"/>
      <c r="J737" s="182"/>
      <c r="K737" s="182"/>
      <c r="L737" s="182"/>
      <c r="M737" s="182"/>
      <c r="N737" s="182"/>
      <c r="O737" s="182"/>
      <c r="P737" s="182"/>
    </row>
    <row r="738" spans="9:16">
      <c r="I738" s="182"/>
      <c r="J738" s="182"/>
      <c r="K738" s="182"/>
      <c r="L738" s="182"/>
      <c r="M738" s="182"/>
      <c r="N738" s="182"/>
      <c r="O738" s="182"/>
      <c r="P738" s="182"/>
    </row>
    <row r="739" spans="9:16">
      <c r="I739" s="182"/>
      <c r="J739" s="182"/>
      <c r="K739" s="182"/>
      <c r="L739" s="182"/>
      <c r="M739" s="182"/>
      <c r="N739" s="182"/>
      <c r="O739" s="182"/>
      <c r="P739" s="182"/>
    </row>
    <row r="740" spans="9:16">
      <c r="I740" s="182"/>
      <c r="J740" s="182"/>
      <c r="K740" s="182"/>
      <c r="L740" s="182"/>
      <c r="M740" s="182"/>
      <c r="N740" s="182"/>
      <c r="O740" s="182"/>
      <c r="P740" s="182"/>
    </row>
    <row r="741" spans="9:16">
      <c r="I741" s="182"/>
      <c r="J741" s="182"/>
      <c r="K741" s="182"/>
      <c r="L741" s="182"/>
      <c r="M741" s="182"/>
      <c r="N741" s="182"/>
      <c r="O741" s="182"/>
      <c r="P741" s="182"/>
    </row>
    <row r="742" spans="9:16">
      <c r="I742" s="182"/>
      <c r="J742" s="182"/>
      <c r="K742" s="182"/>
      <c r="L742" s="182"/>
      <c r="M742" s="182"/>
      <c r="N742" s="182"/>
      <c r="O742" s="182"/>
      <c r="P742" s="182"/>
    </row>
    <row r="743" spans="9:16">
      <c r="I743" s="182"/>
      <c r="J743" s="182"/>
      <c r="K743" s="182"/>
      <c r="L743" s="182"/>
      <c r="M743" s="182"/>
      <c r="N743" s="182"/>
      <c r="O743" s="182"/>
      <c r="P743" s="182"/>
    </row>
    <row r="744" spans="9:16">
      <c r="I744" s="182"/>
      <c r="J744" s="182"/>
      <c r="K744" s="182"/>
      <c r="L744" s="182"/>
      <c r="M744" s="182"/>
      <c r="N744" s="182"/>
      <c r="O744" s="182"/>
      <c r="P744" s="182"/>
    </row>
    <row r="745" spans="9:16">
      <c r="I745" s="182"/>
      <c r="J745" s="182"/>
      <c r="K745" s="182"/>
      <c r="L745" s="182"/>
      <c r="M745" s="182"/>
      <c r="N745" s="182"/>
      <c r="O745" s="182"/>
      <c r="P745" s="182"/>
    </row>
    <row r="746" spans="9:16">
      <c r="I746" s="182"/>
      <c r="J746" s="182"/>
      <c r="K746" s="182"/>
      <c r="L746" s="182"/>
      <c r="M746" s="182"/>
      <c r="N746" s="182"/>
      <c r="O746" s="182"/>
      <c r="P746" s="182"/>
    </row>
    <row r="747" spans="9:16">
      <c r="I747" s="182"/>
      <c r="J747" s="182"/>
      <c r="K747" s="182"/>
      <c r="L747" s="182"/>
      <c r="M747" s="182"/>
      <c r="N747" s="182"/>
      <c r="O747" s="182"/>
      <c r="P747" s="182"/>
    </row>
    <row r="748" spans="9:16">
      <c r="I748" s="182"/>
      <c r="J748" s="182"/>
      <c r="K748" s="182"/>
      <c r="L748" s="182"/>
      <c r="M748" s="182"/>
      <c r="N748" s="182"/>
      <c r="O748" s="182"/>
      <c r="P748" s="182"/>
    </row>
    <row r="749" spans="9:16">
      <c r="I749" s="182"/>
      <c r="J749" s="182"/>
      <c r="K749" s="182"/>
      <c r="L749" s="182"/>
      <c r="M749" s="182"/>
      <c r="N749" s="182"/>
      <c r="O749" s="182"/>
      <c r="P749" s="182"/>
    </row>
    <row r="750" spans="9:16">
      <c r="I750" s="182"/>
      <c r="J750" s="182"/>
      <c r="K750" s="182"/>
      <c r="L750" s="182"/>
      <c r="M750" s="182"/>
      <c r="N750" s="182"/>
      <c r="O750" s="182"/>
      <c r="P750" s="182"/>
    </row>
    <row r="751" spans="9:16">
      <c r="I751" s="182"/>
      <c r="J751" s="182"/>
      <c r="K751" s="182"/>
      <c r="L751" s="182"/>
      <c r="M751" s="182"/>
      <c r="N751" s="182"/>
      <c r="O751" s="182"/>
      <c r="P751" s="182"/>
    </row>
    <row r="752" spans="9:16">
      <c r="I752" s="182"/>
      <c r="J752" s="182"/>
      <c r="K752" s="182"/>
      <c r="L752" s="182"/>
      <c r="M752" s="182"/>
      <c r="N752" s="182"/>
      <c r="O752" s="182"/>
      <c r="P752" s="182"/>
    </row>
    <row r="753" spans="9:16">
      <c r="I753" s="182"/>
      <c r="J753" s="182"/>
      <c r="K753" s="182"/>
      <c r="L753" s="182"/>
      <c r="M753" s="182"/>
      <c r="N753" s="182"/>
      <c r="O753" s="182"/>
      <c r="P753" s="182"/>
    </row>
    <row r="754" spans="9:16">
      <c r="I754" s="182"/>
      <c r="J754" s="182"/>
      <c r="K754" s="182"/>
      <c r="L754" s="182"/>
      <c r="M754" s="182"/>
      <c r="N754" s="182"/>
      <c r="O754" s="182"/>
      <c r="P754" s="182"/>
    </row>
    <row r="755" spans="9:16">
      <c r="I755" s="182"/>
      <c r="J755" s="182"/>
      <c r="K755" s="182"/>
      <c r="L755" s="182"/>
      <c r="M755" s="182"/>
      <c r="N755" s="182"/>
      <c r="O755" s="182"/>
      <c r="P755" s="182"/>
    </row>
    <row r="756" spans="9:16">
      <c r="I756" s="182"/>
      <c r="J756" s="182"/>
      <c r="K756" s="182"/>
      <c r="L756" s="182"/>
      <c r="M756" s="182"/>
      <c r="N756" s="182"/>
      <c r="O756" s="182"/>
      <c r="P756" s="182"/>
    </row>
    <row r="757" spans="9:16">
      <c r="I757" s="182"/>
      <c r="J757" s="182"/>
      <c r="K757" s="182"/>
      <c r="L757" s="182"/>
      <c r="M757" s="182"/>
      <c r="N757" s="182"/>
      <c r="O757" s="182"/>
      <c r="P757" s="182"/>
    </row>
    <row r="758" spans="9:16">
      <c r="I758" s="182"/>
      <c r="J758" s="182"/>
      <c r="K758" s="182"/>
      <c r="L758" s="182"/>
      <c r="M758" s="182"/>
      <c r="N758" s="182"/>
      <c r="O758" s="182"/>
      <c r="P758" s="182"/>
    </row>
    <row r="759" spans="9:16">
      <c r="I759" s="182"/>
      <c r="J759" s="182"/>
      <c r="K759" s="182"/>
      <c r="L759" s="182"/>
      <c r="M759" s="182"/>
      <c r="N759" s="182"/>
      <c r="O759" s="182"/>
      <c r="P759" s="182"/>
    </row>
    <row r="760" spans="9:16">
      <c r="I760" s="182"/>
      <c r="J760" s="182"/>
      <c r="K760" s="182"/>
      <c r="L760" s="182"/>
      <c r="M760" s="182"/>
      <c r="N760" s="182"/>
      <c r="O760" s="182"/>
      <c r="P760" s="182"/>
    </row>
    <row r="761" spans="9:16">
      <c r="I761" s="182"/>
      <c r="J761" s="182"/>
      <c r="K761" s="182"/>
      <c r="L761" s="182"/>
      <c r="M761" s="182"/>
      <c r="N761" s="182"/>
      <c r="O761" s="182"/>
      <c r="P761" s="182"/>
    </row>
    <row r="762" spans="9:16">
      <c r="I762" s="182"/>
      <c r="J762" s="182"/>
      <c r="K762" s="182"/>
      <c r="L762" s="182"/>
      <c r="M762" s="182"/>
      <c r="N762" s="182"/>
      <c r="O762" s="182"/>
      <c r="P762" s="182"/>
    </row>
    <row r="763" spans="9:16">
      <c r="I763" s="182"/>
      <c r="J763" s="182"/>
      <c r="K763" s="182"/>
      <c r="L763" s="182"/>
      <c r="M763" s="182"/>
      <c r="N763" s="182"/>
      <c r="O763" s="182"/>
      <c r="P763" s="182"/>
    </row>
    <row r="764" spans="9:16">
      <c r="I764" s="182"/>
      <c r="J764" s="182"/>
      <c r="K764" s="182"/>
      <c r="L764" s="182"/>
      <c r="M764" s="182"/>
      <c r="N764" s="182"/>
      <c r="O764" s="182"/>
      <c r="P764" s="182"/>
    </row>
    <row r="765" spans="9:16">
      <c r="I765" s="182"/>
      <c r="J765" s="182"/>
      <c r="K765" s="182"/>
      <c r="L765" s="182"/>
      <c r="M765" s="182"/>
      <c r="N765" s="182"/>
      <c r="O765" s="182"/>
      <c r="P765" s="182"/>
    </row>
    <row r="766" spans="9:16">
      <c r="I766" s="182"/>
      <c r="J766" s="182"/>
      <c r="K766" s="182"/>
      <c r="L766" s="182"/>
      <c r="M766" s="182"/>
      <c r="N766" s="182"/>
      <c r="O766" s="182"/>
      <c r="P766" s="182"/>
    </row>
    <row r="767" spans="9:16">
      <c r="I767" s="182"/>
      <c r="J767" s="182"/>
      <c r="K767" s="182"/>
      <c r="L767" s="182"/>
      <c r="M767" s="182"/>
      <c r="N767" s="182"/>
      <c r="O767" s="182"/>
      <c r="P767" s="182"/>
    </row>
    <row r="768" spans="9:16">
      <c r="I768" s="182"/>
      <c r="J768" s="182"/>
      <c r="K768" s="182"/>
      <c r="L768" s="182"/>
      <c r="M768" s="182"/>
      <c r="N768" s="182"/>
      <c r="O768" s="182"/>
      <c r="P768" s="182"/>
    </row>
    <row r="769" spans="9:16">
      <c r="I769" s="182"/>
      <c r="J769" s="182"/>
      <c r="K769" s="182"/>
      <c r="L769" s="182"/>
      <c r="M769" s="182"/>
      <c r="N769" s="182"/>
      <c r="O769" s="182"/>
      <c r="P769" s="182"/>
    </row>
    <row r="770" spans="9:16">
      <c r="I770" s="182"/>
      <c r="J770" s="182"/>
      <c r="K770" s="182"/>
      <c r="L770" s="182"/>
      <c r="M770" s="182"/>
      <c r="N770" s="182"/>
      <c r="O770" s="182"/>
      <c r="P770" s="182"/>
    </row>
    <row r="771" spans="9:16">
      <c r="I771" s="182"/>
      <c r="J771" s="182"/>
      <c r="K771" s="182"/>
      <c r="L771" s="182"/>
      <c r="M771" s="182"/>
      <c r="N771" s="182"/>
      <c r="O771" s="182"/>
      <c r="P771" s="182"/>
    </row>
    <row r="772" spans="9:16">
      <c r="I772" s="182"/>
      <c r="J772" s="182"/>
      <c r="K772" s="182"/>
      <c r="L772" s="182"/>
      <c r="M772" s="182"/>
      <c r="N772" s="182"/>
      <c r="O772" s="182"/>
      <c r="P772" s="182"/>
    </row>
    <row r="773" spans="9:16">
      <c r="I773" s="182"/>
      <c r="J773" s="182"/>
      <c r="K773" s="182"/>
      <c r="L773" s="182"/>
      <c r="M773" s="182"/>
      <c r="N773" s="182"/>
      <c r="O773" s="182"/>
      <c r="P773" s="182"/>
    </row>
    <row r="774" spans="9:16">
      <c r="I774" s="182"/>
      <c r="J774" s="182"/>
      <c r="K774" s="182"/>
      <c r="L774" s="182"/>
      <c r="M774" s="182"/>
      <c r="N774" s="182"/>
      <c r="O774" s="182"/>
      <c r="P774" s="182"/>
    </row>
    <row r="775" spans="9:16">
      <c r="I775" s="182"/>
      <c r="J775" s="182"/>
      <c r="K775" s="182"/>
      <c r="L775" s="182"/>
      <c r="M775" s="182"/>
      <c r="N775" s="182"/>
      <c r="O775" s="182"/>
      <c r="P775" s="182"/>
    </row>
    <row r="776" spans="9:16">
      <c r="I776" s="182"/>
      <c r="J776" s="182"/>
      <c r="K776" s="182"/>
      <c r="L776" s="182"/>
      <c r="M776" s="182"/>
      <c r="N776" s="182"/>
      <c r="O776" s="182"/>
      <c r="P776" s="182"/>
    </row>
    <row r="777" spans="9:16">
      <c r="I777" s="182"/>
      <c r="J777" s="182"/>
      <c r="K777" s="182"/>
      <c r="L777" s="182"/>
      <c r="M777" s="182"/>
      <c r="N777" s="182"/>
      <c r="O777" s="182"/>
      <c r="P777" s="182"/>
    </row>
    <row r="778" spans="9:16">
      <c r="I778" s="182"/>
      <c r="J778" s="182"/>
      <c r="K778" s="182"/>
      <c r="L778" s="182"/>
      <c r="M778" s="182"/>
      <c r="N778" s="182"/>
      <c r="O778" s="182"/>
      <c r="P778" s="182"/>
    </row>
    <row r="779" spans="9:16">
      <c r="I779" s="182"/>
      <c r="J779" s="182"/>
      <c r="K779" s="182"/>
      <c r="L779" s="182"/>
      <c r="M779" s="182"/>
      <c r="N779" s="182"/>
      <c r="O779" s="182"/>
      <c r="P779" s="182"/>
    </row>
    <row r="780" spans="9:16">
      <c r="I780" s="182"/>
      <c r="J780" s="182"/>
      <c r="K780" s="182"/>
      <c r="L780" s="182"/>
      <c r="M780" s="182"/>
      <c r="N780" s="182"/>
      <c r="O780" s="182"/>
      <c r="P780" s="182"/>
    </row>
    <row r="781" spans="9:16">
      <c r="I781" s="182"/>
      <c r="J781" s="182"/>
      <c r="K781" s="182"/>
      <c r="L781" s="182"/>
      <c r="M781" s="182"/>
      <c r="N781" s="182"/>
      <c r="O781" s="182"/>
      <c r="P781" s="182"/>
    </row>
    <row r="782" spans="9:16">
      <c r="I782" s="182"/>
      <c r="J782" s="182"/>
      <c r="K782" s="182"/>
      <c r="L782" s="182"/>
      <c r="M782" s="182"/>
      <c r="N782" s="182"/>
      <c r="O782" s="182"/>
      <c r="P782" s="182"/>
    </row>
    <row r="783" spans="9:16">
      <c r="I783" s="182"/>
      <c r="J783" s="182"/>
      <c r="K783" s="182"/>
      <c r="L783" s="182"/>
      <c r="M783" s="182"/>
      <c r="N783" s="182"/>
      <c r="O783" s="182"/>
      <c r="P783" s="182"/>
    </row>
    <row r="784" spans="9:16">
      <c r="I784" s="182"/>
      <c r="J784" s="182"/>
      <c r="K784" s="182"/>
      <c r="L784" s="182"/>
      <c r="M784" s="182"/>
      <c r="N784" s="182"/>
      <c r="O784" s="182"/>
      <c r="P784" s="182"/>
    </row>
    <row r="785" spans="9:16">
      <c r="I785" s="182"/>
      <c r="J785" s="182"/>
      <c r="K785" s="182"/>
      <c r="L785" s="182"/>
      <c r="M785" s="182"/>
      <c r="N785" s="182"/>
      <c r="O785" s="182"/>
      <c r="P785" s="182"/>
    </row>
    <row r="786" spans="9:16">
      <c r="I786" s="182"/>
      <c r="J786" s="182"/>
      <c r="K786" s="182"/>
      <c r="L786" s="182"/>
      <c r="M786" s="182"/>
      <c r="N786" s="182"/>
      <c r="O786" s="182"/>
      <c r="P786" s="182"/>
    </row>
    <row r="787" spans="9:16">
      <c r="I787" s="182"/>
      <c r="J787" s="182"/>
      <c r="K787" s="182"/>
      <c r="L787" s="182"/>
      <c r="M787" s="182"/>
      <c r="N787" s="182"/>
      <c r="O787" s="182"/>
      <c r="P787" s="182"/>
    </row>
    <row r="788" spans="9:16">
      <c r="I788" s="182"/>
      <c r="J788" s="182"/>
      <c r="K788" s="182"/>
      <c r="L788" s="182"/>
      <c r="M788" s="182"/>
      <c r="N788" s="182"/>
      <c r="O788" s="182"/>
      <c r="P788" s="182"/>
    </row>
    <row r="789" spans="9:16">
      <c r="I789" s="182"/>
      <c r="J789" s="182"/>
      <c r="K789" s="182"/>
      <c r="L789" s="182"/>
      <c r="M789" s="182"/>
      <c r="N789" s="182"/>
      <c r="O789" s="182"/>
      <c r="P789" s="182"/>
    </row>
    <row r="790" spans="9:16">
      <c r="I790" s="182"/>
      <c r="J790" s="182"/>
      <c r="K790" s="182"/>
      <c r="L790" s="182"/>
      <c r="M790" s="182"/>
      <c r="N790" s="182"/>
      <c r="O790" s="182"/>
      <c r="P790" s="182"/>
    </row>
    <row r="791" spans="9:16">
      <c r="I791" s="182"/>
      <c r="J791" s="182"/>
      <c r="K791" s="182"/>
      <c r="L791" s="182"/>
      <c r="M791" s="182"/>
      <c r="N791" s="182"/>
      <c r="O791" s="182"/>
      <c r="P791" s="182"/>
    </row>
    <row r="792" spans="9:16">
      <c r="I792" s="182"/>
      <c r="J792" s="182"/>
      <c r="K792" s="182"/>
      <c r="L792" s="182"/>
      <c r="M792" s="182"/>
      <c r="N792" s="182"/>
      <c r="O792" s="182"/>
      <c r="P792" s="182"/>
    </row>
    <row r="793" spans="9:16">
      <c r="I793" s="182"/>
      <c r="J793" s="182"/>
      <c r="K793" s="182"/>
      <c r="L793" s="182"/>
      <c r="M793" s="182"/>
      <c r="N793" s="182"/>
      <c r="O793" s="182"/>
      <c r="P793" s="182"/>
    </row>
    <row r="794" spans="9:16">
      <c r="I794" s="182"/>
      <c r="J794" s="182"/>
      <c r="K794" s="182"/>
      <c r="L794" s="182"/>
      <c r="M794" s="182"/>
      <c r="N794" s="182"/>
      <c r="O794" s="182"/>
      <c r="P794" s="182"/>
    </row>
    <row r="795" spans="9:16">
      <c r="I795" s="182"/>
      <c r="J795" s="182"/>
      <c r="K795" s="182"/>
      <c r="L795" s="182"/>
      <c r="M795" s="182"/>
      <c r="N795" s="182"/>
      <c r="O795" s="182"/>
      <c r="P795" s="182"/>
    </row>
    <row r="796" spans="9:16">
      <c r="I796" s="182"/>
      <c r="J796" s="182"/>
      <c r="K796" s="182"/>
      <c r="L796" s="182"/>
      <c r="M796" s="182"/>
      <c r="N796" s="182"/>
      <c r="O796" s="182"/>
      <c r="P796" s="182"/>
    </row>
    <row r="797" spans="9:16">
      <c r="I797" s="182"/>
      <c r="J797" s="182"/>
      <c r="K797" s="182"/>
      <c r="L797" s="182"/>
      <c r="M797" s="182"/>
      <c r="N797" s="182"/>
      <c r="O797" s="182"/>
      <c r="P797" s="182"/>
    </row>
    <row r="798" spans="9:16">
      <c r="I798" s="182"/>
      <c r="J798" s="182"/>
      <c r="K798" s="182"/>
      <c r="L798" s="182"/>
      <c r="M798" s="182"/>
      <c r="N798" s="182"/>
      <c r="O798" s="182"/>
      <c r="P798" s="182"/>
    </row>
    <row r="799" spans="9:16">
      <c r="I799" s="182"/>
      <c r="J799" s="182"/>
      <c r="K799" s="182"/>
      <c r="L799" s="182"/>
      <c r="M799" s="182"/>
      <c r="N799" s="182"/>
      <c r="O799" s="182"/>
      <c r="P799" s="182"/>
    </row>
    <row r="800" spans="9:16">
      <c r="I800" s="182"/>
      <c r="J800" s="182"/>
      <c r="K800" s="182"/>
      <c r="L800" s="182"/>
      <c r="M800" s="182"/>
      <c r="N800" s="182"/>
      <c r="O800" s="182"/>
      <c r="P800" s="182"/>
    </row>
    <row r="801" spans="9:16">
      <c r="I801" s="182"/>
      <c r="J801" s="182"/>
      <c r="K801" s="182"/>
      <c r="L801" s="182"/>
      <c r="M801" s="182"/>
      <c r="N801" s="182"/>
      <c r="O801" s="182"/>
      <c r="P801" s="182"/>
    </row>
    <row r="802" spans="9:16">
      <c r="I802" s="182"/>
      <c r="J802" s="182"/>
      <c r="K802" s="182"/>
      <c r="L802" s="182"/>
      <c r="M802" s="182"/>
      <c r="N802" s="182"/>
      <c r="O802" s="182"/>
      <c r="P802" s="182"/>
    </row>
    <row r="803" spans="9:16">
      <c r="I803" s="182"/>
      <c r="J803" s="182"/>
      <c r="K803" s="182"/>
      <c r="L803" s="182"/>
      <c r="M803" s="182"/>
      <c r="N803" s="182"/>
      <c r="O803" s="182"/>
      <c r="P803" s="182"/>
    </row>
    <row r="804" spans="9:16">
      <c r="I804" s="182"/>
      <c r="J804" s="182"/>
      <c r="K804" s="182"/>
      <c r="L804" s="182"/>
      <c r="M804" s="182"/>
      <c r="N804" s="182"/>
      <c r="O804" s="182"/>
      <c r="P804" s="182"/>
    </row>
    <row r="805" spans="9:16">
      <c r="I805" s="182"/>
      <c r="J805" s="182"/>
      <c r="K805" s="182"/>
      <c r="L805" s="182"/>
      <c r="M805" s="182"/>
      <c r="N805" s="182"/>
      <c r="O805" s="182"/>
      <c r="P805" s="182"/>
    </row>
    <row r="806" spans="9:16">
      <c r="I806" s="182"/>
      <c r="J806" s="182"/>
      <c r="K806" s="182"/>
      <c r="L806" s="182"/>
      <c r="M806" s="182"/>
      <c r="N806" s="182"/>
      <c r="O806" s="182"/>
      <c r="P806" s="182"/>
    </row>
    <row r="807" spans="9:16">
      <c r="I807" s="182"/>
      <c r="J807" s="182"/>
      <c r="K807" s="182"/>
      <c r="L807" s="182"/>
      <c r="M807" s="182"/>
      <c r="N807" s="182"/>
      <c r="O807" s="182"/>
      <c r="P807" s="182"/>
    </row>
    <row r="808" spans="9:16">
      <c r="I808" s="182"/>
      <c r="J808" s="182"/>
      <c r="K808" s="182"/>
      <c r="L808" s="182"/>
      <c r="M808" s="182"/>
      <c r="N808" s="182"/>
      <c r="O808" s="182"/>
      <c r="P808" s="182"/>
    </row>
    <row r="809" spans="9:16">
      <c r="I809" s="182"/>
      <c r="J809" s="182"/>
      <c r="K809" s="182"/>
      <c r="L809" s="182"/>
      <c r="M809" s="182"/>
      <c r="N809" s="182"/>
      <c r="O809" s="182"/>
      <c r="P809" s="182"/>
    </row>
    <row r="810" spans="9:16">
      <c r="I810" s="182"/>
      <c r="J810" s="182"/>
      <c r="K810" s="182"/>
      <c r="L810" s="182"/>
      <c r="M810" s="182"/>
      <c r="N810" s="182"/>
      <c r="O810" s="182"/>
      <c r="P810" s="182"/>
    </row>
    <row r="811" spans="9:16">
      <c r="I811" s="182"/>
      <c r="J811" s="182"/>
      <c r="K811" s="182"/>
      <c r="L811" s="182"/>
      <c r="M811" s="182"/>
      <c r="N811" s="182"/>
      <c r="O811" s="182"/>
      <c r="P811" s="182"/>
    </row>
    <row r="812" spans="9:16">
      <c r="I812" s="182"/>
      <c r="J812" s="182"/>
      <c r="K812" s="182"/>
      <c r="L812" s="182"/>
      <c r="M812" s="182"/>
      <c r="N812" s="182"/>
      <c r="O812" s="182"/>
      <c r="P812" s="182"/>
    </row>
    <row r="813" spans="9:16">
      <c r="I813" s="182"/>
      <c r="J813" s="182"/>
      <c r="K813" s="182"/>
      <c r="L813" s="182"/>
      <c r="M813" s="182"/>
      <c r="N813" s="182"/>
      <c r="O813" s="182"/>
      <c r="P813" s="182"/>
    </row>
    <row r="814" spans="9:16">
      <c r="I814" s="182"/>
      <c r="J814" s="182"/>
      <c r="K814" s="182"/>
      <c r="L814" s="182"/>
      <c r="M814" s="182"/>
      <c r="N814" s="182"/>
      <c r="O814" s="182"/>
      <c r="P814" s="182"/>
    </row>
    <row r="815" spans="9:16">
      <c r="I815" s="182"/>
      <c r="J815" s="182"/>
      <c r="K815" s="182"/>
      <c r="L815" s="182"/>
      <c r="M815" s="182"/>
      <c r="N815" s="182"/>
      <c r="O815" s="182"/>
      <c r="P815" s="182"/>
    </row>
    <row r="816" spans="9:16">
      <c r="I816" s="182"/>
      <c r="J816" s="182"/>
      <c r="K816" s="182"/>
      <c r="L816" s="182"/>
      <c r="M816" s="182"/>
      <c r="N816" s="182"/>
      <c r="O816" s="182"/>
      <c r="P816" s="182"/>
    </row>
    <row r="817" spans="9:16">
      <c r="I817" s="182"/>
      <c r="J817" s="182"/>
      <c r="K817" s="182"/>
      <c r="L817" s="182"/>
      <c r="M817" s="182"/>
      <c r="N817" s="182"/>
      <c r="O817" s="182"/>
      <c r="P817" s="182"/>
    </row>
    <row r="818" spans="9:16">
      <c r="I818" s="182"/>
      <c r="J818" s="182"/>
      <c r="K818" s="182"/>
      <c r="L818" s="182"/>
      <c r="M818" s="182"/>
      <c r="N818" s="182"/>
      <c r="O818" s="182"/>
      <c r="P818" s="182"/>
    </row>
    <row r="819" spans="9:16">
      <c r="I819" s="182"/>
      <c r="J819" s="182"/>
      <c r="K819" s="182"/>
      <c r="L819" s="182"/>
      <c r="M819" s="182"/>
      <c r="N819" s="182"/>
      <c r="O819" s="182"/>
      <c r="P819" s="182"/>
    </row>
    <row r="820" spans="9:16">
      <c r="I820" s="182"/>
      <c r="J820" s="182"/>
      <c r="K820" s="182"/>
      <c r="L820" s="182"/>
      <c r="M820" s="182"/>
      <c r="N820" s="182"/>
      <c r="O820" s="182"/>
      <c r="P820" s="182"/>
    </row>
    <row r="821" spans="9:16">
      <c r="I821" s="182"/>
      <c r="J821" s="182"/>
      <c r="K821" s="182"/>
      <c r="L821" s="182"/>
      <c r="M821" s="182"/>
      <c r="N821" s="182"/>
      <c r="O821" s="182"/>
      <c r="P821" s="182"/>
    </row>
    <row r="822" spans="9:16">
      <c r="I822" s="182"/>
      <c r="J822" s="182"/>
      <c r="K822" s="182"/>
      <c r="L822" s="182"/>
      <c r="M822" s="182"/>
      <c r="N822" s="182"/>
      <c r="O822" s="182"/>
      <c r="P822" s="182"/>
    </row>
    <row r="823" spans="9:16">
      <c r="I823" s="182"/>
      <c r="J823" s="182"/>
      <c r="K823" s="182"/>
      <c r="L823" s="182"/>
      <c r="M823" s="182"/>
      <c r="N823" s="182"/>
      <c r="O823" s="182"/>
      <c r="P823" s="182"/>
    </row>
    <row r="824" spans="9:16">
      <c r="I824" s="182"/>
      <c r="J824" s="182"/>
      <c r="K824" s="182"/>
      <c r="L824" s="182"/>
      <c r="M824" s="182"/>
      <c r="N824" s="182"/>
      <c r="O824" s="182"/>
      <c r="P824" s="182"/>
    </row>
    <row r="825" spans="9:16">
      <c r="I825" s="182"/>
      <c r="J825" s="182"/>
      <c r="K825" s="182"/>
      <c r="L825" s="182"/>
      <c r="M825" s="182"/>
      <c r="N825" s="182"/>
      <c r="O825" s="182"/>
      <c r="P825" s="182"/>
    </row>
    <row r="826" spans="9:16">
      <c r="I826" s="182"/>
      <c r="J826" s="182"/>
      <c r="K826" s="182"/>
      <c r="L826" s="182"/>
      <c r="M826" s="182"/>
      <c r="N826" s="182"/>
      <c r="O826" s="182"/>
      <c r="P826" s="182"/>
    </row>
    <row r="827" spans="9:16">
      <c r="I827" s="182"/>
      <c r="J827" s="182"/>
      <c r="K827" s="182"/>
      <c r="L827" s="182"/>
      <c r="M827" s="182"/>
      <c r="N827" s="182"/>
      <c r="O827" s="182"/>
      <c r="P827" s="182"/>
    </row>
    <row r="828" spans="9:16">
      <c r="I828" s="182"/>
      <c r="J828" s="182"/>
      <c r="K828" s="182"/>
      <c r="L828" s="182"/>
      <c r="M828" s="182"/>
      <c r="N828" s="182"/>
      <c r="O828" s="182"/>
      <c r="P828" s="182"/>
    </row>
    <row r="829" spans="9:16">
      <c r="I829" s="182"/>
      <c r="J829" s="182"/>
      <c r="K829" s="182"/>
      <c r="L829" s="182"/>
      <c r="M829" s="182"/>
      <c r="N829" s="182"/>
      <c r="O829" s="182"/>
      <c r="P829" s="182"/>
    </row>
    <row r="830" spans="9:16">
      <c r="I830" s="182"/>
      <c r="J830" s="182"/>
      <c r="K830" s="182"/>
      <c r="L830" s="182"/>
      <c r="M830" s="182"/>
      <c r="N830" s="182"/>
      <c r="O830" s="182"/>
      <c r="P830" s="182"/>
    </row>
    <row r="831" spans="9:16">
      <c r="I831" s="182"/>
      <c r="J831" s="182"/>
      <c r="K831" s="182"/>
      <c r="L831" s="182"/>
      <c r="M831" s="182"/>
      <c r="N831" s="182"/>
      <c r="O831" s="182"/>
      <c r="P831" s="182"/>
    </row>
    <row r="832" spans="9:16">
      <c r="I832" s="182"/>
      <c r="J832" s="182"/>
      <c r="K832" s="182"/>
      <c r="L832" s="182"/>
      <c r="M832" s="182"/>
      <c r="N832" s="182"/>
      <c r="O832" s="182"/>
      <c r="P832" s="182"/>
    </row>
    <row r="833" spans="9:16">
      <c r="I833" s="182"/>
      <c r="J833" s="182"/>
      <c r="K833" s="182"/>
      <c r="L833" s="182"/>
      <c r="M833" s="182"/>
      <c r="N833" s="182"/>
      <c r="O833" s="182"/>
      <c r="P833" s="182"/>
    </row>
    <row r="834" spans="9:16">
      <c r="I834" s="182"/>
      <c r="J834" s="182"/>
      <c r="K834" s="182"/>
      <c r="L834" s="182"/>
      <c r="M834" s="182"/>
      <c r="N834" s="182"/>
      <c r="O834" s="182"/>
      <c r="P834" s="182"/>
    </row>
    <row r="835" spans="9:16">
      <c r="I835" s="182"/>
      <c r="J835" s="182"/>
      <c r="K835" s="182"/>
      <c r="L835" s="182"/>
      <c r="M835" s="182"/>
      <c r="N835" s="182"/>
      <c r="O835" s="182"/>
      <c r="P835" s="182"/>
    </row>
    <row r="836" spans="9:16">
      <c r="I836" s="182"/>
      <c r="J836" s="182"/>
      <c r="K836" s="182"/>
      <c r="L836" s="182"/>
      <c r="M836" s="182"/>
      <c r="N836" s="182"/>
      <c r="O836" s="182"/>
      <c r="P836" s="182"/>
    </row>
    <row r="837" spans="9:16">
      <c r="I837" s="182"/>
      <c r="J837" s="182"/>
      <c r="K837" s="182"/>
      <c r="L837" s="182"/>
      <c r="M837" s="182"/>
      <c r="N837" s="182"/>
      <c r="O837" s="182"/>
      <c r="P837" s="182"/>
    </row>
    <row r="838" spans="9:16">
      <c r="I838" s="182"/>
      <c r="J838" s="182"/>
      <c r="K838" s="182"/>
      <c r="L838" s="182"/>
      <c r="M838" s="182"/>
      <c r="N838" s="182"/>
      <c r="O838" s="182"/>
      <c r="P838" s="182"/>
    </row>
    <row r="839" spans="9:16">
      <c r="I839" s="182"/>
      <c r="J839" s="182"/>
      <c r="K839" s="182"/>
      <c r="L839" s="182"/>
      <c r="M839" s="182"/>
      <c r="N839" s="182"/>
      <c r="O839" s="182"/>
      <c r="P839" s="182"/>
    </row>
    <row r="840" spans="9:16">
      <c r="I840" s="182"/>
      <c r="J840" s="182"/>
      <c r="K840" s="182"/>
      <c r="L840" s="182"/>
      <c r="M840" s="182"/>
      <c r="N840" s="182"/>
      <c r="O840" s="182"/>
      <c r="P840" s="182"/>
    </row>
    <row r="841" spans="9:16">
      <c r="I841" s="182"/>
      <c r="J841" s="182"/>
      <c r="K841" s="182"/>
      <c r="L841" s="182"/>
      <c r="M841" s="182"/>
      <c r="N841" s="182"/>
      <c r="O841" s="182"/>
      <c r="P841" s="182"/>
    </row>
    <row r="842" spans="9:16">
      <c r="I842" s="182"/>
      <c r="J842" s="182"/>
      <c r="K842" s="182"/>
      <c r="L842" s="182"/>
      <c r="M842" s="182"/>
      <c r="N842" s="182"/>
      <c r="O842" s="182"/>
      <c r="P842" s="182"/>
    </row>
    <row r="843" spans="9:16">
      <c r="I843" s="182"/>
      <c r="J843" s="182"/>
      <c r="K843" s="182"/>
      <c r="L843" s="182"/>
      <c r="M843" s="182"/>
      <c r="N843" s="182"/>
      <c r="O843" s="182"/>
      <c r="P843" s="182"/>
    </row>
    <row r="844" spans="9:16">
      <c r="I844" s="182"/>
      <c r="J844" s="182"/>
      <c r="K844" s="182"/>
      <c r="L844" s="182"/>
      <c r="M844" s="182"/>
      <c r="N844" s="182"/>
      <c r="O844" s="182"/>
      <c r="P844" s="182"/>
    </row>
    <row r="845" spans="9:16">
      <c r="I845" s="182"/>
      <c r="J845" s="182"/>
      <c r="K845" s="182"/>
      <c r="L845" s="182"/>
      <c r="M845" s="182"/>
      <c r="N845" s="182"/>
      <c r="O845" s="182"/>
      <c r="P845" s="182"/>
    </row>
    <row r="846" spans="9:16">
      <c r="I846" s="182"/>
      <c r="J846" s="182"/>
      <c r="K846" s="182"/>
      <c r="L846" s="182"/>
      <c r="M846" s="182"/>
      <c r="N846" s="182"/>
      <c r="O846" s="182"/>
      <c r="P846" s="182"/>
    </row>
    <row r="847" spans="9:16">
      <c r="I847" s="182"/>
      <c r="J847" s="182"/>
      <c r="K847" s="182"/>
      <c r="L847" s="182"/>
      <c r="M847" s="182"/>
      <c r="N847" s="182"/>
      <c r="O847" s="182"/>
      <c r="P847" s="182"/>
    </row>
    <row r="848" spans="9:16">
      <c r="I848" s="182"/>
      <c r="J848" s="182"/>
      <c r="K848" s="182"/>
      <c r="L848" s="182"/>
      <c r="M848" s="182"/>
      <c r="N848" s="182"/>
      <c r="O848" s="182"/>
      <c r="P848" s="182"/>
    </row>
    <row r="849" spans="9:16">
      <c r="I849" s="182"/>
      <c r="J849" s="182"/>
      <c r="K849" s="182"/>
      <c r="L849" s="182"/>
      <c r="M849" s="182"/>
      <c r="N849" s="182"/>
      <c r="O849" s="182"/>
      <c r="P849" s="182"/>
    </row>
    <row r="850" spans="9:16">
      <c r="I850" s="182"/>
      <c r="J850" s="182"/>
      <c r="K850" s="182"/>
      <c r="L850" s="182"/>
      <c r="M850" s="182"/>
      <c r="N850" s="182"/>
      <c r="O850" s="182"/>
      <c r="P850" s="182"/>
    </row>
    <row r="851" spans="9:16">
      <c r="I851" s="182"/>
      <c r="J851" s="182"/>
      <c r="K851" s="182"/>
      <c r="L851" s="182"/>
      <c r="M851" s="182"/>
      <c r="N851" s="182"/>
      <c r="O851" s="182"/>
      <c r="P851" s="182"/>
    </row>
    <row r="852" spans="9:16">
      <c r="I852" s="182"/>
      <c r="J852" s="182"/>
      <c r="K852" s="182"/>
      <c r="L852" s="182"/>
      <c r="M852" s="182"/>
      <c r="N852" s="182"/>
      <c r="O852" s="182"/>
      <c r="P852" s="182"/>
    </row>
    <row r="853" spans="9:16">
      <c r="I853" s="182"/>
      <c r="J853" s="182"/>
      <c r="K853" s="182"/>
      <c r="L853" s="182"/>
      <c r="M853" s="182"/>
      <c r="N853" s="182"/>
      <c r="O853" s="182"/>
      <c r="P853" s="182"/>
    </row>
    <row r="854" spans="9:16">
      <c r="I854" s="182"/>
      <c r="J854" s="182"/>
      <c r="K854" s="182"/>
      <c r="L854" s="182"/>
      <c r="M854" s="182"/>
      <c r="N854" s="182"/>
      <c r="O854" s="182"/>
      <c r="P854" s="182"/>
    </row>
    <row r="855" spans="9:16">
      <c r="I855" s="182"/>
      <c r="J855" s="182"/>
      <c r="K855" s="182"/>
      <c r="L855" s="182"/>
      <c r="M855" s="182"/>
      <c r="N855" s="182"/>
      <c r="O855" s="182"/>
      <c r="P855" s="182"/>
    </row>
    <row r="856" spans="9:16">
      <c r="I856" s="182"/>
      <c r="J856" s="182"/>
      <c r="K856" s="182"/>
      <c r="L856" s="182"/>
      <c r="M856" s="182"/>
      <c r="N856" s="182"/>
      <c r="O856" s="182"/>
      <c r="P856" s="182"/>
    </row>
    <row r="857" spans="9:16">
      <c r="I857" s="182"/>
      <c r="J857" s="182"/>
      <c r="K857" s="182"/>
      <c r="L857" s="182"/>
      <c r="M857" s="182"/>
      <c r="N857" s="182"/>
      <c r="O857" s="182"/>
      <c r="P857" s="182"/>
    </row>
    <row r="858" spans="9:16">
      <c r="I858" s="182"/>
      <c r="J858" s="182"/>
      <c r="K858" s="182"/>
      <c r="L858" s="182"/>
      <c r="M858" s="182"/>
      <c r="N858" s="182"/>
      <c r="O858" s="182"/>
      <c r="P858" s="182"/>
    </row>
    <row r="859" spans="9:16">
      <c r="I859" s="182"/>
      <c r="J859" s="182"/>
      <c r="K859" s="182"/>
      <c r="L859" s="182"/>
      <c r="M859" s="182"/>
      <c r="N859" s="182"/>
      <c r="O859" s="182"/>
      <c r="P859" s="182"/>
    </row>
    <row r="860" spans="9:16">
      <c r="I860" s="182"/>
      <c r="J860" s="182"/>
      <c r="K860" s="182"/>
      <c r="L860" s="182"/>
      <c r="M860" s="182"/>
      <c r="N860" s="182"/>
      <c r="O860" s="182"/>
      <c r="P860" s="182"/>
    </row>
    <row r="861" spans="9:16">
      <c r="I861" s="182"/>
      <c r="J861" s="182"/>
      <c r="K861" s="182"/>
      <c r="L861" s="182"/>
      <c r="M861" s="182"/>
      <c r="N861" s="182"/>
      <c r="O861" s="182"/>
      <c r="P861" s="182"/>
    </row>
    <row r="862" spans="9:16">
      <c r="I862" s="182"/>
      <c r="J862" s="182"/>
      <c r="K862" s="182"/>
      <c r="L862" s="182"/>
      <c r="M862" s="182"/>
      <c r="N862" s="182"/>
      <c r="O862" s="182"/>
      <c r="P862" s="182"/>
    </row>
    <row r="863" spans="9:16">
      <c r="I863" s="182"/>
      <c r="J863" s="182"/>
      <c r="K863" s="182"/>
      <c r="L863" s="182"/>
      <c r="M863" s="182"/>
      <c r="N863" s="182"/>
      <c r="O863" s="182"/>
      <c r="P863" s="182"/>
    </row>
    <row r="864" spans="9:16">
      <c r="I864" s="182"/>
      <c r="J864" s="182"/>
      <c r="K864" s="182"/>
      <c r="L864" s="182"/>
      <c r="M864" s="182"/>
      <c r="N864" s="182"/>
      <c r="O864" s="182"/>
      <c r="P864" s="182"/>
    </row>
    <row r="865" spans="9:16">
      <c r="I865" s="182"/>
      <c r="J865" s="182"/>
      <c r="K865" s="182"/>
      <c r="L865" s="182"/>
      <c r="M865" s="182"/>
      <c r="N865" s="182"/>
      <c r="O865" s="182"/>
      <c r="P865" s="182"/>
    </row>
    <row r="866" spans="9:16">
      <c r="I866" s="182"/>
      <c r="J866" s="182"/>
      <c r="K866" s="182"/>
      <c r="L866" s="182"/>
      <c r="M866" s="182"/>
      <c r="N866" s="182"/>
      <c r="O866" s="182"/>
      <c r="P866" s="182"/>
    </row>
    <row r="867" spans="9:16">
      <c r="I867" s="182"/>
      <c r="J867" s="182"/>
      <c r="K867" s="182"/>
      <c r="L867" s="182"/>
      <c r="M867" s="182"/>
      <c r="N867" s="182"/>
      <c r="O867" s="182"/>
      <c r="P867" s="182"/>
    </row>
    <row r="868" spans="9:16">
      <c r="I868" s="182"/>
      <c r="J868" s="182"/>
      <c r="K868" s="182"/>
      <c r="L868" s="182"/>
      <c r="M868" s="182"/>
      <c r="N868" s="182"/>
      <c r="O868" s="182"/>
      <c r="P868" s="182"/>
    </row>
    <row r="869" spans="9:16">
      <c r="I869" s="182"/>
      <c r="J869" s="182"/>
      <c r="K869" s="182"/>
      <c r="L869" s="182"/>
      <c r="M869" s="182"/>
      <c r="N869" s="182"/>
      <c r="O869" s="182"/>
      <c r="P869" s="182"/>
    </row>
    <row r="870" spans="9:16">
      <c r="I870" s="182"/>
      <c r="J870" s="182"/>
      <c r="K870" s="182"/>
      <c r="L870" s="182"/>
      <c r="M870" s="182"/>
      <c r="N870" s="182"/>
      <c r="O870" s="182"/>
      <c r="P870" s="182"/>
    </row>
    <row r="871" spans="9:16">
      <c r="I871" s="182"/>
      <c r="J871" s="182"/>
      <c r="K871" s="182"/>
      <c r="L871" s="182"/>
      <c r="M871" s="182"/>
      <c r="N871" s="182"/>
      <c r="O871" s="182"/>
      <c r="P871" s="182"/>
    </row>
    <row r="872" spans="9:16">
      <c r="I872" s="182"/>
      <c r="J872" s="182"/>
      <c r="K872" s="182"/>
      <c r="L872" s="182"/>
      <c r="M872" s="182"/>
      <c r="N872" s="182"/>
      <c r="O872" s="182"/>
      <c r="P872" s="182"/>
    </row>
    <row r="873" spans="9:16">
      <c r="I873" s="182"/>
      <c r="J873" s="182"/>
      <c r="K873" s="182"/>
      <c r="L873" s="182"/>
      <c r="M873" s="182"/>
      <c r="N873" s="182"/>
      <c r="O873" s="182"/>
      <c r="P873" s="182"/>
    </row>
    <row r="874" spans="9:16">
      <c r="I874" s="182"/>
      <c r="J874" s="182"/>
      <c r="K874" s="182"/>
      <c r="L874" s="182"/>
      <c r="M874" s="182"/>
      <c r="N874" s="182"/>
      <c r="O874" s="182"/>
      <c r="P874" s="182"/>
    </row>
    <row r="875" spans="9:16">
      <c r="I875" s="182"/>
      <c r="J875" s="182"/>
      <c r="K875" s="182"/>
      <c r="L875" s="182"/>
      <c r="M875" s="182"/>
      <c r="N875" s="182"/>
      <c r="O875" s="182"/>
      <c r="P875" s="182"/>
    </row>
    <row r="876" spans="9:16">
      <c r="I876" s="182"/>
      <c r="J876" s="182"/>
      <c r="K876" s="182"/>
      <c r="L876" s="182"/>
      <c r="M876" s="182"/>
      <c r="N876" s="182"/>
      <c r="O876" s="182"/>
      <c r="P876" s="182"/>
    </row>
    <row r="877" spans="9:16">
      <c r="I877" s="182"/>
      <c r="J877" s="182"/>
      <c r="K877" s="182"/>
      <c r="L877" s="182"/>
      <c r="M877" s="182"/>
      <c r="N877" s="182"/>
      <c r="O877" s="182"/>
      <c r="P877" s="182"/>
    </row>
    <row r="878" spans="9:16">
      <c r="I878" s="182"/>
      <c r="J878" s="182"/>
      <c r="K878" s="182"/>
      <c r="L878" s="182"/>
      <c r="M878" s="182"/>
      <c r="N878" s="182"/>
      <c r="O878" s="182"/>
      <c r="P878" s="182"/>
    </row>
    <row r="879" spans="9:16">
      <c r="I879" s="182"/>
      <c r="J879" s="182"/>
      <c r="K879" s="182"/>
      <c r="L879" s="182"/>
      <c r="M879" s="182"/>
      <c r="N879" s="182"/>
      <c r="O879" s="182"/>
      <c r="P879" s="182"/>
    </row>
    <row r="880" spans="9:16">
      <c r="I880" s="182"/>
      <c r="J880" s="182"/>
      <c r="K880" s="182"/>
      <c r="L880" s="182"/>
      <c r="M880" s="182"/>
      <c r="N880" s="182"/>
      <c r="O880" s="182"/>
      <c r="P880" s="182"/>
    </row>
    <row r="881" spans="9:16">
      <c r="I881" s="182"/>
      <c r="J881" s="182"/>
      <c r="K881" s="182"/>
      <c r="L881" s="182"/>
      <c r="M881" s="182"/>
      <c r="N881" s="182"/>
      <c r="O881" s="182"/>
      <c r="P881" s="182"/>
    </row>
    <row r="882" spans="9:16">
      <c r="I882" s="182"/>
      <c r="J882" s="182"/>
      <c r="K882" s="182"/>
      <c r="L882" s="182"/>
      <c r="M882" s="182"/>
      <c r="N882" s="182"/>
      <c r="O882" s="182"/>
      <c r="P882" s="182"/>
    </row>
    <row r="883" spans="9:16">
      <c r="I883" s="182"/>
      <c r="J883" s="182"/>
      <c r="K883" s="182"/>
      <c r="L883" s="182"/>
      <c r="M883" s="182"/>
      <c r="N883" s="182"/>
      <c r="O883" s="182"/>
      <c r="P883" s="182"/>
    </row>
    <row r="884" spans="9:16">
      <c r="I884" s="182"/>
      <c r="J884" s="182"/>
      <c r="K884" s="182"/>
      <c r="L884" s="182"/>
      <c r="M884" s="182"/>
      <c r="N884" s="182"/>
      <c r="O884" s="182"/>
      <c r="P884" s="182"/>
    </row>
    <row r="885" spans="9:16">
      <c r="I885" s="182"/>
      <c r="J885" s="182"/>
      <c r="K885" s="182"/>
      <c r="L885" s="182"/>
      <c r="M885" s="182"/>
      <c r="N885" s="182"/>
      <c r="O885" s="182"/>
      <c r="P885" s="182"/>
    </row>
    <row r="886" spans="9:16">
      <c r="I886" s="182"/>
      <c r="J886" s="182"/>
      <c r="K886" s="182"/>
      <c r="L886" s="182"/>
      <c r="M886" s="182"/>
      <c r="N886" s="182"/>
      <c r="O886" s="182"/>
      <c r="P886" s="182"/>
    </row>
    <row r="887" spans="9:16">
      <c r="I887" s="182"/>
      <c r="J887" s="182"/>
      <c r="K887" s="182"/>
      <c r="L887" s="182"/>
      <c r="M887" s="182"/>
      <c r="N887" s="182"/>
      <c r="O887" s="182"/>
      <c r="P887" s="182"/>
    </row>
    <row r="888" spans="9:16">
      <c r="I888" s="182"/>
      <c r="J888" s="182"/>
      <c r="K888" s="182"/>
      <c r="L888" s="182"/>
      <c r="M888" s="182"/>
      <c r="N888" s="182"/>
      <c r="O888" s="182"/>
      <c r="P888" s="182"/>
    </row>
    <row r="889" spans="9:16">
      <c r="I889" s="182"/>
      <c r="J889" s="182"/>
      <c r="K889" s="182"/>
      <c r="L889" s="182"/>
      <c r="M889" s="182"/>
      <c r="N889" s="182"/>
      <c r="O889" s="182"/>
      <c r="P889" s="182"/>
    </row>
    <row r="890" spans="9:16">
      <c r="I890" s="182"/>
      <c r="J890" s="182"/>
      <c r="K890" s="182"/>
      <c r="L890" s="182"/>
      <c r="M890" s="182"/>
      <c r="N890" s="182"/>
      <c r="O890" s="182"/>
      <c r="P890" s="182"/>
    </row>
    <row r="891" spans="9:16">
      <c r="I891" s="182"/>
      <c r="J891" s="182"/>
      <c r="K891" s="182"/>
      <c r="L891" s="182"/>
      <c r="M891" s="182"/>
      <c r="N891" s="182"/>
      <c r="O891" s="182"/>
      <c r="P891" s="182"/>
    </row>
    <row r="892" spans="9:16">
      <c r="I892" s="182"/>
      <c r="J892" s="182"/>
      <c r="K892" s="182"/>
      <c r="L892" s="182"/>
      <c r="M892" s="182"/>
      <c r="N892" s="182"/>
      <c r="O892" s="182"/>
      <c r="P892" s="182"/>
    </row>
    <row r="893" spans="9:16">
      <c r="I893" s="182"/>
      <c r="J893" s="182"/>
      <c r="K893" s="182"/>
      <c r="L893" s="182"/>
      <c r="M893" s="182"/>
      <c r="N893" s="182"/>
      <c r="O893" s="182"/>
      <c r="P893" s="182"/>
    </row>
    <row r="894" spans="9:16">
      <c r="I894" s="182"/>
      <c r="J894" s="182"/>
      <c r="K894" s="182"/>
      <c r="L894" s="182"/>
      <c r="M894" s="182"/>
      <c r="N894" s="182"/>
      <c r="O894" s="182"/>
      <c r="P894" s="182"/>
    </row>
    <row r="895" spans="9:16">
      <c r="I895" s="182"/>
      <c r="J895" s="182"/>
      <c r="K895" s="182"/>
      <c r="L895" s="182"/>
      <c r="M895" s="182"/>
      <c r="N895" s="182"/>
      <c r="O895" s="182"/>
      <c r="P895" s="182"/>
    </row>
    <row r="896" spans="9:16">
      <c r="I896" s="182"/>
      <c r="J896" s="182"/>
      <c r="K896" s="182"/>
      <c r="L896" s="182"/>
      <c r="M896" s="182"/>
      <c r="N896" s="182"/>
      <c r="O896" s="182"/>
      <c r="P896" s="182"/>
    </row>
    <row r="897" spans="9:16">
      <c r="I897" s="182"/>
      <c r="J897" s="182"/>
      <c r="K897" s="182"/>
      <c r="L897" s="182"/>
      <c r="M897" s="182"/>
      <c r="N897" s="182"/>
      <c r="O897" s="182"/>
      <c r="P897" s="182"/>
    </row>
    <row r="898" spans="9:16">
      <c r="I898" s="182"/>
      <c r="J898" s="182"/>
      <c r="K898" s="182"/>
      <c r="L898" s="182"/>
      <c r="M898" s="182"/>
      <c r="N898" s="182"/>
      <c r="O898" s="182"/>
      <c r="P898" s="182"/>
    </row>
    <row r="899" spans="9:16">
      <c r="I899" s="182"/>
      <c r="J899" s="182"/>
      <c r="K899" s="182"/>
      <c r="L899" s="182"/>
      <c r="M899" s="182"/>
      <c r="N899" s="182"/>
      <c r="O899" s="182"/>
      <c r="P899" s="182"/>
    </row>
    <row r="900" spans="9:16">
      <c r="I900" s="182"/>
      <c r="J900" s="182"/>
      <c r="K900" s="182"/>
      <c r="L900" s="182"/>
      <c r="M900" s="182"/>
      <c r="N900" s="182"/>
      <c r="O900" s="182"/>
      <c r="P900" s="182"/>
    </row>
    <row r="901" spans="9:16">
      <c r="I901" s="182"/>
      <c r="J901" s="182"/>
      <c r="K901" s="182"/>
      <c r="L901" s="182"/>
      <c r="M901" s="182"/>
      <c r="N901" s="182"/>
      <c r="O901" s="182"/>
      <c r="P901" s="182"/>
    </row>
    <row r="902" spans="9:16">
      <c r="I902" s="182"/>
      <c r="J902" s="182"/>
      <c r="K902" s="182"/>
      <c r="L902" s="182"/>
      <c r="M902" s="182"/>
      <c r="N902" s="182"/>
      <c r="O902" s="182"/>
      <c r="P902" s="182"/>
    </row>
    <row r="903" spans="9:16">
      <c r="I903" s="182"/>
      <c r="J903" s="182"/>
      <c r="K903" s="182"/>
      <c r="L903" s="182"/>
      <c r="M903" s="182"/>
      <c r="N903" s="182"/>
      <c r="O903" s="182"/>
      <c r="P903" s="182"/>
    </row>
    <row r="904" spans="9:16">
      <c r="I904" s="182"/>
      <c r="J904" s="182"/>
      <c r="K904" s="182"/>
      <c r="L904" s="182"/>
      <c r="M904" s="182"/>
      <c r="N904" s="182"/>
      <c r="O904" s="182"/>
      <c r="P904" s="182"/>
    </row>
    <row r="905" spans="9:16">
      <c r="I905" s="182"/>
      <c r="J905" s="182"/>
      <c r="K905" s="182"/>
      <c r="L905" s="182"/>
      <c r="M905" s="182"/>
      <c r="N905" s="182"/>
      <c r="O905" s="182"/>
      <c r="P905" s="182"/>
    </row>
    <row r="906" spans="9:16">
      <c r="I906" s="182"/>
      <c r="J906" s="182"/>
      <c r="K906" s="182"/>
      <c r="L906" s="182"/>
      <c r="M906" s="182"/>
      <c r="N906" s="182"/>
      <c r="O906" s="182"/>
      <c r="P906" s="182"/>
    </row>
    <row r="907" spans="9:16">
      <c r="I907" s="182"/>
      <c r="J907" s="182"/>
      <c r="K907" s="182"/>
      <c r="L907" s="182"/>
      <c r="M907" s="182"/>
      <c r="N907" s="182"/>
      <c r="O907" s="182"/>
      <c r="P907" s="182"/>
    </row>
    <row r="908" spans="9:16">
      <c r="I908" s="182"/>
      <c r="J908" s="182"/>
      <c r="K908" s="182"/>
      <c r="L908" s="182"/>
      <c r="M908" s="182"/>
      <c r="N908" s="182"/>
      <c r="O908" s="182"/>
      <c r="P908" s="182"/>
    </row>
    <row r="909" spans="9:16">
      <c r="I909" s="182"/>
      <c r="J909" s="182"/>
      <c r="K909" s="182"/>
      <c r="L909" s="182"/>
      <c r="M909" s="182"/>
      <c r="N909" s="182"/>
      <c r="O909" s="182"/>
      <c r="P909" s="182"/>
    </row>
    <row r="910" spans="9:16">
      <c r="I910" s="182"/>
      <c r="J910" s="182"/>
      <c r="K910" s="182"/>
      <c r="L910" s="182"/>
      <c r="M910" s="182"/>
      <c r="N910" s="182"/>
      <c r="O910" s="182"/>
      <c r="P910" s="182"/>
    </row>
    <row r="911" spans="9:16">
      <c r="I911" s="182"/>
      <c r="J911" s="182"/>
      <c r="K911" s="182"/>
      <c r="L911" s="182"/>
      <c r="M911" s="182"/>
      <c r="N911" s="182"/>
      <c r="O911" s="182"/>
      <c r="P911" s="182"/>
    </row>
    <row r="912" spans="9:16">
      <c r="I912" s="182"/>
      <c r="J912" s="182"/>
      <c r="K912" s="182"/>
      <c r="L912" s="182"/>
      <c r="M912" s="182"/>
      <c r="N912" s="182"/>
      <c r="O912" s="182"/>
      <c r="P912" s="182"/>
    </row>
    <row r="913" spans="9:16">
      <c r="I913" s="182"/>
      <c r="J913" s="182"/>
      <c r="K913" s="182"/>
      <c r="L913" s="182"/>
      <c r="M913" s="182"/>
      <c r="N913" s="182"/>
      <c r="O913" s="182"/>
      <c r="P913" s="182"/>
    </row>
    <row r="914" spans="9:16">
      <c r="I914" s="182"/>
      <c r="J914" s="182"/>
      <c r="K914" s="182"/>
      <c r="L914" s="182"/>
      <c r="M914" s="182"/>
      <c r="N914" s="182"/>
      <c r="O914" s="182"/>
      <c r="P914" s="182"/>
    </row>
    <row r="915" spans="9:16">
      <c r="I915" s="182"/>
      <c r="J915" s="182"/>
      <c r="K915" s="182"/>
      <c r="L915" s="182"/>
      <c r="M915" s="182"/>
      <c r="N915" s="182"/>
      <c r="O915" s="182"/>
      <c r="P915" s="182"/>
    </row>
    <row r="916" spans="9:16">
      <c r="I916" s="182"/>
      <c r="J916" s="182"/>
      <c r="K916" s="182"/>
      <c r="L916" s="182"/>
      <c r="M916" s="182"/>
      <c r="N916" s="182"/>
      <c r="O916" s="182"/>
      <c r="P916" s="182"/>
    </row>
    <row r="917" spans="9:16">
      <c r="I917" s="182"/>
      <c r="J917" s="182"/>
      <c r="K917" s="182"/>
      <c r="L917" s="182"/>
      <c r="M917" s="182"/>
      <c r="N917" s="182"/>
      <c r="O917" s="182"/>
      <c r="P917" s="182"/>
    </row>
    <row r="918" spans="9:16">
      <c r="I918" s="182"/>
      <c r="J918" s="182"/>
      <c r="K918" s="182"/>
      <c r="L918" s="182"/>
      <c r="M918" s="182"/>
      <c r="N918" s="182"/>
      <c r="O918" s="182"/>
      <c r="P918" s="182"/>
    </row>
    <row r="919" spans="9:16">
      <c r="I919" s="182"/>
      <c r="J919" s="182"/>
      <c r="K919" s="182"/>
      <c r="L919" s="182"/>
      <c r="M919" s="182"/>
      <c r="N919" s="182"/>
      <c r="O919" s="182"/>
      <c r="P919" s="182"/>
    </row>
    <row r="920" spans="9:16">
      <c r="I920" s="182"/>
      <c r="J920" s="182"/>
      <c r="K920" s="182"/>
      <c r="L920" s="182"/>
      <c r="M920" s="182"/>
      <c r="N920" s="182"/>
      <c r="O920" s="182"/>
      <c r="P920" s="182"/>
    </row>
    <row r="921" spans="9:16">
      <c r="I921" s="182"/>
      <c r="J921" s="182"/>
      <c r="K921" s="182"/>
      <c r="L921" s="182"/>
      <c r="M921" s="182"/>
      <c r="N921" s="182"/>
      <c r="O921" s="182"/>
      <c r="P921" s="182"/>
    </row>
    <row r="922" spans="9:16">
      <c r="I922" s="182"/>
      <c r="J922" s="182"/>
      <c r="K922" s="182"/>
      <c r="L922" s="182"/>
      <c r="M922" s="182"/>
      <c r="N922" s="182"/>
      <c r="O922" s="182"/>
      <c r="P922" s="182"/>
    </row>
    <row r="923" spans="9:16">
      <c r="I923" s="182"/>
      <c r="J923" s="182"/>
      <c r="K923" s="182"/>
      <c r="L923" s="182"/>
      <c r="M923" s="182"/>
      <c r="N923" s="182"/>
      <c r="O923" s="182"/>
      <c r="P923" s="182"/>
    </row>
    <row r="924" spans="9:16">
      <c r="I924" s="182"/>
      <c r="J924" s="182"/>
      <c r="K924" s="182"/>
      <c r="L924" s="182"/>
      <c r="M924" s="182"/>
      <c r="N924" s="182"/>
      <c r="O924" s="182"/>
      <c r="P924" s="182"/>
    </row>
    <row r="925" spans="9:16">
      <c r="I925" s="182"/>
      <c r="J925" s="182"/>
      <c r="K925" s="182"/>
      <c r="L925" s="182"/>
      <c r="M925" s="182"/>
      <c r="N925" s="182"/>
      <c r="O925" s="182"/>
      <c r="P925" s="182"/>
    </row>
    <row r="926" spans="9:16">
      <c r="I926" s="182"/>
      <c r="J926" s="182"/>
      <c r="K926" s="182"/>
      <c r="L926" s="182"/>
      <c r="M926" s="182"/>
      <c r="N926" s="182"/>
      <c r="O926" s="182"/>
      <c r="P926" s="182"/>
    </row>
    <row r="927" spans="9:16">
      <c r="I927" s="182"/>
      <c r="J927" s="182"/>
      <c r="K927" s="182"/>
      <c r="L927" s="182"/>
      <c r="M927" s="182"/>
      <c r="N927" s="182"/>
      <c r="O927" s="182"/>
      <c r="P927" s="182"/>
    </row>
    <row r="928" spans="9:16">
      <c r="I928" s="182"/>
      <c r="J928" s="182"/>
      <c r="K928" s="182"/>
      <c r="L928" s="182"/>
      <c r="M928" s="182"/>
      <c r="N928" s="182"/>
      <c r="O928" s="182"/>
      <c r="P928" s="182"/>
    </row>
    <row r="929" spans="9:16">
      <c r="I929" s="182"/>
      <c r="J929" s="182"/>
      <c r="K929" s="182"/>
      <c r="L929" s="182"/>
      <c r="M929" s="182"/>
      <c r="N929" s="182"/>
      <c r="O929" s="182"/>
      <c r="P929" s="182"/>
    </row>
    <row r="930" spans="9:16">
      <c r="I930" s="182"/>
      <c r="J930" s="182"/>
      <c r="K930" s="182"/>
      <c r="L930" s="182"/>
      <c r="M930" s="182"/>
      <c r="N930" s="182"/>
      <c r="O930" s="182"/>
      <c r="P930" s="182"/>
    </row>
    <row r="931" spans="9:16">
      <c r="I931" s="182"/>
      <c r="J931" s="182"/>
      <c r="K931" s="182"/>
      <c r="L931" s="182"/>
      <c r="M931" s="182"/>
      <c r="N931" s="182"/>
      <c r="O931" s="182"/>
      <c r="P931" s="182"/>
    </row>
    <row r="932" spans="9:16">
      <c r="I932" s="182"/>
      <c r="J932" s="182"/>
      <c r="K932" s="182"/>
      <c r="L932" s="182"/>
      <c r="M932" s="182"/>
      <c r="N932" s="182"/>
      <c r="O932" s="182"/>
      <c r="P932" s="182"/>
    </row>
    <row r="933" spans="9:16">
      <c r="I933" s="182"/>
      <c r="J933" s="182"/>
      <c r="K933" s="182"/>
      <c r="L933" s="182"/>
      <c r="M933" s="182"/>
      <c r="N933" s="182"/>
      <c r="O933" s="182"/>
      <c r="P933" s="182"/>
    </row>
    <row r="934" spans="9:16">
      <c r="I934" s="182"/>
      <c r="J934" s="182"/>
      <c r="K934" s="182"/>
      <c r="L934" s="182"/>
      <c r="M934" s="182"/>
      <c r="N934" s="182"/>
      <c r="O934" s="182"/>
      <c r="P934" s="182"/>
    </row>
    <row r="935" spans="9:16">
      <c r="I935" s="182"/>
      <c r="J935" s="182"/>
      <c r="K935" s="182"/>
      <c r="L935" s="182"/>
      <c r="M935" s="182"/>
      <c r="N935" s="182"/>
      <c r="O935" s="182"/>
      <c r="P935" s="182"/>
    </row>
    <row r="936" spans="9:16">
      <c r="I936" s="182"/>
      <c r="J936" s="182"/>
      <c r="K936" s="182"/>
      <c r="L936" s="182"/>
      <c r="M936" s="182"/>
      <c r="N936" s="182"/>
      <c r="O936" s="182"/>
      <c r="P936" s="182"/>
    </row>
    <row r="937" spans="9:16">
      <c r="I937" s="182"/>
      <c r="J937" s="182"/>
      <c r="K937" s="182"/>
      <c r="L937" s="182"/>
      <c r="M937" s="182"/>
      <c r="N937" s="182"/>
      <c r="O937" s="182"/>
      <c r="P937" s="182"/>
    </row>
    <row r="938" spans="9:16">
      <c r="I938" s="182"/>
      <c r="J938" s="182"/>
      <c r="K938" s="182"/>
      <c r="L938" s="182"/>
      <c r="M938" s="182"/>
      <c r="N938" s="182"/>
      <c r="O938" s="182"/>
      <c r="P938" s="182"/>
    </row>
    <row r="939" spans="9:16">
      <c r="I939" s="182"/>
      <c r="J939" s="182"/>
      <c r="K939" s="182"/>
      <c r="L939" s="182"/>
      <c r="M939" s="182"/>
      <c r="N939" s="182"/>
      <c r="O939" s="182"/>
      <c r="P939" s="182"/>
    </row>
    <row r="940" spans="9:16">
      <c r="I940" s="182"/>
      <c r="J940" s="182"/>
      <c r="K940" s="182"/>
      <c r="L940" s="182"/>
      <c r="M940" s="182"/>
      <c r="N940" s="182"/>
      <c r="O940" s="182"/>
      <c r="P940" s="182"/>
    </row>
    <row r="941" spans="9:16">
      <c r="I941" s="182"/>
      <c r="J941" s="182"/>
      <c r="K941" s="182"/>
      <c r="L941" s="182"/>
      <c r="M941" s="182"/>
      <c r="N941" s="182"/>
      <c r="O941" s="182"/>
      <c r="P941" s="182"/>
    </row>
    <row r="942" spans="9:16">
      <c r="I942" s="182"/>
      <c r="J942" s="182"/>
      <c r="K942" s="182"/>
      <c r="L942" s="182"/>
      <c r="M942" s="182"/>
      <c r="N942" s="182"/>
      <c r="O942" s="182"/>
      <c r="P942" s="182"/>
    </row>
    <row r="943" spans="9:16">
      <c r="I943" s="182"/>
      <c r="J943" s="182"/>
      <c r="K943" s="182"/>
      <c r="L943" s="182"/>
      <c r="M943" s="182"/>
      <c r="N943" s="182"/>
      <c r="O943" s="182"/>
      <c r="P943" s="182"/>
    </row>
    <row r="944" spans="9:16">
      <c r="I944" s="182"/>
      <c r="J944" s="182"/>
      <c r="K944" s="182"/>
      <c r="L944" s="182"/>
      <c r="M944" s="182"/>
      <c r="N944" s="182"/>
      <c r="O944" s="182"/>
      <c r="P944" s="182"/>
    </row>
    <row r="945" spans="9:16">
      <c r="I945" s="182"/>
      <c r="J945" s="182"/>
      <c r="K945" s="182"/>
      <c r="L945" s="182"/>
      <c r="M945" s="182"/>
      <c r="N945" s="182"/>
      <c r="O945" s="182"/>
      <c r="P945" s="182"/>
    </row>
    <row r="946" spans="9:16">
      <c r="I946" s="182"/>
      <c r="J946" s="182"/>
      <c r="K946" s="182"/>
      <c r="L946" s="182"/>
      <c r="M946" s="182"/>
      <c r="N946" s="182"/>
      <c r="O946" s="182"/>
      <c r="P946" s="182"/>
    </row>
    <row r="947" spans="9:16">
      <c r="I947" s="182"/>
      <c r="J947" s="182"/>
      <c r="K947" s="182"/>
      <c r="L947" s="182"/>
      <c r="M947" s="182"/>
      <c r="N947" s="182"/>
      <c r="O947" s="182"/>
      <c r="P947" s="182"/>
    </row>
    <row r="948" spans="9:16">
      <c r="I948" s="182"/>
      <c r="J948" s="182"/>
      <c r="K948" s="182"/>
      <c r="L948" s="182"/>
      <c r="M948" s="182"/>
      <c r="N948" s="182"/>
      <c r="O948" s="182"/>
      <c r="P948" s="182"/>
    </row>
    <row r="949" spans="9:16">
      <c r="I949" s="182"/>
      <c r="J949" s="182"/>
      <c r="K949" s="182"/>
      <c r="L949" s="182"/>
      <c r="M949" s="182"/>
      <c r="N949" s="182"/>
      <c r="O949" s="182"/>
      <c r="P949" s="182"/>
    </row>
    <row r="950" spans="9:16">
      <c r="I950" s="182"/>
      <c r="J950" s="182"/>
      <c r="K950" s="182"/>
      <c r="L950" s="182"/>
      <c r="M950" s="182"/>
      <c r="N950" s="182"/>
      <c r="O950" s="182"/>
      <c r="P950" s="182"/>
    </row>
    <row r="951" spans="9:16">
      <c r="I951" s="182"/>
      <c r="J951" s="182"/>
      <c r="K951" s="182"/>
      <c r="L951" s="182"/>
      <c r="M951" s="182"/>
      <c r="N951" s="182"/>
      <c r="O951" s="182"/>
      <c r="P951" s="182"/>
    </row>
    <row r="952" spans="9:16">
      <c r="I952" s="182"/>
      <c r="J952" s="182"/>
      <c r="K952" s="182"/>
      <c r="L952" s="182"/>
      <c r="M952" s="182"/>
      <c r="N952" s="182"/>
      <c r="O952" s="182"/>
      <c r="P952" s="182"/>
    </row>
    <row r="953" spans="9:16">
      <c r="I953" s="182"/>
      <c r="J953" s="182"/>
      <c r="K953" s="182"/>
      <c r="L953" s="182"/>
      <c r="M953" s="182"/>
      <c r="N953" s="182"/>
      <c r="O953" s="182"/>
      <c r="P953" s="182"/>
    </row>
    <row r="954" spans="9:16">
      <c r="I954" s="182"/>
      <c r="J954" s="182"/>
      <c r="K954" s="182"/>
      <c r="L954" s="182"/>
      <c r="M954" s="182"/>
      <c r="N954" s="182"/>
      <c r="O954" s="182"/>
      <c r="P954" s="182"/>
    </row>
    <row r="955" spans="9:16">
      <c r="I955" s="182"/>
      <c r="J955" s="182"/>
      <c r="K955" s="182"/>
      <c r="L955" s="182"/>
      <c r="M955" s="182"/>
      <c r="N955" s="182"/>
      <c r="O955" s="182"/>
      <c r="P955" s="182"/>
    </row>
    <row r="956" spans="9:16">
      <c r="I956" s="182"/>
      <c r="J956" s="182"/>
      <c r="K956" s="182"/>
      <c r="L956" s="182"/>
      <c r="M956" s="182"/>
      <c r="N956" s="182"/>
      <c r="O956" s="182"/>
      <c r="P956" s="182"/>
    </row>
    <row r="957" spans="9:16">
      <c r="I957" s="182"/>
      <c r="J957" s="182"/>
      <c r="K957" s="182"/>
      <c r="L957" s="182"/>
      <c r="M957" s="182"/>
      <c r="N957" s="182"/>
      <c r="O957" s="182"/>
      <c r="P957" s="182"/>
    </row>
    <row r="958" spans="9:16">
      <c r="I958" s="182"/>
      <c r="J958" s="182"/>
      <c r="K958" s="182"/>
      <c r="L958" s="182"/>
      <c r="M958" s="182"/>
      <c r="N958" s="182"/>
      <c r="O958" s="182"/>
      <c r="P958" s="182"/>
    </row>
    <row r="959" spans="9:16">
      <c r="I959" s="182"/>
      <c r="J959" s="182"/>
      <c r="K959" s="182"/>
      <c r="L959" s="182"/>
      <c r="M959" s="182"/>
      <c r="N959" s="182"/>
      <c r="O959" s="182"/>
      <c r="P959" s="182"/>
    </row>
    <row r="960" spans="9:16">
      <c r="I960" s="182"/>
      <c r="J960" s="182"/>
      <c r="K960" s="182"/>
      <c r="L960" s="182"/>
      <c r="M960" s="182"/>
      <c r="N960" s="182"/>
      <c r="O960" s="182"/>
      <c r="P960" s="182"/>
    </row>
    <row r="961" spans="9:16">
      <c r="I961" s="182"/>
      <c r="J961" s="182"/>
      <c r="K961" s="182"/>
      <c r="L961" s="182"/>
      <c r="M961" s="182"/>
      <c r="N961" s="182"/>
      <c r="O961" s="182"/>
      <c r="P961" s="182"/>
    </row>
    <row r="962" spans="9:16">
      <c r="I962" s="182"/>
      <c r="J962" s="182"/>
      <c r="K962" s="182"/>
      <c r="L962" s="182"/>
      <c r="M962" s="182"/>
      <c r="N962" s="182"/>
      <c r="O962" s="182"/>
      <c r="P962" s="182"/>
    </row>
    <row r="963" spans="9:16">
      <c r="I963" s="182"/>
      <c r="J963" s="182"/>
      <c r="K963" s="182"/>
      <c r="L963" s="182"/>
      <c r="M963" s="182"/>
      <c r="N963" s="182"/>
      <c r="O963" s="182"/>
      <c r="P963" s="182"/>
    </row>
    <row r="964" spans="9:16">
      <c r="I964" s="182"/>
      <c r="J964" s="182"/>
      <c r="K964" s="182"/>
      <c r="L964" s="182"/>
      <c r="M964" s="182"/>
      <c r="N964" s="182"/>
      <c r="O964" s="182"/>
      <c r="P964" s="182"/>
    </row>
    <row r="965" spans="9:16">
      <c r="I965" s="182"/>
      <c r="J965" s="182"/>
      <c r="K965" s="182"/>
      <c r="L965" s="182"/>
      <c r="M965" s="182"/>
      <c r="N965" s="182"/>
      <c r="O965" s="182"/>
      <c r="P965" s="182"/>
    </row>
    <row r="966" spans="9:16">
      <c r="I966" s="182"/>
      <c r="J966" s="182"/>
      <c r="K966" s="182"/>
      <c r="L966" s="182"/>
      <c r="M966" s="182"/>
      <c r="N966" s="182"/>
      <c r="O966" s="182"/>
      <c r="P966" s="182"/>
    </row>
    <row r="967" spans="9:16">
      <c r="I967" s="182"/>
      <c r="J967" s="182"/>
      <c r="K967" s="182"/>
      <c r="L967" s="182"/>
      <c r="M967" s="182"/>
      <c r="N967" s="182"/>
      <c r="O967" s="182"/>
      <c r="P967" s="182"/>
    </row>
    <row r="968" spans="9:16">
      <c r="I968" s="182"/>
      <c r="J968" s="182"/>
      <c r="K968" s="182"/>
      <c r="L968" s="182"/>
      <c r="M968" s="182"/>
      <c r="N968" s="182"/>
      <c r="O968" s="182"/>
      <c r="P968" s="182"/>
    </row>
    <row r="969" spans="9:16">
      <c r="I969" s="182"/>
      <c r="J969" s="182"/>
      <c r="K969" s="182"/>
      <c r="L969" s="182"/>
      <c r="M969" s="182"/>
      <c r="N969" s="182"/>
      <c r="O969" s="182"/>
      <c r="P969" s="182"/>
    </row>
    <row r="970" spans="9:16">
      <c r="I970" s="182"/>
      <c r="J970" s="182"/>
      <c r="K970" s="182"/>
      <c r="L970" s="182"/>
      <c r="M970" s="182"/>
      <c r="N970" s="182"/>
      <c r="O970" s="182"/>
      <c r="P970" s="182"/>
    </row>
    <row r="971" spans="9:16">
      <c r="I971" s="182"/>
      <c r="J971" s="182"/>
      <c r="K971" s="182"/>
      <c r="L971" s="182"/>
      <c r="M971" s="182"/>
      <c r="N971" s="182"/>
      <c r="O971" s="182"/>
      <c r="P971" s="182"/>
    </row>
    <row r="972" spans="9:16">
      <c r="I972" s="182"/>
      <c r="J972" s="182"/>
      <c r="K972" s="182"/>
      <c r="L972" s="182"/>
      <c r="M972" s="182"/>
      <c r="N972" s="182"/>
      <c r="O972" s="182"/>
      <c r="P972" s="182"/>
    </row>
    <row r="973" spans="9:16">
      <c r="I973" s="182"/>
      <c r="J973" s="182"/>
      <c r="K973" s="182"/>
      <c r="L973" s="182"/>
      <c r="M973" s="182"/>
      <c r="N973" s="182"/>
      <c r="O973" s="182"/>
      <c r="P973" s="182"/>
    </row>
    <row r="974" spans="9:16">
      <c r="I974" s="182"/>
      <c r="J974" s="182"/>
      <c r="K974" s="182"/>
      <c r="L974" s="182"/>
      <c r="M974" s="182"/>
      <c r="N974" s="182"/>
      <c r="O974" s="182"/>
      <c r="P974" s="182"/>
    </row>
    <row r="975" spans="9:16">
      <c r="I975" s="182"/>
      <c r="J975" s="182"/>
      <c r="K975" s="182"/>
      <c r="L975" s="182"/>
      <c r="M975" s="182"/>
      <c r="N975" s="182"/>
      <c r="O975" s="182"/>
      <c r="P975" s="182"/>
    </row>
    <row r="976" spans="9:16">
      <c r="I976" s="182"/>
      <c r="J976" s="182"/>
      <c r="K976" s="182"/>
      <c r="L976" s="182"/>
      <c r="M976" s="182"/>
      <c r="N976" s="182"/>
      <c r="O976" s="182"/>
      <c r="P976" s="182"/>
    </row>
    <row r="977" spans="9:16">
      <c r="I977" s="182"/>
      <c r="J977" s="182"/>
      <c r="K977" s="182"/>
      <c r="L977" s="182"/>
      <c r="M977" s="182"/>
      <c r="N977" s="182"/>
      <c r="O977" s="182"/>
      <c r="P977" s="182"/>
    </row>
    <row r="978" spans="9:16">
      <c r="I978" s="182"/>
      <c r="J978" s="182"/>
      <c r="K978" s="182"/>
      <c r="L978" s="182"/>
      <c r="M978" s="182"/>
      <c r="N978" s="182"/>
      <c r="O978" s="182"/>
      <c r="P978" s="182"/>
    </row>
    <row r="979" spans="9:16">
      <c r="I979" s="182"/>
      <c r="J979" s="182"/>
      <c r="K979" s="182"/>
      <c r="L979" s="182"/>
      <c r="M979" s="182"/>
      <c r="N979" s="182"/>
      <c r="O979" s="182"/>
      <c r="P979" s="182"/>
    </row>
    <row r="980" spans="9:16">
      <c r="I980" s="182"/>
      <c r="J980" s="182"/>
      <c r="K980" s="182"/>
      <c r="L980" s="182"/>
      <c r="M980" s="182"/>
      <c r="N980" s="182"/>
      <c r="O980" s="182"/>
      <c r="P980" s="182"/>
    </row>
    <row r="981" spans="9:16">
      <c r="I981" s="182"/>
      <c r="J981" s="182"/>
      <c r="K981" s="182"/>
      <c r="L981" s="182"/>
      <c r="M981" s="182"/>
      <c r="N981" s="182"/>
      <c r="O981" s="182"/>
      <c r="P981" s="182"/>
    </row>
    <row r="982" spans="9:16">
      <c r="I982" s="182"/>
      <c r="J982" s="182"/>
      <c r="K982" s="182"/>
      <c r="L982" s="182"/>
      <c r="M982" s="182"/>
      <c r="N982" s="182"/>
      <c r="O982" s="182"/>
      <c r="P982" s="182"/>
    </row>
    <row r="983" spans="9:16">
      <c r="I983" s="182"/>
      <c r="J983" s="182"/>
      <c r="K983" s="182"/>
      <c r="L983" s="182"/>
      <c r="M983" s="182"/>
      <c r="N983" s="182"/>
      <c r="O983" s="182"/>
      <c r="P983" s="182"/>
    </row>
    <row r="984" spans="9:16">
      <c r="I984" s="182"/>
      <c r="J984" s="182"/>
      <c r="K984" s="182"/>
      <c r="L984" s="182"/>
      <c r="M984" s="182"/>
      <c r="N984" s="182"/>
      <c r="O984" s="182"/>
      <c r="P984" s="182"/>
    </row>
    <row r="985" spans="9:16">
      <c r="I985" s="182"/>
      <c r="J985" s="182"/>
      <c r="K985" s="182"/>
      <c r="L985" s="182"/>
      <c r="M985" s="182"/>
      <c r="N985" s="182"/>
      <c r="O985" s="182"/>
      <c r="P985" s="182"/>
    </row>
    <row r="986" spans="9:16">
      <c r="I986" s="182"/>
      <c r="J986" s="182"/>
      <c r="K986" s="182"/>
      <c r="L986" s="182"/>
      <c r="M986" s="182"/>
      <c r="N986" s="182"/>
      <c r="O986" s="182"/>
      <c r="P986" s="182"/>
    </row>
    <row r="987" spans="9:16">
      <c r="I987" s="182"/>
      <c r="J987" s="182"/>
      <c r="K987" s="182"/>
      <c r="L987" s="182"/>
      <c r="M987" s="182"/>
      <c r="N987" s="182"/>
      <c r="O987" s="182"/>
      <c r="P987" s="182"/>
    </row>
    <row r="988" spans="9:16">
      <c r="I988" s="182"/>
      <c r="J988" s="182"/>
      <c r="K988" s="182"/>
      <c r="L988" s="182"/>
      <c r="M988" s="182"/>
      <c r="N988" s="182"/>
      <c r="O988" s="182"/>
      <c r="P988" s="182"/>
    </row>
    <row r="989" spans="9:16">
      <c r="I989" s="182"/>
      <c r="J989" s="182"/>
      <c r="K989" s="182"/>
      <c r="L989" s="182"/>
      <c r="M989" s="182"/>
      <c r="N989" s="182"/>
      <c r="O989" s="182"/>
      <c r="P989" s="182"/>
    </row>
    <row r="990" spans="9:16">
      <c r="I990" s="182"/>
      <c r="J990" s="182"/>
      <c r="K990" s="182"/>
      <c r="L990" s="182"/>
      <c r="M990" s="182"/>
      <c r="N990" s="182"/>
      <c r="O990" s="182"/>
      <c r="P990" s="182"/>
    </row>
    <row r="991" spans="9:16">
      <c r="I991" s="182"/>
      <c r="J991" s="182"/>
      <c r="K991" s="182"/>
      <c r="L991" s="182"/>
      <c r="M991" s="182"/>
      <c r="N991" s="182"/>
      <c r="O991" s="182"/>
      <c r="P991" s="182"/>
    </row>
    <row r="992" spans="9:16">
      <c r="I992" s="182"/>
      <c r="J992" s="182"/>
      <c r="K992" s="182"/>
      <c r="L992" s="182"/>
      <c r="M992" s="182"/>
      <c r="N992" s="182"/>
      <c r="O992" s="182"/>
      <c r="P992" s="182"/>
    </row>
    <row r="993" spans="9:16">
      <c r="I993" s="182"/>
      <c r="J993" s="182"/>
      <c r="K993" s="182"/>
      <c r="L993" s="182"/>
      <c r="M993" s="182"/>
      <c r="N993" s="182"/>
      <c r="O993" s="182"/>
      <c r="P993" s="182"/>
    </row>
    <row r="994" spans="9:16">
      <c r="I994" s="182"/>
      <c r="J994" s="182"/>
      <c r="K994" s="182"/>
      <c r="L994" s="182"/>
      <c r="M994" s="182"/>
      <c r="N994" s="182"/>
      <c r="O994" s="182"/>
      <c r="P994" s="182"/>
    </row>
    <row r="995" spans="9:16">
      <c r="I995" s="182"/>
      <c r="J995" s="182"/>
      <c r="K995" s="182"/>
      <c r="L995" s="182"/>
      <c r="M995" s="182"/>
      <c r="N995" s="182"/>
      <c r="O995" s="182"/>
      <c r="P995" s="182"/>
    </row>
    <row r="996" spans="9:16">
      <c r="I996" s="182"/>
      <c r="J996" s="182"/>
      <c r="K996" s="182"/>
      <c r="L996" s="182"/>
      <c r="M996" s="182"/>
      <c r="N996" s="182"/>
      <c r="O996" s="182"/>
      <c r="P996" s="182"/>
    </row>
    <row r="997" spans="9:16">
      <c r="I997" s="182"/>
      <c r="J997" s="182"/>
      <c r="K997" s="182"/>
      <c r="L997" s="182"/>
      <c r="M997" s="182"/>
      <c r="N997" s="182"/>
      <c r="O997" s="182"/>
      <c r="P997" s="182"/>
    </row>
    <row r="998" spans="9:16">
      <c r="I998" s="182"/>
      <c r="J998" s="182"/>
      <c r="K998" s="182"/>
      <c r="L998" s="182"/>
      <c r="M998" s="182"/>
      <c r="N998" s="182"/>
      <c r="O998" s="182"/>
      <c r="P998" s="182"/>
    </row>
    <row r="999" spans="9:16">
      <c r="I999" s="182"/>
      <c r="J999" s="182"/>
      <c r="K999" s="182"/>
      <c r="L999" s="182"/>
      <c r="M999" s="182"/>
      <c r="N999" s="182"/>
      <c r="O999" s="182"/>
      <c r="P999" s="182"/>
    </row>
    <row r="1000" spans="9:16">
      <c r="I1000" s="182"/>
      <c r="J1000" s="182"/>
      <c r="K1000" s="182"/>
      <c r="L1000" s="182"/>
      <c r="M1000" s="182"/>
      <c r="N1000" s="182"/>
      <c r="O1000" s="182"/>
      <c r="P1000" s="182"/>
    </row>
    <row r="1001" spans="9:16">
      <c r="I1001" s="182"/>
      <c r="J1001" s="182"/>
      <c r="K1001" s="182"/>
      <c r="L1001" s="182"/>
      <c r="M1001" s="182"/>
      <c r="N1001" s="182"/>
      <c r="O1001" s="182"/>
      <c r="P1001" s="182"/>
    </row>
    <row r="1002" spans="9:16">
      <c r="I1002" s="182"/>
      <c r="J1002" s="182"/>
      <c r="K1002" s="182"/>
      <c r="L1002" s="182"/>
      <c r="M1002" s="182"/>
      <c r="N1002" s="182"/>
      <c r="O1002" s="182"/>
      <c r="P1002" s="182"/>
    </row>
    <row r="1003" spans="9:16">
      <c r="I1003" s="182"/>
      <c r="J1003" s="182"/>
      <c r="K1003" s="182"/>
      <c r="L1003" s="182"/>
      <c r="M1003" s="182"/>
      <c r="N1003" s="182"/>
      <c r="O1003" s="182"/>
      <c r="P1003" s="182"/>
    </row>
    <row r="1004" spans="9:16">
      <c r="I1004" s="182"/>
      <c r="J1004" s="182"/>
      <c r="K1004" s="182"/>
      <c r="L1004" s="182"/>
      <c r="M1004" s="182"/>
      <c r="N1004" s="182"/>
      <c r="O1004" s="182"/>
      <c r="P1004" s="182"/>
    </row>
    <row r="1005" spans="9:16">
      <c r="I1005" s="182"/>
      <c r="J1005" s="182"/>
      <c r="K1005" s="182"/>
      <c r="L1005" s="182"/>
      <c r="M1005" s="182"/>
      <c r="N1005" s="182"/>
      <c r="O1005" s="182"/>
      <c r="P1005" s="182"/>
    </row>
    <row r="1006" spans="9:16">
      <c r="I1006" s="182"/>
      <c r="J1006" s="182"/>
      <c r="K1006" s="182"/>
      <c r="L1006" s="182"/>
      <c r="M1006" s="182"/>
      <c r="N1006" s="182"/>
      <c r="O1006" s="182"/>
      <c r="P1006" s="182"/>
    </row>
    <row r="1007" spans="9:16">
      <c r="I1007" s="182"/>
      <c r="J1007" s="182"/>
      <c r="K1007" s="182"/>
      <c r="L1007" s="182"/>
      <c r="M1007" s="182"/>
      <c r="N1007" s="182"/>
      <c r="O1007" s="182"/>
      <c r="P1007" s="182"/>
    </row>
    <row r="1008" spans="9:16">
      <c r="I1008" s="182"/>
      <c r="J1008" s="182"/>
      <c r="K1008" s="182"/>
      <c r="L1008" s="182"/>
      <c r="M1008" s="182"/>
      <c r="N1008" s="182"/>
      <c r="O1008" s="182"/>
      <c r="P1008" s="182"/>
    </row>
    <row r="1009" spans="9:16">
      <c r="I1009" s="182"/>
      <c r="J1009" s="182"/>
      <c r="K1009" s="182"/>
      <c r="L1009" s="182"/>
      <c r="M1009" s="182"/>
      <c r="N1009" s="182"/>
      <c r="O1009" s="182"/>
      <c r="P1009" s="182"/>
    </row>
    <row r="1010" spans="9:16">
      <c r="I1010" s="182"/>
      <c r="J1010" s="182"/>
      <c r="K1010" s="182"/>
      <c r="L1010" s="182"/>
      <c r="M1010" s="182"/>
      <c r="N1010" s="182"/>
      <c r="O1010" s="182"/>
      <c r="P1010" s="182"/>
    </row>
    <row r="1011" spans="9:16">
      <c r="I1011" s="182"/>
      <c r="J1011" s="182"/>
      <c r="K1011" s="182"/>
      <c r="L1011" s="182"/>
      <c r="M1011" s="182"/>
      <c r="N1011" s="182"/>
      <c r="O1011" s="182"/>
      <c r="P1011" s="182"/>
    </row>
    <row r="1012" spans="9:16">
      <c r="I1012" s="182"/>
      <c r="J1012" s="182"/>
      <c r="K1012" s="182"/>
      <c r="L1012" s="182"/>
      <c r="M1012" s="182"/>
      <c r="N1012" s="182"/>
      <c r="O1012" s="182"/>
      <c r="P1012" s="182"/>
    </row>
    <row r="1013" spans="9:16">
      <c r="I1013" s="182"/>
      <c r="J1013" s="182"/>
      <c r="K1013" s="182"/>
      <c r="L1013" s="182"/>
      <c r="M1013" s="182"/>
      <c r="N1013" s="182"/>
      <c r="O1013" s="182"/>
      <c r="P1013" s="182"/>
    </row>
    <row r="1014" spans="9:16">
      <c r="I1014" s="182"/>
      <c r="J1014" s="182"/>
      <c r="K1014" s="182"/>
      <c r="L1014" s="182"/>
      <c r="M1014" s="182"/>
      <c r="N1014" s="182"/>
      <c r="O1014" s="182"/>
      <c r="P1014" s="182"/>
    </row>
    <row r="1015" spans="9:16">
      <c r="I1015" s="182"/>
      <c r="J1015" s="182"/>
      <c r="K1015" s="182"/>
      <c r="L1015" s="182"/>
      <c r="M1015" s="182"/>
      <c r="N1015" s="182"/>
      <c r="O1015" s="182"/>
      <c r="P1015" s="182"/>
    </row>
    <row r="1016" spans="9:16">
      <c r="I1016" s="182"/>
      <c r="J1016" s="182"/>
      <c r="K1016" s="182"/>
      <c r="L1016" s="182"/>
      <c r="M1016" s="182"/>
      <c r="N1016" s="182"/>
      <c r="O1016" s="182"/>
      <c r="P1016" s="182"/>
    </row>
    <row r="1017" spans="9:16">
      <c r="I1017" s="182"/>
      <c r="J1017" s="182"/>
      <c r="K1017" s="182"/>
      <c r="L1017" s="182"/>
      <c r="M1017" s="182"/>
      <c r="N1017" s="182"/>
      <c r="O1017" s="182"/>
      <c r="P1017" s="182"/>
    </row>
    <row r="1018" spans="9:16">
      <c r="I1018" s="182"/>
      <c r="J1018" s="182"/>
      <c r="K1018" s="182"/>
      <c r="L1018" s="182"/>
      <c r="M1018" s="182"/>
      <c r="N1018" s="182"/>
      <c r="O1018" s="182"/>
      <c r="P1018" s="182"/>
    </row>
    <row r="1019" spans="9:16">
      <c r="I1019" s="182"/>
      <c r="J1019" s="182"/>
      <c r="K1019" s="182"/>
      <c r="L1019" s="182"/>
      <c r="M1019" s="182"/>
      <c r="N1019" s="182"/>
      <c r="O1019" s="182"/>
      <c r="P1019" s="182"/>
    </row>
    <row r="1020" spans="9:16">
      <c r="I1020" s="182"/>
      <c r="J1020" s="182"/>
      <c r="K1020" s="182"/>
      <c r="L1020" s="182"/>
      <c r="M1020" s="182"/>
      <c r="N1020" s="182"/>
      <c r="O1020" s="182"/>
      <c r="P1020" s="182"/>
    </row>
    <row r="1021" spans="9:16">
      <c r="I1021" s="182"/>
      <c r="J1021" s="182"/>
      <c r="K1021" s="182"/>
      <c r="L1021" s="182"/>
      <c r="M1021" s="182"/>
      <c r="N1021" s="182"/>
      <c r="O1021" s="182"/>
      <c r="P1021" s="182"/>
    </row>
    <row r="1022" spans="9:16">
      <c r="I1022" s="182"/>
      <c r="J1022" s="182"/>
      <c r="K1022" s="182"/>
      <c r="L1022" s="182"/>
      <c r="M1022" s="182"/>
      <c r="N1022" s="182"/>
      <c r="O1022" s="182"/>
      <c r="P1022" s="182"/>
    </row>
    <row r="1023" spans="9:16">
      <c r="I1023" s="182"/>
      <c r="J1023" s="182"/>
      <c r="K1023" s="182"/>
      <c r="L1023" s="182"/>
      <c r="M1023" s="182"/>
      <c r="N1023" s="182"/>
      <c r="O1023" s="182"/>
      <c r="P1023" s="182"/>
    </row>
    <row r="1024" spans="9:16">
      <c r="I1024" s="182"/>
      <c r="J1024" s="182"/>
      <c r="K1024" s="182"/>
      <c r="L1024" s="182"/>
      <c r="M1024" s="182"/>
      <c r="N1024" s="182"/>
      <c r="O1024" s="182"/>
      <c r="P1024" s="182"/>
    </row>
    <row r="1025" spans="9:16">
      <c r="I1025" s="182"/>
      <c r="J1025" s="182"/>
      <c r="K1025" s="182"/>
      <c r="L1025" s="182"/>
      <c r="M1025" s="182"/>
      <c r="N1025" s="182"/>
      <c r="O1025" s="182"/>
      <c r="P1025" s="182"/>
    </row>
    <row r="1026" spans="9:16">
      <c r="I1026" s="182"/>
      <c r="J1026" s="182"/>
      <c r="K1026" s="182"/>
      <c r="L1026" s="182"/>
      <c r="M1026" s="182"/>
      <c r="N1026" s="182"/>
      <c r="O1026" s="182"/>
      <c r="P1026" s="182"/>
    </row>
    <row r="1027" spans="9:16">
      <c r="I1027" s="182"/>
      <c r="J1027" s="182"/>
      <c r="K1027" s="182"/>
      <c r="L1027" s="182"/>
      <c r="M1027" s="182"/>
      <c r="N1027" s="182"/>
      <c r="O1027" s="182"/>
      <c r="P1027" s="182"/>
    </row>
    <row r="1028" spans="9:16">
      <c r="I1028" s="182"/>
      <c r="J1028" s="182"/>
      <c r="K1028" s="182"/>
      <c r="L1028" s="182"/>
      <c r="M1028" s="182"/>
      <c r="N1028" s="182"/>
      <c r="O1028" s="182"/>
      <c r="P1028" s="182"/>
    </row>
    <row r="1029" spans="9:16">
      <c r="I1029" s="182"/>
      <c r="J1029" s="182"/>
      <c r="K1029" s="182"/>
      <c r="L1029" s="182"/>
      <c r="M1029" s="182"/>
      <c r="N1029" s="182"/>
      <c r="O1029" s="182"/>
      <c r="P1029" s="182"/>
    </row>
    <row r="1030" spans="9:16">
      <c r="I1030" s="182"/>
      <c r="J1030" s="182"/>
      <c r="K1030" s="182"/>
      <c r="L1030" s="182"/>
      <c r="M1030" s="182"/>
      <c r="N1030" s="182"/>
      <c r="O1030" s="182"/>
      <c r="P1030" s="182"/>
    </row>
    <row r="1031" spans="9:16">
      <c r="I1031" s="182"/>
      <c r="J1031" s="182"/>
      <c r="K1031" s="182"/>
      <c r="L1031" s="182"/>
      <c r="M1031" s="182"/>
      <c r="N1031" s="182"/>
      <c r="O1031" s="182"/>
      <c r="P1031" s="182"/>
    </row>
    <row r="1032" spans="9:16">
      <c r="I1032" s="182"/>
      <c r="J1032" s="182"/>
      <c r="K1032" s="182"/>
      <c r="L1032" s="182"/>
      <c r="M1032" s="182"/>
      <c r="N1032" s="182"/>
      <c r="O1032" s="182"/>
      <c r="P1032" s="182"/>
    </row>
    <row r="1033" spans="9:16">
      <c r="I1033" s="182"/>
      <c r="J1033" s="182"/>
      <c r="K1033" s="182"/>
      <c r="L1033" s="182"/>
      <c r="M1033" s="182"/>
      <c r="N1033" s="182"/>
      <c r="O1033" s="182"/>
      <c r="P1033" s="182"/>
    </row>
    <row r="1034" spans="9:16">
      <c r="I1034" s="182"/>
      <c r="J1034" s="182"/>
      <c r="K1034" s="182"/>
      <c r="L1034" s="182"/>
      <c r="M1034" s="182"/>
      <c r="N1034" s="182"/>
      <c r="O1034" s="182"/>
      <c r="P1034" s="182"/>
    </row>
    <row r="1035" spans="9:16">
      <c r="I1035" s="182"/>
      <c r="J1035" s="182"/>
      <c r="K1035" s="182"/>
      <c r="L1035" s="182"/>
      <c r="M1035" s="182"/>
      <c r="N1035" s="182"/>
      <c r="O1035" s="182"/>
      <c r="P1035" s="182"/>
    </row>
    <row r="1036" spans="9:16">
      <c r="I1036" s="182"/>
      <c r="J1036" s="182"/>
      <c r="K1036" s="182"/>
      <c r="L1036" s="182"/>
      <c r="M1036" s="182"/>
      <c r="N1036" s="182"/>
      <c r="O1036" s="182"/>
      <c r="P1036" s="182"/>
    </row>
    <row r="1037" spans="9:16">
      <c r="I1037" s="182"/>
      <c r="J1037" s="182"/>
      <c r="K1037" s="182"/>
      <c r="L1037" s="182"/>
      <c r="M1037" s="182"/>
      <c r="N1037" s="182"/>
      <c r="O1037" s="182"/>
      <c r="P1037" s="182"/>
    </row>
    <row r="1038" spans="9:16">
      <c r="I1038" s="182"/>
      <c r="J1038" s="182"/>
      <c r="K1038" s="182"/>
      <c r="L1038" s="182"/>
      <c r="M1038" s="182"/>
      <c r="N1038" s="182"/>
      <c r="O1038" s="182"/>
      <c r="P1038" s="182"/>
    </row>
    <row r="1039" spans="9:16">
      <c r="I1039" s="182"/>
      <c r="J1039" s="182"/>
      <c r="K1039" s="182"/>
      <c r="L1039" s="182"/>
      <c r="M1039" s="182"/>
      <c r="N1039" s="182"/>
      <c r="O1039" s="182"/>
      <c r="P1039" s="182"/>
    </row>
    <row r="1040" spans="9:16">
      <c r="I1040" s="182"/>
      <c r="J1040" s="182"/>
      <c r="K1040" s="182"/>
      <c r="L1040" s="182"/>
      <c r="M1040" s="182"/>
      <c r="N1040" s="182"/>
      <c r="O1040" s="182"/>
      <c r="P1040" s="182"/>
    </row>
    <row r="1041" spans="9:16">
      <c r="I1041" s="182"/>
      <c r="J1041" s="182"/>
      <c r="K1041" s="182"/>
      <c r="L1041" s="182"/>
      <c r="M1041" s="182"/>
      <c r="N1041" s="182"/>
      <c r="O1041" s="182"/>
      <c r="P1041" s="182"/>
    </row>
    <row r="1042" spans="9:16">
      <c r="I1042" s="182"/>
      <c r="J1042" s="182"/>
      <c r="K1042" s="182"/>
      <c r="L1042" s="182"/>
      <c r="M1042" s="182"/>
      <c r="N1042" s="182"/>
      <c r="O1042" s="182"/>
      <c r="P1042" s="182"/>
    </row>
    <row r="1043" spans="9:16">
      <c r="I1043" s="182"/>
      <c r="J1043" s="182"/>
      <c r="K1043" s="182"/>
      <c r="L1043" s="182"/>
      <c r="M1043" s="182"/>
      <c r="N1043" s="182"/>
      <c r="O1043" s="182"/>
      <c r="P1043" s="182"/>
    </row>
    <row r="1044" spans="9:16">
      <c r="I1044" s="182"/>
      <c r="J1044" s="182"/>
      <c r="K1044" s="182"/>
      <c r="L1044" s="182"/>
      <c r="M1044" s="182"/>
      <c r="N1044" s="182"/>
      <c r="O1044" s="182"/>
      <c r="P1044" s="182"/>
    </row>
    <row r="1045" spans="9:16">
      <c r="I1045" s="182"/>
      <c r="J1045" s="182"/>
      <c r="K1045" s="182"/>
      <c r="L1045" s="182"/>
      <c r="M1045" s="182"/>
      <c r="N1045" s="182"/>
      <c r="O1045" s="182"/>
      <c r="P1045" s="182"/>
    </row>
    <row r="1046" spans="9:16">
      <c r="I1046" s="182"/>
      <c r="J1046" s="182"/>
      <c r="K1046" s="182"/>
      <c r="L1046" s="182"/>
      <c r="M1046" s="182"/>
      <c r="N1046" s="182"/>
      <c r="O1046" s="182"/>
      <c r="P1046" s="182"/>
    </row>
    <row r="1047" spans="9:16">
      <c r="I1047" s="182"/>
      <c r="J1047" s="182"/>
      <c r="K1047" s="182"/>
      <c r="L1047" s="182"/>
      <c r="M1047" s="182"/>
      <c r="N1047" s="182"/>
      <c r="O1047" s="182"/>
      <c r="P1047" s="182"/>
    </row>
    <row r="1048" spans="9:16">
      <c r="I1048" s="182"/>
      <c r="J1048" s="182"/>
      <c r="K1048" s="182"/>
      <c r="L1048" s="182"/>
      <c r="M1048" s="182"/>
      <c r="N1048" s="182"/>
      <c r="O1048" s="182"/>
      <c r="P1048" s="182"/>
    </row>
    <row r="1049" spans="9:16">
      <c r="I1049" s="182"/>
      <c r="J1049" s="182"/>
      <c r="K1049" s="182"/>
      <c r="L1049" s="182"/>
      <c r="M1049" s="182"/>
      <c r="N1049" s="182"/>
      <c r="O1049" s="182"/>
      <c r="P1049" s="182"/>
    </row>
    <row r="1050" spans="9:16">
      <c r="I1050" s="182"/>
      <c r="J1050" s="182"/>
      <c r="K1050" s="182"/>
      <c r="L1050" s="182"/>
      <c r="M1050" s="182"/>
      <c r="N1050" s="182"/>
      <c r="O1050" s="182"/>
      <c r="P1050" s="182"/>
    </row>
    <row r="1051" spans="9:16">
      <c r="I1051" s="182"/>
      <c r="J1051" s="182"/>
      <c r="K1051" s="182"/>
      <c r="L1051" s="182"/>
      <c r="M1051" s="182"/>
      <c r="N1051" s="182"/>
      <c r="O1051" s="182"/>
      <c r="P1051" s="182"/>
    </row>
    <row r="1052" spans="9:16">
      <c r="I1052" s="182"/>
      <c r="J1052" s="182"/>
      <c r="K1052" s="182"/>
      <c r="L1052" s="182"/>
      <c r="M1052" s="182"/>
      <c r="N1052" s="182"/>
      <c r="O1052" s="182"/>
      <c r="P1052" s="182"/>
    </row>
    <row r="1053" spans="9:16">
      <c r="I1053" s="182"/>
      <c r="J1053" s="182"/>
      <c r="K1053" s="182"/>
      <c r="L1053" s="182"/>
      <c r="M1053" s="182"/>
      <c r="N1053" s="182"/>
      <c r="O1053" s="182"/>
      <c r="P1053" s="182"/>
    </row>
    <row r="1054" spans="9:16">
      <c r="I1054" s="182"/>
      <c r="J1054" s="182"/>
      <c r="K1054" s="182"/>
      <c r="L1054" s="182"/>
      <c r="M1054" s="182"/>
      <c r="N1054" s="182"/>
      <c r="O1054" s="182"/>
      <c r="P1054" s="182"/>
    </row>
    <row r="1055" spans="9:16">
      <c r="I1055" s="182"/>
      <c r="J1055" s="182"/>
      <c r="K1055" s="182"/>
      <c r="L1055" s="182"/>
      <c r="M1055" s="182"/>
      <c r="N1055" s="182"/>
      <c r="O1055" s="182"/>
      <c r="P1055" s="182"/>
    </row>
    <row r="1056" spans="9:16">
      <c r="I1056" s="182"/>
      <c r="J1056" s="182"/>
      <c r="K1056" s="182"/>
      <c r="L1056" s="182"/>
      <c r="M1056" s="182"/>
      <c r="N1056" s="182"/>
      <c r="O1056" s="182"/>
      <c r="P1056" s="182"/>
    </row>
    <row r="1057" spans="9:16">
      <c r="I1057" s="182"/>
      <c r="J1057" s="182"/>
      <c r="K1057" s="182"/>
      <c r="L1057" s="182"/>
      <c r="M1057" s="182"/>
      <c r="N1057" s="182"/>
      <c r="O1057" s="182"/>
      <c r="P1057" s="182"/>
    </row>
    <row r="1058" spans="9:16">
      <c r="I1058" s="182"/>
      <c r="J1058" s="182"/>
      <c r="K1058" s="182"/>
      <c r="L1058" s="182"/>
      <c r="M1058" s="182"/>
      <c r="N1058" s="182"/>
      <c r="O1058" s="182"/>
      <c r="P1058" s="182"/>
    </row>
    <row r="1059" spans="9:16">
      <c r="I1059" s="182"/>
      <c r="J1059" s="182"/>
      <c r="K1059" s="182"/>
      <c r="L1059" s="182"/>
      <c r="M1059" s="182"/>
      <c r="N1059" s="182"/>
      <c r="O1059" s="182"/>
      <c r="P1059" s="182"/>
    </row>
    <row r="1060" spans="9:16">
      <c r="I1060" s="182"/>
      <c r="J1060" s="182"/>
      <c r="K1060" s="182"/>
      <c r="L1060" s="182"/>
      <c r="M1060" s="182"/>
      <c r="N1060" s="182"/>
      <c r="O1060" s="182"/>
      <c r="P1060" s="182"/>
    </row>
    <row r="1061" spans="9:16">
      <c r="I1061" s="182"/>
      <c r="J1061" s="182"/>
      <c r="K1061" s="182"/>
      <c r="L1061" s="182"/>
      <c r="M1061" s="182"/>
      <c r="N1061" s="182"/>
      <c r="O1061" s="182"/>
      <c r="P1061" s="182"/>
    </row>
    <row r="1062" spans="9:16">
      <c r="I1062" s="182"/>
      <c r="J1062" s="182"/>
      <c r="K1062" s="182"/>
      <c r="L1062" s="182"/>
      <c r="M1062" s="182"/>
      <c r="N1062" s="182"/>
      <c r="O1062" s="182"/>
      <c r="P1062" s="182"/>
    </row>
    <row r="1063" spans="9:16">
      <c r="I1063" s="182"/>
      <c r="J1063" s="182"/>
      <c r="K1063" s="182"/>
      <c r="L1063" s="182"/>
      <c r="M1063" s="182"/>
      <c r="N1063" s="182"/>
      <c r="O1063" s="182"/>
      <c r="P1063" s="182"/>
    </row>
    <row r="1064" spans="9:16">
      <c r="I1064" s="182"/>
      <c r="J1064" s="182"/>
      <c r="K1064" s="182"/>
      <c r="L1064" s="182"/>
      <c r="M1064" s="182"/>
      <c r="N1064" s="182"/>
      <c r="O1064" s="182"/>
      <c r="P1064" s="182"/>
    </row>
    <row r="1065" spans="9:16">
      <c r="I1065" s="182"/>
      <c r="J1065" s="182"/>
      <c r="K1065" s="182"/>
      <c r="L1065" s="182"/>
      <c r="M1065" s="182"/>
      <c r="N1065" s="182"/>
      <c r="O1065" s="182"/>
      <c r="P1065" s="182"/>
    </row>
    <row r="1066" spans="9:16">
      <c r="I1066" s="182"/>
      <c r="J1066" s="182"/>
      <c r="K1066" s="182"/>
      <c r="L1066" s="182"/>
      <c r="M1066" s="182"/>
      <c r="N1066" s="182"/>
      <c r="O1066" s="182"/>
      <c r="P1066" s="182"/>
    </row>
    <row r="1067" spans="9:16">
      <c r="I1067" s="182"/>
      <c r="J1067" s="182"/>
      <c r="K1067" s="182"/>
      <c r="L1067" s="182"/>
      <c r="M1067" s="182"/>
      <c r="N1067" s="182"/>
      <c r="O1067" s="182"/>
      <c r="P1067" s="182"/>
    </row>
    <row r="1068" spans="9:16">
      <c r="I1068" s="182"/>
      <c r="J1068" s="182"/>
      <c r="K1068" s="182"/>
      <c r="L1068" s="182"/>
      <c r="M1068" s="182"/>
      <c r="N1068" s="182"/>
      <c r="O1068" s="182"/>
      <c r="P1068" s="182"/>
    </row>
    <row r="1069" spans="9:16">
      <c r="I1069" s="182"/>
      <c r="J1069" s="182"/>
      <c r="K1069" s="182"/>
      <c r="L1069" s="182"/>
      <c r="M1069" s="182"/>
      <c r="N1069" s="182"/>
      <c r="O1069" s="182"/>
      <c r="P1069" s="182"/>
    </row>
    <row r="1070" spans="9:16">
      <c r="I1070" s="182"/>
      <c r="J1070" s="182"/>
      <c r="K1070" s="182"/>
      <c r="L1070" s="182"/>
      <c r="M1070" s="182"/>
      <c r="N1070" s="182"/>
      <c r="O1070" s="182"/>
      <c r="P1070" s="182"/>
    </row>
    <row r="1071" spans="9:16">
      <c r="I1071" s="182"/>
      <c r="J1071" s="182"/>
      <c r="K1071" s="182"/>
      <c r="L1071" s="182"/>
      <c r="M1071" s="182"/>
      <c r="N1071" s="182"/>
      <c r="O1071" s="182"/>
      <c r="P1071" s="182"/>
    </row>
    <row r="1072" spans="9:16">
      <c r="I1072" s="182"/>
      <c r="J1072" s="182"/>
      <c r="K1072" s="182"/>
      <c r="L1072" s="182"/>
      <c r="M1072" s="182"/>
      <c r="N1072" s="182"/>
      <c r="O1072" s="182"/>
      <c r="P1072" s="182"/>
    </row>
    <row r="1073" spans="9:16">
      <c r="I1073" s="182"/>
      <c r="J1073" s="182"/>
      <c r="K1073" s="182"/>
      <c r="L1073" s="182"/>
      <c r="M1073" s="182"/>
      <c r="N1073" s="182"/>
      <c r="O1073" s="182"/>
      <c r="P1073" s="182"/>
    </row>
    <row r="1074" spans="9:16">
      <c r="I1074" s="182"/>
      <c r="J1074" s="182"/>
      <c r="K1074" s="182"/>
      <c r="L1074" s="182"/>
      <c r="M1074" s="182"/>
      <c r="N1074" s="182"/>
      <c r="O1074" s="182"/>
      <c r="P1074" s="182"/>
    </row>
    <row r="1075" spans="9:16">
      <c r="I1075" s="182"/>
      <c r="J1075" s="182"/>
      <c r="K1075" s="182"/>
      <c r="L1075" s="182"/>
      <c r="M1075" s="182"/>
      <c r="N1075" s="182"/>
      <c r="O1075" s="182"/>
      <c r="P1075" s="182"/>
    </row>
    <row r="1076" spans="9:16">
      <c r="I1076" s="182"/>
      <c r="J1076" s="182"/>
      <c r="K1076" s="182"/>
      <c r="L1076" s="182"/>
      <c r="M1076" s="182"/>
      <c r="N1076" s="182"/>
      <c r="O1076" s="182"/>
      <c r="P1076" s="182"/>
    </row>
    <row r="1077" spans="9:16">
      <c r="I1077" s="182"/>
      <c r="J1077" s="182"/>
      <c r="K1077" s="182"/>
      <c r="L1077" s="182"/>
      <c r="M1077" s="182"/>
      <c r="N1077" s="182"/>
      <c r="O1077" s="182"/>
      <c r="P1077" s="182"/>
    </row>
    <row r="1078" spans="9:16">
      <c r="I1078" s="182"/>
      <c r="J1078" s="182"/>
      <c r="K1078" s="182"/>
      <c r="L1078" s="182"/>
      <c r="M1078" s="182"/>
      <c r="N1078" s="182"/>
      <c r="O1078" s="182"/>
      <c r="P1078" s="182"/>
    </row>
    <row r="1079" spans="9:16">
      <c r="I1079" s="182"/>
      <c r="J1079" s="182"/>
      <c r="K1079" s="182"/>
      <c r="L1079" s="182"/>
      <c r="M1079" s="182"/>
      <c r="N1079" s="182"/>
      <c r="O1079" s="182"/>
      <c r="P1079" s="182"/>
    </row>
    <row r="1080" spans="9:16">
      <c r="I1080" s="182"/>
      <c r="J1080" s="182"/>
      <c r="K1080" s="182"/>
      <c r="L1080" s="182"/>
      <c r="M1080" s="182"/>
      <c r="N1080" s="182"/>
      <c r="O1080" s="182"/>
      <c r="P1080" s="182"/>
    </row>
    <row r="1081" spans="9:16">
      <c r="I1081" s="182"/>
      <c r="J1081" s="182"/>
      <c r="K1081" s="182"/>
      <c r="L1081" s="182"/>
      <c r="M1081" s="182"/>
      <c r="N1081" s="182"/>
      <c r="O1081" s="182"/>
      <c r="P1081" s="182"/>
    </row>
    <row r="1082" spans="9:16">
      <c r="I1082" s="182"/>
      <c r="J1082" s="182"/>
      <c r="K1082" s="182"/>
      <c r="L1082" s="182"/>
      <c r="M1082" s="182"/>
      <c r="N1082" s="182"/>
      <c r="O1082" s="182"/>
      <c r="P1082" s="182"/>
    </row>
    <row r="1083" spans="9:16">
      <c r="I1083" s="182"/>
      <c r="J1083" s="182"/>
      <c r="K1083" s="182"/>
      <c r="L1083" s="182"/>
      <c r="M1083" s="182"/>
      <c r="N1083" s="182"/>
      <c r="O1083" s="182"/>
      <c r="P1083" s="182"/>
    </row>
    <row r="1084" spans="9:16">
      <c r="I1084" s="182"/>
      <c r="J1084" s="182"/>
      <c r="K1084" s="182"/>
      <c r="L1084" s="182"/>
      <c r="M1084" s="182"/>
      <c r="N1084" s="182"/>
      <c r="O1084" s="182"/>
      <c r="P1084" s="182"/>
    </row>
    <row r="1085" spans="9:16">
      <c r="I1085" s="182"/>
      <c r="J1085" s="182"/>
      <c r="K1085" s="182"/>
      <c r="L1085" s="182"/>
      <c r="M1085" s="182"/>
      <c r="N1085" s="182"/>
      <c r="O1085" s="182"/>
      <c r="P1085" s="182"/>
    </row>
    <row r="1086" spans="9:16">
      <c r="I1086" s="182"/>
      <c r="J1086" s="182"/>
      <c r="K1086" s="182"/>
      <c r="L1086" s="182"/>
      <c r="M1086" s="182"/>
      <c r="N1086" s="182"/>
      <c r="O1086" s="182"/>
      <c r="P1086" s="182"/>
    </row>
    <row r="1087" spans="9:16">
      <c r="I1087" s="182"/>
      <c r="J1087" s="182"/>
      <c r="K1087" s="182"/>
      <c r="L1087" s="182"/>
      <c r="M1087" s="182"/>
      <c r="N1087" s="182"/>
      <c r="O1087" s="182"/>
      <c r="P1087" s="182"/>
    </row>
    <row r="1088" spans="9:16">
      <c r="I1088" s="182"/>
      <c r="J1088" s="182"/>
      <c r="K1088" s="182"/>
      <c r="L1088" s="182"/>
      <c r="M1088" s="182"/>
      <c r="N1088" s="182"/>
      <c r="O1088" s="182"/>
      <c r="P1088" s="182"/>
    </row>
    <row r="1089" spans="9:16">
      <c r="I1089" s="182"/>
      <c r="J1089" s="182"/>
      <c r="K1089" s="182"/>
      <c r="L1089" s="182"/>
      <c r="M1089" s="182"/>
      <c r="N1089" s="182"/>
      <c r="O1089" s="182"/>
      <c r="P1089" s="182"/>
    </row>
    <row r="1090" spans="9:16">
      <c r="I1090" s="182"/>
      <c r="J1090" s="182"/>
      <c r="K1090" s="182"/>
      <c r="L1090" s="182"/>
      <c r="M1090" s="182"/>
      <c r="N1090" s="182"/>
      <c r="O1090" s="182"/>
      <c r="P1090" s="182"/>
    </row>
    <row r="1091" spans="9:16">
      <c r="I1091" s="182"/>
      <c r="J1091" s="182"/>
      <c r="K1091" s="182"/>
      <c r="L1091" s="182"/>
      <c r="M1091" s="182"/>
      <c r="N1091" s="182"/>
      <c r="O1091" s="182"/>
      <c r="P1091" s="182"/>
    </row>
    <row r="1092" spans="9:16">
      <c r="I1092" s="182"/>
      <c r="J1092" s="182"/>
      <c r="K1092" s="182"/>
      <c r="L1092" s="182"/>
      <c r="M1092" s="182"/>
      <c r="N1092" s="182"/>
      <c r="O1092" s="182"/>
      <c r="P1092" s="182"/>
    </row>
    <row r="1093" spans="9:16">
      <c r="I1093" s="182"/>
      <c r="J1093" s="182"/>
      <c r="K1093" s="182"/>
      <c r="L1093" s="182"/>
      <c r="M1093" s="182"/>
      <c r="N1093" s="182"/>
      <c r="O1093" s="182"/>
      <c r="P1093" s="182"/>
    </row>
    <row r="1094" spans="9:16">
      <c r="I1094" s="182"/>
      <c r="J1094" s="182"/>
      <c r="K1094" s="182"/>
      <c r="L1094" s="182"/>
      <c r="M1094" s="182"/>
      <c r="N1094" s="182"/>
      <c r="O1094" s="182"/>
      <c r="P1094" s="182"/>
    </row>
    <row r="1095" spans="9:16">
      <c r="I1095" s="182"/>
      <c r="J1095" s="182"/>
      <c r="K1095" s="182"/>
      <c r="L1095" s="182"/>
      <c r="M1095" s="182"/>
      <c r="N1095" s="182"/>
      <c r="O1095" s="182"/>
      <c r="P1095" s="182"/>
    </row>
    <row r="1096" spans="9:16">
      <c r="I1096" s="182"/>
      <c r="J1096" s="182"/>
      <c r="K1096" s="182"/>
      <c r="L1096" s="182"/>
      <c r="M1096" s="182"/>
      <c r="N1096" s="182"/>
      <c r="O1096" s="182"/>
      <c r="P1096" s="182"/>
    </row>
    <row r="1097" spans="9:16">
      <c r="I1097" s="182"/>
      <c r="J1097" s="182"/>
      <c r="K1097" s="182"/>
      <c r="L1097" s="182"/>
      <c r="M1097" s="182"/>
      <c r="N1097" s="182"/>
      <c r="O1097" s="182"/>
      <c r="P1097" s="182"/>
    </row>
    <row r="1098" spans="9:16">
      <c r="I1098" s="182"/>
      <c r="J1098" s="182"/>
      <c r="K1098" s="182"/>
      <c r="L1098" s="182"/>
      <c r="M1098" s="182"/>
      <c r="N1098" s="182"/>
      <c r="O1098" s="182"/>
      <c r="P1098" s="182"/>
    </row>
    <row r="1099" spans="9:16">
      <c r="I1099" s="182"/>
      <c r="J1099" s="182"/>
      <c r="K1099" s="182"/>
      <c r="L1099" s="182"/>
      <c r="M1099" s="182"/>
      <c r="N1099" s="182"/>
      <c r="O1099" s="182"/>
      <c r="P1099" s="182"/>
    </row>
    <row r="1100" spans="9:16">
      <c r="I1100" s="182"/>
      <c r="J1100" s="182"/>
      <c r="K1100" s="182"/>
      <c r="L1100" s="182"/>
      <c r="M1100" s="182"/>
      <c r="N1100" s="182"/>
      <c r="O1100" s="182"/>
      <c r="P1100" s="182"/>
    </row>
    <row r="1101" spans="9:16">
      <c r="I1101" s="182"/>
      <c r="J1101" s="182"/>
      <c r="K1101" s="182"/>
      <c r="L1101" s="182"/>
      <c r="M1101" s="182"/>
      <c r="N1101" s="182"/>
      <c r="O1101" s="182"/>
      <c r="P1101" s="182"/>
    </row>
    <row r="1102" spans="9:16">
      <c r="I1102" s="182"/>
      <c r="J1102" s="182"/>
      <c r="K1102" s="182"/>
      <c r="L1102" s="182"/>
      <c r="M1102" s="182"/>
      <c r="N1102" s="182"/>
      <c r="O1102" s="182"/>
      <c r="P1102" s="182"/>
    </row>
    <row r="1103" spans="9:16">
      <c r="I1103" s="182"/>
      <c r="J1103" s="182"/>
      <c r="K1103" s="182"/>
      <c r="L1103" s="182"/>
      <c r="M1103" s="182"/>
      <c r="N1103" s="182"/>
      <c r="O1103" s="182"/>
      <c r="P1103" s="182"/>
    </row>
    <row r="1104" spans="9:16">
      <c r="I1104" s="182"/>
      <c r="J1104" s="182"/>
      <c r="K1104" s="182"/>
      <c r="L1104" s="182"/>
      <c r="M1104" s="182"/>
      <c r="N1104" s="182"/>
      <c r="O1104" s="182"/>
      <c r="P1104" s="182"/>
    </row>
    <row r="1105" spans="9:16">
      <c r="I1105" s="182"/>
      <c r="J1105" s="182"/>
      <c r="K1105" s="182"/>
      <c r="L1105" s="182"/>
      <c r="M1105" s="182"/>
      <c r="N1105" s="182"/>
      <c r="O1105" s="182"/>
      <c r="P1105" s="182"/>
    </row>
    <row r="1106" spans="9:16">
      <c r="I1106" s="182"/>
      <c r="J1106" s="182"/>
      <c r="K1106" s="182"/>
      <c r="L1106" s="182"/>
      <c r="M1106" s="182"/>
      <c r="N1106" s="182"/>
      <c r="O1106" s="182"/>
      <c r="P1106" s="182"/>
    </row>
    <row r="1107" spans="9:16">
      <c r="I1107" s="182"/>
      <c r="J1107" s="182"/>
      <c r="K1107" s="182"/>
      <c r="L1107" s="182"/>
      <c r="M1107" s="182"/>
      <c r="N1107" s="182"/>
      <c r="O1107" s="182"/>
      <c r="P1107" s="182"/>
    </row>
    <row r="1108" spans="9:16">
      <c r="I1108" s="182"/>
      <c r="J1108" s="182"/>
      <c r="K1108" s="182"/>
      <c r="L1108" s="182"/>
      <c r="M1108" s="182"/>
      <c r="N1108" s="182"/>
      <c r="O1108" s="182"/>
      <c r="P1108" s="182"/>
    </row>
    <row r="1109" spans="9:16">
      <c r="I1109" s="182"/>
      <c r="J1109" s="182"/>
      <c r="K1109" s="182"/>
      <c r="L1109" s="182"/>
      <c r="M1109" s="182"/>
      <c r="N1109" s="182"/>
      <c r="O1109" s="182"/>
      <c r="P1109" s="182"/>
    </row>
    <row r="1110" spans="9:16">
      <c r="I1110" s="182"/>
      <c r="J1110" s="182"/>
      <c r="K1110" s="182"/>
      <c r="L1110" s="182"/>
      <c r="M1110" s="182"/>
      <c r="N1110" s="182"/>
      <c r="O1110" s="182"/>
      <c r="P1110" s="182"/>
    </row>
    <row r="1111" spans="9:16">
      <c r="I1111" s="182"/>
      <c r="J1111" s="182"/>
      <c r="K1111" s="182"/>
      <c r="L1111" s="182"/>
      <c r="M1111" s="182"/>
      <c r="N1111" s="182"/>
      <c r="O1111" s="182"/>
      <c r="P1111" s="182"/>
    </row>
    <row r="1112" spans="9:16">
      <c r="I1112" s="182"/>
      <c r="J1112" s="182"/>
      <c r="K1112" s="182"/>
      <c r="L1112" s="182"/>
      <c r="M1112" s="182"/>
      <c r="N1112" s="182"/>
      <c r="O1112" s="182"/>
      <c r="P1112" s="182"/>
    </row>
    <row r="1113" spans="9:16">
      <c r="I1113" s="182"/>
      <c r="J1113" s="182"/>
      <c r="K1113" s="182"/>
      <c r="L1113" s="182"/>
      <c r="M1113" s="182"/>
      <c r="N1113" s="182"/>
      <c r="O1113" s="182"/>
      <c r="P1113" s="182"/>
    </row>
    <row r="1114" spans="9:16">
      <c r="I1114" s="182"/>
      <c r="J1114" s="182"/>
      <c r="K1114" s="182"/>
      <c r="L1114" s="182"/>
      <c r="M1114" s="182"/>
      <c r="N1114" s="182"/>
      <c r="O1114" s="182"/>
      <c r="P1114" s="182"/>
    </row>
    <row r="1115" spans="9:16">
      <c r="I1115" s="182"/>
      <c r="J1115" s="182"/>
      <c r="K1115" s="182"/>
      <c r="L1115" s="182"/>
      <c r="M1115" s="182"/>
      <c r="N1115" s="182"/>
      <c r="O1115" s="182"/>
      <c r="P1115" s="182"/>
    </row>
    <row r="1116" spans="9:16">
      <c r="I1116" s="182"/>
      <c r="J1116" s="182"/>
      <c r="K1116" s="182"/>
      <c r="L1116" s="182"/>
      <c r="M1116" s="182"/>
      <c r="N1116" s="182"/>
      <c r="O1116" s="182"/>
      <c r="P1116" s="182"/>
    </row>
    <row r="1117" spans="9:16">
      <c r="I1117" s="182"/>
      <c r="J1117" s="182"/>
      <c r="K1117" s="182"/>
      <c r="L1117" s="182"/>
      <c r="M1117" s="182"/>
      <c r="N1117" s="182"/>
      <c r="O1117" s="182"/>
      <c r="P1117" s="182"/>
    </row>
    <row r="1118" spans="9:16">
      <c r="I1118" s="182"/>
      <c r="J1118" s="182"/>
      <c r="K1118" s="182"/>
      <c r="L1118" s="182"/>
      <c r="M1118" s="182"/>
      <c r="N1118" s="182"/>
      <c r="O1118" s="182"/>
      <c r="P1118" s="182"/>
    </row>
    <row r="1119" spans="9:16">
      <c r="I1119" s="182"/>
      <c r="J1119" s="182"/>
      <c r="K1119" s="182"/>
      <c r="L1119" s="182"/>
      <c r="M1119" s="182"/>
      <c r="N1119" s="182"/>
      <c r="O1119" s="182"/>
      <c r="P1119" s="182"/>
    </row>
    <row r="1120" spans="9:16">
      <c r="I1120" s="182"/>
      <c r="J1120" s="182"/>
      <c r="K1120" s="182"/>
      <c r="L1120" s="182"/>
      <c r="M1120" s="182"/>
      <c r="N1120" s="182"/>
      <c r="O1120" s="182"/>
      <c r="P1120" s="182"/>
    </row>
    <row r="1121" spans="9:16">
      <c r="I1121" s="182"/>
      <c r="J1121" s="182"/>
      <c r="K1121" s="182"/>
      <c r="L1121" s="182"/>
      <c r="M1121" s="182"/>
      <c r="N1121" s="182"/>
      <c r="O1121" s="182"/>
      <c r="P1121" s="182"/>
    </row>
    <row r="1122" spans="9:16">
      <c r="I1122" s="182"/>
      <c r="J1122" s="182"/>
      <c r="K1122" s="182"/>
      <c r="L1122" s="182"/>
      <c r="M1122" s="182"/>
      <c r="N1122" s="182"/>
      <c r="O1122" s="182"/>
      <c r="P1122" s="182"/>
    </row>
    <row r="1123" spans="9:16">
      <c r="I1123" s="182"/>
      <c r="J1123" s="182"/>
      <c r="K1123" s="182"/>
      <c r="L1123" s="182"/>
      <c r="M1123" s="182"/>
      <c r="N1123" s="182"/>
      <c r="O1123" s="182"/>
      <c r="P1123" s="182"/>
    </row>
    <row r="1124" spans="9:16">
      <c r="I1124" s="182"/>
      <c r="J1124" s="182"/>
      <c r="K1124" s="182"/>
      <c r="L1124" s="182"/>
      <c r="M1124" s="182"/>
      <c r="N1124" s="182"/>
      <c r="O1124" s="182"/>
      <c r="P1124" s="182"/>
    </row>
    <row r="1125" spans="9:16">
      <c r="I1125" s="182"/>
      <c r="J1125" s="182"/>
      <c r="K1125" s="182"/>
      <c r="L1125" s="182"/>
      <c r="M1125" s="182"/>
      <c r="N1125" s="182"/>
      <c r="O1125" s="182"/>
      <c r="P1125" s="182"/>
    </row>
    <row r="1126" spans="9:16">
      <c r="I1126" s="182"/>
      <c r="J1126" s="182"/>
      <c r="K1126" s="182"/>
      <c r="L1126" s="182"/>
      <c r="M1126" s="182"/>
      <c r="N1126" s="182"/>
      <c r="O1126" s="182"/>
      <c r="P1126" s="182"/>
    </row>
    <row r="1127" spans="9:16">
      <c r="I1127" s="182"/>
      <c r="J1127" s="182"/>
      <c r="K1127" s="182"/>
      <c r="L1127" s="182"/>
      <c r="M1127" s="182"/>
      <c r="N1127" s="182"/>
      <c r="O1127" s="182"/>
      <c r="P1127" s="182"/>
    </row>
    <row r="1128" spans="9:16">
      <c r="I1128" s="182"/>
      <c r="J1128" s="182"/>
      <c r="K1128" s="182"/>
      <c r="L1128" s="182"/>
      <c r="M1128" s="182"/>
      <c r="N1128" s="182"/>
      <c r="O1128" s="182"/>
      <c r="P1128" s="182"/>
    </row>
    <row r="1129" spans="9:16">
      <c r="I1129" s="182"/>
      <c r="J1129" s="182"/>
      <c r="K1129" s="182"/>
      <c r="L1129" s="182"/>
      <c r="M1129" s="182"/>
      <c r="N1129" s="182"/>
      <c r="O1129" s="182"/>
      <c r="P1129" s="182"/>
    </row>
    <row r="1130" spans="9:16">
      <c r="I1130" s="182"/>
      <c r="J1130" s="182"/>
      <c r="K1130" s="182"/>
      <c r="L1130" s="182"/>
      <c r="M1130" s="182"/>
      <c r="N1130" s="182"/>
      <c r="O1130" s="182"/>
      <c r="P1130" s="182"/>
    </row>
    <row r="1131" spans="9:16">
      <c r="I1131" s="182"/>
      <c r="J1131" s="182"/>
      <c r="K1131" s="182"/>
      <c r="L1131" s="182"/>
      <c r="M1131" s="182"/>
      <c r="N1131" s="182"/>
      <c r="O1131" s="182"/>
      <c r="P1131" s="182"/>
    </row>
    <row r="1132" spans="9:16">
      <c r="I1132" s="182"/>
      <c r="J1132" s="182"/>
      <c r="K1132" s="182"/>
      <c r="L1132" s="182"/>
      <c r="M1132" s="182"/>
      <c r="N1132" s="182"/>
      <c r="O1132" s="182"/>
      <c r="P1132" s="182"/>
    </row>
    <row r="1133" spans="9:16">
      <c r="I1133" s="182"/>
      <c r="J1133" s="182"/>
      <c r="K1133" s="182"/>
      <c r="L1133" s="182"/>
      <c r="M1133" s="182"/>
      <c r="N1133" s="182"/>
      <c r="O1133" s="182"/>
      <c r="P1133" s="182"/>
    </row>
    <row r="1134" spans="9:16">
      <c r="I1134" s="182"/>
      <c r="J1134" s="182"/>
      <c r="K1134" s="182"/>
      <c r="L1134" s="182"/>
      <c r="M1134" s="182"/>
      <c r="N1134" s="182"/>
      <c r="O1134" s="182"/>
      <c r="P1134" s="182"/>
    </row>
    <row r="1135" spans="9:16">
      <c r="I1135" s="182"/>
      <c r="J1135" s="182"/>
      <c r="K1135" s="182"/>
      <c r="L1135" s="182"/>
      <c r="M1135" s="182"/>
      <c r="N1135" s="182"/>
      <c r="O1135" s="182"/>
      <c r="P1135" s="182"/>
    </row>
    <row r="1136" spans="9:16">
      <c r="I1136" s="182"/>
      <c r="J1136" s="182"/>
      <c r="K1136" s="182"/>
      <c r="L1136" s="182"/>
      <c r="M1136" s="182"/>
      <c r="N1136" s="182"/>
      <c r="O1136" s="182"/>
      <c r="P1136" s="182"/>
    </row>
    <row r="1137" spans="9:16">
      <c r="I1137" s="182"/>
      <c r="J1137" s="182"/>
      <c r="K1137" s="182"/>
      <c r="L1137" s="182"/>
      <c r="M1137" s="182"/>
      <c r="N1137" s="182"/>
      <c r="O1137" s="182"/>
      <c r="P1137" s="182"/>
    </row>
    <row r="1138" spans="9:16">
      <c r="I1138" s="182"/>
      <c r="J1138" s="182"/>
      <c r="K1138" s="182"/>
      <c r="L1138" s="182"/>
      <c r="M1138" s="182"/>
      <c r="N1138" s="182"/>
      <c r="O1138" s="182"/>
      <c r="P1138" s="182"/>
    </row>
    <row r="1139" spans="9:16">
      <c r="I1139" s="182"/>
      <c r="J1139" s="182"/>
      <c r="K1139" s="182"/>
      <c r="L1139" s="182"/>
      <c r="M1139" s="182"/>
      <c r="N1139" s="182"/>
      <c r="O1139" s="182"/>
      <c r="P1139" s="182"/>
    </row>
    <row r="1140" spans="9:16">
      <c r="I1140" s="182"/>
      <c r="J1140" s="182"/>
      <c r="K1140" s="182"/>
      <c r="L1140" s="182"/>
      <c r="M1140" s="182"/>
      <c r="N1140" s="182"/>
      <c r="O1140" s="182"/>
      <c r="P1140" s="182"/>
    </row>
    <row r="1141" spans="9:16">
      <c r="I1141" s="182"/>
      <c r="J1141" s="182"/>
      <c r="K1141" s="182"/>
      <c r="L1141" s="182"/>
      <c r="M1141" s="182"/>
      <c r="N1141" s="182"/>
      <c r="O1141" s="182"/>
      <c r="P1141" s="182"/>
    </row>
    <row r="1142" spans="9:16">
      <c r="I1142" s="182"/>
      <c r="J1142" s="182"/>
      <c r="K1142" s="182"/>
      <c r="L1142" s="182"/>
      <c r="M1142" s="182"/>
      <c r="N1142" s="182"/>
      <c r="O1142" s="182"/>
      <c r="P1142" s="182"/>
    </row>
    <row r="1143" spans="9:16">
      <c r="I1143" s="182"/>
      <c r="J1143" s="182"/>
      <c r="K1143" s="182"/>
      <c r="L1143" s="182"/>
      <c r="M1143" s="182"/>
      <c r="N1143" s="182"/>
      <c r="O1143" s="182"/>
      <c r="P1143" s="182"/>
    </row>
    <row r="1144" spans="9:16">
      <c r="I1144" s="182"/>
      <c r="J1144" s="182"/>
      <c r="K1144" s="182"/>
      <c r="L1144" s="182"/>
      <c r="M1144" s="182"/>
      <c r="N1144" s="182"/>
      <c r="O1144" s="182"/>
      <c r="P1144" s="182"/>
    </row>
    <row r="1145" spans="9:16">
      <c r="I1145" s="182"/>
      <c r="J1145" s="182"/>
      <c r="K1145" s="182"/>
      <c r="L1145" s="182"/>
      <c r="M1145" s="182"/>
      <c r="N1145" s="182"/>
      <c r="O1145" s="182"/>
      <c r="P1145" s="182"/>
    </row>
    <row r="1146" spans="9:16">
      <c r="I1146" s="182"/>
      <c r="J1146" s="182"/>
      <c r="K1146" s="182"/>
      <c r="L1146" s="182"/>
      <c r="M1146" s="182"/>
      <c r="N1146" s="182"/>
      <c r="O1146" s="182"/>
      <c r="P1146" s="182"/>
    </row>
    <row r="1147" spans="9:16">
      <c r="I1147" s="182"/>
      <c r="J1147" s="182"/>
      <c r="K1147" s="182"/>
      <c r="L1147" s="182"/>
      <c r="M1147" s="182"/>
      <c r="N1147" s="182"/>
      <c r="O1147" s="182"/>
      <c r="P1147" s="182"/>
    </row>
    <row r="1148" spans="9:16">
      <c r="I1148" s="182"/>
      <c r="J1148" s="182"/>
      <c r="K1148" s="182"/>
      <c r="L1148" s="182"/>
      <c r="M1148" s="182"/>
      <c r="N1148" s="182"/>
      <c r="O1148" s="182"/>
      <c r="P1148" s="182"/>
    </row>
    <row r="1149" spans="9:16">
      <c r="I1149" s="182"/>
      <c r="J1149" s="182"/>
      <c r="K1149" s="182"/>
      <c r="L1149" s="182"/>
      <c r="M1149" s="182"/>
      <c r="N1149" s="182"/>
      <c r="O1149" s="182"/>
      <c r="P1149" s="182"/>
    </row>
    <row r="1150" spans="9:16">
      <c r="I1150" s="182"/>
      <c r="J1150" s="182"/>
      <c r="K1150" s="182"/>
      <c r="L1150" s="182"/>
      <c r="M1150" s="182"/>
      <c r="N1150" s="182"/>
      <c r="O1150" s="182"/>
      <c r="P1150" s="182"/>
    </row>
    <row r="1151" spans="9:16">
      <c r="I1151" s="182"/>
      <c r="J1151" s="182"/>
      <c r="K1151" s="182"/>
      <c r="L1151" s="182"/>
      <c r="M1151" s="182"/>
      <c r="N1151" s="182"/>
      <c r="O1151" s="182"/>
      <c r="P1151" s="182"/>
    </row>
    <row r="1152" spans="9:16">
      <c r="I1152" s="182"/>
      <c r="J1152" s="182"/>
      <c r="K1152" s="182"/>
      <c r="L1152" s="182"/>
      <c r="M1152" s="182"/>
      <c r="N1152" s="182"/>
      <c r="O1152" s="182"/>
      <c r="P1152" s="182"/>
    </row>
    <row r="1153" spans="9:16">
      <c r="I1153" s="182"/>
      <c r="J1153" s="182"/>
      <c r="K1153" s="182"/>
      <c r="L1153" s="182"/>
      <c r="M1153" s="182"/>
      <c r="N1153" s="182"/>
      <c r="O1153" s="182"/>
      <c r="P1153" s="182"/>
    </row>
    <row r="1154" spans="9:16">
      <c r="I1154" s="182"/>
      <c r="J1154" s="182"/>
      <c r="K1154" s="182"/>
      <c r="L1154" s="182"/>
      <c r="M1154" s="182"/>
      <c r="N1154" s="182"/>
      <c r="O1154" s="182"/>
      <c r="P1154" s="182"/>
    </row>
    <row r="1155" spans="9:16">
      <c r="I1155" s="182"/>
      <c r="J1155" s="182"/>
      <c r="K1155" s="182"/>
      <c r="L1155" s="182"/>
      <c r="M1155" s="182"/>
      <c r="N1155" s="182"/>
      <c r="O1155" s="182"/>
      <c r="P1155" s="182"/>
    </row>
    <row r="1156" spans="9:16">
      <c r="I1156" s="182"/>
      <c r="J1156" s="182"/>
      <c r="K1156" s="182"/>
      <c r="L1156" s="182"/>
      <c r="M1156" s="182"/>
      <c r="N1156" s="182"/>
      <c r="O1156" s="182"/>
      <c r="P1156" s="182"/>
    </row>
    <row r="1157" spans="9:16">
      <c r="I1157" s="182"/>
      <c r="J1157" s="182"/>
      <c r="K1157" s="182"/>
      <c r="L1157" s="182"/>
      <c r="M1157" s="182"/>
      <c r="N1157" s="182"/>
      <c r="O1157" s="182"/>
      <c r="P1157" s="182"/>
    </row>
    <row r="1158" spans="9:16">
      <c r="I1158" s="182"/>
      <c r="J1158" s="182"/>
      <c r="K1158" s="182"/>
      <c r="L1158" s="182"/>
      <c r="M1158" s="182"/>
      <c r="N1158" s="182"/>
      <c r="O1158" s="182"/>
      <c r="P1158" s="182"/>
    </row>
    <row r="1159" spans="9:16">
      <c r="I1159" s="182"/>
      <c r="J1159" s="182"/>
      <c r="K1159" s="182"/>
      <c r="L1159" s="182"/>
      <c r="M1159" s="182"/>
      <c r="N1159" s="182"/>
      <c r="O1159" s="182"/>
      <c r="P1159" s="182"/>
    </row>
    <row r="1160" spans="9:16">
      <c r="I1160" s="182"/>
      <c r="J1160" s="182"/>
      <c r="K1160" s="182"/>
      <c r="L1160" s="182"/>
      <c r="M1160" s="182"/>
      <c r="N1160" s="182"/>
      <c r="O1160" s="182"/>
      <c r="P1160" s="182"/>
    </row>
    <row r="1161" spans="9:16">
      <c r="I1161" s="182"/>
      <c r="J1161" s="182"/>
      <c r="K1161" s="182"/>
      <c r="L1161" s="182"/>
      <c r="M1161" s="182"/>
      <c r="N1161" s="182"/>
      <c r="O1161" s="182"/>
      <c r="P1161" s="182"/>
    </row>
    <row r="1162" spans="9:16">
      <c r="I1162" s="182"/>
      <c r="J1162" s="182"/>
      <c r="K1162" s="182"/>
      <c r="L1162" s="182"/>
      <c r="M1162" s="182"/>
      <c r="N1162" s="182"/>
      <c r="O1162" s="182"/>
      <c r="P1162" s="182"/>
    </row>
    <row r="1163" spans="9:16">
      <c r="I1163" s="182"/>
      <c r="J1163" s="182"/>
      <c r="K1163" s="182"/>
      <c r="L1163" s="182"/>
      <c r="M1163" s="182"/>
      <c r="N1163" s="182"/>
      <c r="O1163" s="182"/>
      <c r="P1163" s="182"/>
    </row>
    <row r="1164" spans="9:16">
      <c r="I1164" s="182"/>
      <c r="J1164" s="182"/>
      <c r="K1164" s="182"/>
      <c r="L1164" s="182"/>
      <c r="M1164" s="182"/>
      <c r="N1164" s="182"/>
      <c r="O1164" s="182"/>
      <c r="P1164" s="182"/>
    </row>
    <row r="1165" spans="9:16">
      <c r="I1165" s="182"/>
      <c r="J1165" s="182"/>
      <c r="K1165" s="182"/>
      <c r="L1165" s="182"/>
      <c r="M1165" s="182"/>
      <c r="N1165" s="182"/>
      <c r="O1165" s="182"/>
      <c r="P1165" s="182"/>
    </row>
    <row r="1166" spans="9:16">
      <c r="I1166" s="182"/>
      <c r="J1166" s="182"/>
      <c r="K1166" s="182"/>
      <c r="L1166" s="182"/>
      <c r="M1166" s="182"/>
      <c r="N1166" s="182"/>
      <c r="O1166" s="182"/>
      <c r="P1166" s="182"/>
    </row>
    <row r="1167" spans="9:16">
      <c r="I1167" s="182"/>
      <c r="J1167" s="182"/>
      <c r="K1167" s="182"/>
      <c r="L1167" s="182"/>
      <c r="M1167" s="182"/>
      <c r="N1167" s="182"/>
      <c r="O1167" s="182"/>
      <c r="P1167" s="182"/>
    </row>
    <row r="1168" spans="9:16">
      <c r="I1168" s="182"/>
      <c r="J1168" s="182"/>
      <c r="K1168" s="182"/>
      <c r="L1168" s="182"/>
      <c r="M1168" s="182"/>
      <c r="N1168" s="182"/>
      <c r="O1168" s="182"/>
      <c r="P1168" s="182"/>
    </row>
    <row r="1169" spans="9:16">
      <c r="I1169" s="182"/>
      <c r="J1169" s="182"/>
      <c r="K1169" s="182"/>
      <c r="L1169" s="182"/>
      <c r="M1169" s="182"/>
      <c r="N1169" s="182"/>
      <c r="O1169" s="182"/>
      <c r="P1169" s="182"/>
    </row>
    <row r="1170" spans="9:16">
      <c r="I1170" s="182"/>
      <c r="J1170" s="182"/>
      <c r="K1170" s="182"/>
      <c r="L1170" s="182"/>
      <c r="M1170" s="182"/>
      <c r="N1170" s="182"/>
      <c r="O1170" s="182"/>
      <c r="P1170" s="182"/>
    </row>
    <row r="1171" spans="9:16">
      <c r="I1171" s="182"/>
      <c r="J1171" s="182"/>
      <c r="K1171" s="182"/>
      <c r="L1171" s="182"/>
      <c r="M1171" s="182"/>
      <c r="N1171" s="182"/>
      <c r="O1171" s="182"/>
      <c r="P1171" s="182"/>
    </row>
    <row r="1172" spans="9:16">
      <c r="I1172" s="182"/>
      <c r="J1172" s="182"/>
      <c r="K1172" s="182"/>
      <c r="L1172" s="182"/>
      <c r="M1172" s="182"/>
      <c r="N1172" s="182"/>
      <c r="O1172" s="182"/>
      <c r="P1172" s="182"/>
    </row>
    <row r="1173" spans="9:16">
      <c r="I1173" s="182"/>
      <c r="J1173" s="182"/>
      <c r="K1173" s="182"/>
      <c r="L1173" s="182"/>
      <c r="M1173" s="182"/>
      <c r="N1173" s="182"/>
      <c r="O1173" s="182"/>
      <c r="P1173" s="182"/>
    </row>
    <row r="1174" spans="9:16">
      <c r="I1174" s="182"/>
      <c r="J1174" s="182"/>
      <c r="K1174" s="182"/>
      <c r="L1174" s="182"/>
      <c r="M1174" s="182"/>
      <c r="N1174" s="182"/>
      <c r="O1174" s="182"/>
      <c r="P1174" s="182"/>
    </row>
    <row r="1175" spans="9:16">
      <c r="I1175" s="182"/>
      <c r="J1175" s="182"/>
      <c r="K1175" s="182"/>
      <c r="L1175" s="182"/>
      <c r="M1175" s="182"/>
      <c r="N1175" s="182"/>
      <c r="O1175" s="182"/>
      <c r="P1175" s="182"/>
    </row>
    <row r="1176" spans="9:16">
      <c r="I1176" s="182"/>
      <c r="J1176" s="182"/>
      <c r="K1176" s="182"/>
      <c r="L1176" s="182"/>
      <c r="M1176" s="182"/>
      <c r="N1176" s="182"/>
      <c r="O1176" s="182"/>
      <c r="P1176" s="182"/>
    </row>
    <row r="1177" spans="9:16">
      <c r="I1177" s="182"/>
      <c r="J1177" s="182"/>
      <c r="K1177" s="182"/>
      <c r="L1177" s="182"/>
      <c r="M1177" s="182"/>
      <c r="N1177" s="182"/>
      <c r="O1177" s="182"/>
      <c r="P1177" s="182"/>
    </row>
    <row r="1178" spans="9:16">
      <c r="I1178" s="182"/>
      <c r="J1178" s="182"/>
      <c r="K1178" s="182"/>
      <c r="L1178" s="182"/>
      <c r="M1178" s="182"/>
      <c r="N1178" s="182"/>
      <c r="O1178" s="182"/>
      <c r="P1178" s="182"/>
    </row>
    <row r="1179" spans="9:16">
      <c r="I1179" s="182"/>
      <c r="J1179" s="182"/>
      <c r="K1179" s="182"/>
      <c r="L1179" s="182"/>
      <c r="M1179" s="182"/>
      <c r="N1179" s="182"/>
      <c r="O1179" s="182"/>
      <c r="P1179" s="182"/>
    </row>
    <row r="1180" spans="9:16">
      <c r="I1180" s="182"/>
      <c r="J1180" s="182"/>
      <c r="K1180" s="182"/>
      <c r="L1180" s="182"/>
      <c r="M1180" s="182"/>
      <c r="N1180" s="182"/>
      <c r="O1180" s="182"/>
      <c r="P1180" s="182"/>
    </row>
    <row r="1181" spans="9:16">
      <c r="I1181" s="182"/>
      <c r="J1181" s="182"/>
      <c r="K1181" s="182"/>
      <c r="L1181" s="182"/>
      <c r="M1181" s="182"/>
      <c r="N1181" s="182"/>
      <c r="O1181" s="182"/>
      <c r="P1181" s="182"/>
    </row>
    <row r="1182" spans="9:16">
      <c r="I1182" s="182"/>
      <c r="J1182" s="182"/>
      <c r="K1182" s="182"/>
      <c r="L1182" s="182"/>
      <c r="M1182" s="182"/>
      <c r="N1182" s="182"/>
      <c r="O1182" s="182"/>
      <c r="P1182" s="182"/>
    </row>
    <row r="1183" spans="9:16">
      <c r="I1183" s="182"/>
      <c r="J1183" s="182"/>
      <c r="K1183" s="182"/>
      <c r="L1183" s="182"/>
      <c r="M1183" s="182"/>
      <c r="N1183" s="182"/>
      <c r="O1183" s="182"/>
      <c r="P1183" s="182"/>
    </row>
    <row r="1184" spans="9:16">
      <c r="I1184" s="182"/>
      <c r="J1184" s="182"/>
      <c r="K1184" s="182"/>
      <c r="L1184" s="182"/>
      <c r="M1184" s="182"/>
      <c r="N1184" s="182"/>
      <c r="O1184" s="182"/>
      <c r="P1184" s="182"/>
    </row>
    <row r="1185" spans="9:16">
      <c r="I1185" s="182"/>
      <c r="J1185" s="182"/>
      <c r="K1185" s="182"/>
      <c r="L1185" s="182"/>
      <c r="M1185" s="182"/>
      <c r="N1185" s="182"/>
      <c r="O1185" s="182"/>
      <c r="P1185" s="182"/>
    </row>
    <row r="1186" spans="9:16">
      <c r="I1186" s="182"/>
      <c r="J1186" s="182"/>
      <c r="K1186" s="182"/>
      <c r="L1186" s="182"/>
      <c r="M1186" s="182"/>
      <c r="N1186" s="182"/>
      <c r="O1186" s="182"/>
      <c r="P1186" s="182"/>
    </row>
    <row r="1187" spans="9:16">
      <c r="I1187" s="182"/>
      <c r="J1187" s="182"/>
      <c r="K1187" s="182"/>
      <c r="L1187" s="182"/>
      <c r="M1187" s="182"/>
      <c r="N1187" s="182"/>
      <c r="O1187" s="182"/>
      <c r="P1187" s="182"/>
    </row>
    <row r="1188" spans="9:16">
      <c r="I1188" s="182"/>
      <c r="J1188" s="182"/>
      <c r="K1188" s="182"/>
      <c r="L1188" s="182"/>
      <c r="M1188" s="182"/>
      <c r="N1188" s="182"/>
      <c r="O1188" s="182"/>
      <c r="P1188" s="182"/>
    </row>
    <row r="1189" spans="9:16">
      <c r="I1189" s="182"/>
      <c r="J1189" s="182"/>
      <c r="K1189" s="182"/>
      <c r="L1189" s="182"/>
      <c r="M1189" s="182"/>
      <c r="N1189" s="182"/>
      <c r="O1189" s="182"/>
      <c r="P1189" s="182"/>
    </row>
    <row r="1190" spans="9:16">
      <c r="I1190" s="182"/>
      <c r="J1190" s="182"/>
      <c r="K1190" s="182"/>
      <c r="L1190" s="182"/>
      <c r="M1190" s="182"/>
      <c r="N1190" s="182"/>
      <c r="O1190" s="182"/>
      <c r="P1190" s="182"/>
    </row>
    <row r="1191" spans="9:16">
      <c r="I1191" s="182"/>
      <c r="J1191" s="182"/>
      <c r="K1191" s="182"/>
      <c r="L1191" s="182"/>
      <c r="M1191" s="182"/>
      <c r="N1191" s="182"/>
      <c r="O1191" s="182"/>
      <c r="P1191" s="182"/>
    </row>
    <row r="1192" spans="9:16">
      <c r="I1192" s="182"/>
      <c r="J1192" s="182"/>
      <c r="K1192" s="182"/>
      <c r="L1192" s="182"/>
      <c r="M1192" s="182"/>
      <c r="N1192" s="182"/>
      <c r="O1192" s="182"/>
      <c r="P1192" s="182"/>
    </row>
    <row r="1193" spans="9:16">
      <c r="I1193" s="182"/>
      <c r="J1193" s="182"/>
      <c r="K1193" s="182"/>
      <c r="L1193" s="182"/>
      <c r="M1193" s="182"/>
      <c r="N1193" s="182"/>
      <c r="O1193" s="182"/>
      <c r="P1193" s="182"/>
    </row>
    <row r="1194" spans="9:16">
      <c r="I1194" s="182"/>
      <c r="J1194" s="182"/>
      <c r="K1194" s="182"/>
      <c r="L1194" s="182"/>
      <c r="M1194" s="182"/>
      <c r="N1194" s="182"/>
      <c r="O1194" s="182"/>
      <c r="P1194" s="182"/>
    </row>
    <row r="1195" spans="9:16">
      <c r="I1195" s="182"/>
      <c r="J1195" s="182"/>
      <c r="K1195" s="182"/>
      <c r="L1195" s="182"/>
      <c r="M1195" s="182"/>
      <c r="N1195" s="182"/>
      <c r="O1195" s="182"/>
      <c r="P1195" s="182"/>
    </row>
    <row r="1196" spans="9:16">
      <c r="I1196" s="182"/>
      <c r="J1196" s="182"/>
      <c r="K1196" s="182"/>
      <c r="L1196" s="182"/>
      <c r="M1196" s="182"/>
      <c r="N1196" s="182"/>
      <c r="O1196" s="182"/>
      <c r="P1196" s="182"/>
    </row>
    <row r="1197" spans="9:16">
      <c r="I1197" s="182"/>
      <c r="J1197" s="182"/>
      <c r="K1197" s="182"/>
      <c r="L1197" s="182"/>
      <c r="M1197" s="182"/>
      <c r="N1197" s="182"/>
      <c r="O1197" s="182"/>
      <c r="P1197" s="182"/>
    </row>
    <row r="1198" spans="9:16">
      <c r="I1198" s="182"/>
      <c r="J1198" s="182"/>
      <c r="K1198" s="182"/>
      <c r="L1198" s="182"/>
      <c r="M1198" s="182"/>
      <c r="N1198" s="182"/>
      <c r="O1198" s="182"/>
      <c r="P1198" s="182"/>
    </row>
    <row r="1199" spans="9:16">
      <c r="I1199" s="182"/>
      <c r="J1199" s="182"/>
      <c r="K1199" s="182"/>
      <c r="L1199" s="182"/>
      <c r="M1199" s="182"/>
      <c r="N1199" s="182"/>
      <c r="O1199" s="182"/>
      <c r="P1199" s="182"/>
    </row>
    <row r="1200" spans="9:16">
      <c r="I1200" s="182"/>
      <c r="J1200" s="182"/>
      <c r="K1200" s="182"/>
      <c r="L1200" s="182"/>
      <c r="M1200" s="182"/>
      <c r="N1200" s="182"/>
      <c r="O1200" s="182"/>
      <c r="P1200" s="182"/>
    </row>
    <row r="1201" spans="9:16">
      <c r="I1201" s="182"/>
      <c r="J1201" s="182"/>
      <c r="K1201" s="182"/>
      <c r="L1201" s="182"/>
      <c r="M1201" s="182"/>
      <c r="N1201" s="182"/>
      <c r="O1201" s="182"/>
      <c r="P1201" s="182"/>
    </row>
    <row r="1202" spans="9:16">
      <c r="I1202" s="182"/>
      <c r="J1202" s="182"/>
      <c r="K1202" s="182"/>
      <c r="L1202" s="182"/>
      <c r="M1202" s="182"/>
      <c r="N1202" s="182"/>
      <c r="O1202" s="182"/>
      <c r="P1202" s="182"/>
    </row>
    <row r="1203" spans="9:16">
      <c r="I1203" s="182"/>
      <c r="J1203" s="182"/>
      <c r="K1203" s="182"/>
      <c r="L1203" s="182"/>
      <c r="M1203" s="182"/>
      <c r="N1203" s="182"/>
      <c r="O1203" s="182"/>
      <c r="P1203" s="182"/>
    </row>
    <row r="1204" spans="9:16">
      <c r="I1204" s="182"/>
      <c r="J1204" s="182"/>
      <c r="K1204" s="182"/>
      <c r="L1204" s="182"/>
      <c r="M1204" s="182"/>
      <c r="N1204" s="182"/>
      <c r="O1204" s="182"/>
      <c r="P1204" s="182"/>
    </row>
    <row r="1205" spans="9:16">
      <c r="I1205" s="182"/>
      <c r="J1205" s="182"/>
      <c r="K1205" s="182"/>
      <c r="L1205" s="182"/>
      <c r="M1205" s="182"/>
      <c r="N1205" s="182"/>
      <c r="O1205" s="182"/>
      <c r="P1205" s="182"/>
    </row>
    <row r="1206" spans="9:16">
      <c r="I1206" s="182"/>
      <c r="J1206" s="182"/>
      <c r="K1206" s="182"/>
      <c r="L1206" s="182"/>
      <c r="M1206" s="182"/>
      <c r="N1206" s="182"/>
      <c r="O1206" s="182"/>
      <c r="P1206" s="182"/>
    </row>
    <row r="1207" spans="9:16">
      <c r="I1207" s="182"/>
      <c r="J1207" s="182"/>
      <c r="K1207" s="182"/>
      <c r="L1207" s="182"/>
      <c r="M1207" s="182"/>
      <c r="N1207" s="182"/>
      <c r="O1207" s="182"/>
      <c r="P1207" s="182"/>
    </row>
    <row r="1208" spans="9:16">
      <c r="I1208" s="182"/>
      <c r="J1208" s="182"/>
      <c r="K1208" s="182"/>
      <c r="L1208" s="182"/>
      <c r="M1208" s="182"/>
      <c r="N1208" s="182"/>
      <c r="O1208" s="182"/>
      <c r="P1208" s="182"/>
    </row>
    <row r="1209" spans="9:16">
      <c r="I1209" s="182"/>
      <c r="J1209" s="182"/>
      <c r="K1209" s="182"/>
      <c r="L1209" s="182"/>
      <c r="M1209" s="182"/>
      <c r="N1209" s="182"/>
      <c r="O1209" s="182"/>
      <c r="P1209" s="182"/>
    </row>
    <row r="1210" spans="9:16">
      <c r="I1210" s="182"/>
      <c r="J1210" s="182"/>
      <c r="K1210" s="182"/>
      <c r="L1210" s="182"/>
      <c r="M1210" s="182"/>
      <c r="N1210" s="182"/>
      <c r="O1210" s="182"/>
      <c r="P1210" s="182"/>
    </row>
    <row r="1211" spans="9:16">
      <c r="I1211" s="182"/>
      <c r="J1211" s="182"/>
      <c r="K1211" s="182"/>
      <c r="L1211" s="182"/>
      <c r="M1211" s="182"/>
      <c r="N1211" s="182"/>
      <c r="O1211" s="182"/>
      <c r="P1211" s="182"/>
    </row>
    <row r="1212" spans="9:16">
      <c r="I1212" s="182"/>
      <c r="J1212" s="182"/>
      <c r="K1212" s="182"/>
      <c r="L1212" s="182"/>
      <c r="M1212" s="182"/>
      <c r="N1212" s="182"/>
      <c r="O1212" s="182"/>
      <c r="P1212" s="182"/>
    </row>
    <row r="1213" spans="9:16">
      <c r="I1213" s="182"/>
      <c r="J1213" s="182"/>
      <c r="K1213" s="182"/>
      <c r="L1213" s="182"/>
      <c r="M1213" s="182"/>
      <c r="N1213" s="182"/>
      <c r="O1213" s="182"/>
      <c r="P1213" s="182"/>
    </row>
    <row r="1214" spans="9:16">
      <c r="I1214" s="182"/>
      <c r="J1214" s="182"/>
      <c r="K1214" s="182"/>
      <c r="L1214" s="182"/>
      <c r="M1214" s="182"/>
      <c r="N1214" s="182"/>
      <c r="O1214" s="182"/>
      <c r="P1214" s="182"/>
    </row>
    <row r="1215" spans="9:16">
      <c r="I1215" s="182"/>
      <c r="J1215" s="182"/>
      <c r="K1215" s="182"/>
      <c r="L1215" s="182"/>
      <c r="M1215" s="182"/>
      <c r="N1215" s="182"/>
      <c r="O1215" s="182"/>
      <c r="P1215" s="182"/>
    </row>
    <row r="1216" spans="9:16">
      <c r="I1216" s="182"/>
      <c r="J1216" s="182"/>
      <c r="K1216" s="182"/>
      <c r="L1216" s="182"/>
      <c r="M1216" s="182"/>
      <c r="N1216" s="182"/>
      <c r="O1216" s="182"/>
      <c r="P1216" s="182"/>
    </row>
    <row r="1217" spans="9:16">
      <c r="I1217" s="182"/>
      <c r="J1217" s="182"/>
      <c r="K1217" s="182"/>
      <c r="L1217" s="182"/>
      <c r="M1217" s="182"/>
      <c r="N1217" s="182"/>
      <c r="O1217" s="182"/>
      <c r="P1217" s="182"/>
    </row>
    <row r="1218" spans="9:16">
      <c r="I1218" s="182"/>
      <c r="J1218" s="182"/>
      <c r="K1218" s="182"/>
      <c r="L1218" s="182"/>
      <c r="M1218" s="182"/>
      <c r="N1218" s="182"/>
      <c r="O1218" s="182"/>
      <c r="P1218" s="182"/>
    </row>
    <row r="1219" spans="9:16">
      <c r="I1219" s="182"/>
      <c r="J1219" s="182"/>
      <c r="K1219" s="182"/>
      <c r="L1219" s="182"/>
      <c r="M1219" s="182"/>
      <c r="N1219" s="182"/>
      <c r="O1219" s="182"/>
      <c r="P1219" s="182"/>
    </row>
    <row r="1220" spans="9:16">
      <c r="I1220" s="182"/>
      <c r="J1220" s="182"/>
      <c r="K1220" s="182"/>
      <c r="L1220" s="182"/>
      <c r="M1220" s="182"/>
      <c r="N1220" s="182"/>
      <c r="O1220" s="182"/>
      <c r="P1220" s="182"/>
    </row>
    <row r="1221" spans="9:16">
      <c r="I1221" s="182"/>
      <c r="J1221" s="182"/>
      <c r="K1221" s="182"/>
      <c r="L1221" s="182"/>
      <c r="M1221" s="182"/>
      <c r="N1221" s="182"/>
      <c r="O1221" s="182"/>
      <c r="P1221" s="182"/>
    </row>
    <row r="1222" spans="9:16">
      <c r="I1222" s="182"/>
      <c r="J1222" s="182"/>
      <c r="K1222" s="182"/>
      <c r="L1222" s="182"/>
      <c r="M1222" s="182"/>
      <c r="N1222" s="182"/>
      <c r="O1222" s="182"/>
      <c r="P1222" s="182"/>
    </row>
    <row r="1223" spans="9:16">
      <c r="I1223" s="182"/>
      <c r="J1223" s="182"/>
      <c r="K1223" s="182"/>
      <c r="L1223" s="182"/>
      <c r="M1223" s="182"/>
      <c r="N1223" s="182"/>
      <c r="O1223" s="182"/>
      <c r="P1223" s="182"/>
    </row>
    <row r="1224" spans="9:16">
      <c r="I1224" s="182"/>
      <c r="J1224" s="182"/>
      <c r="K1224" s="182"/>
      <c r="L1224" s="182"/>
      <c r="M1224" s="182"/>
      <c r="N1224" s="182"/>
      <c r="O1224" s="182"/>
      <c r="P1224" s="182"/>
    </row>
    <row r="1225" spans="9:16">
      <c r="I1225" s="182"/>
      <c r="J1225" s="182"/>
      <c r="K1225" s="182"/>
      <c r="L1225" s="182"/>
      <c r="M1225" s="182"/>
      <c r="N1225" s="182"/>
      <c r="O1225" s="182"/>
      <c r="P1225" s="182"/>
    </row>
    <row r="1226" spans="9:16">
      <c r="I1226" s="182"/>
      <c r="J1226" s="182"/>
      <c r="K1226" s="182"/>
      <c r="L1226" s="182"/>
      <c r="M1226" s="182"/>
      <c r="N1226" s="182"/>
      <c r="O1226" s="182"/>
      <c r="P1226" s="182"/>
    </row>
    <row r="1227" spans="9:16">
      <c r="I1227" s="182"/>
      <c r="J1227" s="182"/>
      <c r="K1227" s="182"/>
      <c r="L1227" s="182"/>
      <c r="M1227" s="182"/>
      <c r="N1227" s="182"/>
      <c r="O1227" s="182"/>
      <c r="P1227" s="182"/>
    </row>
    <row r="1228" spans="9:16">
      <c r="I1228" s="182"/>
      <c r="J1228" s="182"/>
      <c r="K1228" s="182"/>
      <c r="L1228" s="182"/>
      <c r="M1228" s="182"/>
      <c r="N1228" s="182"/>
      <c r="O1228" s="182"/>
      <c r="P1228" s="182"/>
    </row>
    <row r="1229" spans="9:16">
      <c r="I1229" s="182"/>
      <c r="J1229" s="182"/>
      <c r="K1229" s="182"/>
      <c r="L1229" s="182"/>
      <c r="M1229" s="182"/>
      <c r="N1229" s="182"/>
      <c r="O1229" s="182"/>
      <c r="P1229" s="182"/>
    </row>
    <row r="1230" spans="9:16">
      <c r="I1230" s="182"/>
      <c r="J1230" s="182"/>
      <c r="K1230" s="182"/>
      <c r="L1230" s="182"/>
      <c r="M1230" s="182"/>
      <c r="N1230" s="182"/>
      <c r="O1230" s="182"/>
      <c r="P1230" s="182"/>
    </row>
    <row r="1231" spans="9:16">
      <c r="I1231" s="182"/>
      <c r="J1231" s="182"/>
      <c r="K1231" s="182"/>
      <c r="L1231" s="182"/>
      <c r="M1231" s="182"/>
      <c r="N1231" s="182"/>
      <c r="O1231" s="182"/>
      <c r="P1231" s="182"/>
    </row>
    <row r="1232" spans="9:16">
      <c r="I1232" s="182"/>
      <c r="J1232" s="182"/>
      <c r="K1232" s="182"/>
      <c r="L1232" s="182"/>
      <c r="M1232" s="182"/>
      <c r="N1232" s="182"/>
      <c r="O1232" s="182"/>
      <c r="P1232" s="182"/>
    </row>
    <row r="1233" spans="9:16">
      <c r="I1233" s="182"/>
      <c r="J1233" s="182"/>
      <c r="K1233" s="182"/>
      <c r="L1233" s="182"/>
      <c r="M1233" s="182"/>
      <c r="N1233" s="182"/>
      <c r="O1233" s="182"/>
      <c r="P1233" s="182"/>
    </row>
    <row r="1234" spans="9:16">
      <c r="I1234" s="182"/>
      <c r="J1234" s="182"/>
      <c r="K1234" s="182"/>
      <c r="L1234" s="182"/>
      <c r="M1234" s="182"/>
      <c r="N1234" s="182"/>
      <c r="O1234" s="182"/>
      <c r="P1234" s="182"/>
    </row>
    <row r="1235" spans="9:16">
      <c r="I1235" s="182"/>
      <c r="J1235" s="182"/>
      <c r="K1235" s="182"/>
      <c r="L1235" s="182"/>
      <c r="M1235" s="182"/>
      <c r="N1235" s="182"/>
      <c r="O1235" s="182"/>
      <c r="P1235" s="182"/>
    </row>
    <row r="1236" spans="9:16">
      <c r="I1236" s="182"/>
      <c r="J1236" s="182"/>
      <c r="K1236" s="182"/>
      <c r="L1236" s="182"/>
      <c r="M1236" s="182"/>
      <c r="N1236" s="182"/>
      <c r="O1236" s="182"/>
      <c r="P1236" s="182"/>
    </row>
    <row r="1237" spans="9:16">
      <c r="I1237" s="182"/>
      <c r="J1237" s="182"/>
      <c r="K1237" s="182"/>
      <c r="L1237" s="182"/>
      <c r="M1237" s="182"/>
      <c r="N1237" s="182"/>
      <c r="O1237" s="182"/>
      <c r="P1237" s="182"/>
    </row>
    <row r="1238" spans="9:16">
      <c r="I1238" s="182"/>
      <c r="J1238" s="182"/>
      <c r="K1238" s="182"/>
      <c r="L1238" s="182"/>
      <c r="M1238" s="182"/>
      <c r="N1238" s="182"/>
      <c r="O1238" s="182"/>
      <c r="P1238" s="182"/>
    </row>
    <row r="1239" spans="9:16">
      <c r="I1239" s="182"/>
      <c r="J1239" s="182"/>
      <c r="K1239" s="182"/>
      <c r="L1239" s="182"/>
      <c r="M1239" s="182"/>
      <c r="N1239" s="182"/>
      <c r="O1239" s="182"/>
      <c r="P1239" s="182"/>
    </row>
    <row r="1240" spans="9:16">
      <c r="I1240" s="182"/>
      <c r="J1240" s="182"/>
      <c r="K1240" s="182"/>
      <c r="L1240" s="182"/>
      <c r="M1240" s="182"/>
      <c r="N1240" s="182"/>
      <c r="O1240" s="182"/>
      <c r="P1240" s="182"/>
    </row>
    <row r="1241" spans="9:16">
      <c r="I1241" s="182"/>
      <c r="J1241" s="182"/>
      <c r="K1241" s="182"/>
      <c r="L1241" s="182"/>
      <c r="M1241" s="182"/>
      <c r="N1241" s="182"/>
      <c r="O1241" s="182"/>
      <c r="P1241" s="182"/>
    </row>
    <row r="1242" spans="9:16">
      <c r="I1242" s="182"/>
      <c r="J1242" s="182"/>
      <c r="K1242" s="182"/>
      <c r="L1242" s="182"/>
      <c r="M1242" s="182"/>
      <c r="N1242" s="182"/>
      <c r="O1242" s="182"/>
      <c r="P1242" s="182"/>
    </row>
    <row r="1243" spans="9:16">
      <c r="I1243" s="182"/>
      <c r="J1243" s="182"/>
      <c r="K1243" s="182"/>
      <c r="L1243" s="182"/>
      <c r="M1243" s="182"/>
      <c r="N1243" s="182"/>
      <c r="O1243" s="182"/>
      <c r="P1243" s="182"/>
    </row>
    <row r="1244" spans="9:16">
      <c r="I1244" s="182"/>
      <c r="J1244" s="182"/>
      <c r="K1244" s="182"/>
      <c r="L1244" s="182"/>
      <c r="M1244" s="182"/>
      <c r="N1244" s="182"/>
      <c r="O1244" s="182"/>
      <c r="P1244" s="182"/>
    </row>
    <row r="1245" spans="9:16">
      <c r="I1245" s="182"/>
      <c r="J1245" s="182"/>
      <c r="K1245" s="182"/>
      <c r="L1245" s="182"/>
      <c r="M1245" s="182"/>
      <c r="N1245" s="182"/>
      <c r="O1245" s="182"/>
      <c r="P1245" s="182"/>
    </row>
    <row r="1246" spans="9:16">
      <c r="I1246" s="182"/>
      <c r="J1246" s="182"/>
      <c r="K1246" s="182"/>
      <c r="L1246" s="182"/>
      <c r="M1246" s="182"/>
      <c r="N1246" s="182"/>
      <c r="O1246" s="182"/>
      <c r="P1246" s="182"/>
    </row>
    <row r="1247" spans="9:16">
      <c r="I1247" s="182"/>
      <c r="J1247" s="182"/>
      <c r="K1247" s="182"/>
      <c r="L1247" s="182"/>
      <c r="M1247" s="182"/>
      <c r="N1247" s="182"/>
      <c r="O1247" s="182"/>
      <c r="P1247" s="182"/>
    </row>
    <row r="1248" spans="9:16">
      <c r="I1248" s="182"/>
      <c r="J1248" s="182"/>
      <c r="K1248" s="182"/>
      <c r="L1248" s="182"/>
      <c r="M1248" s="182"/>
      <c r="N1248" s="182"/>
      <c r="O1248" s="182"/>
      <c r="P1248" s="182"/>
    </row>
    <row r="1249" spans="9:16">
      <c r="I1249" s="182"/>
      <c r="J1249" s="182"/>
      <c r="K1249" s="182"/>
      <c r="L1249" s="182"/>
      <c r="M1249" s="182"/>
      <c r="N1249" s="182"/>
      <c r="O1249" s="182"/>
      <c r="P1249" s="182"/>
    </row>
    <row r="1250" spans="9:16">
      <c r="I1250" s="182"/>
      <c r="J1250" s="182"/>
      <c r="K1250" s="182"/>
      <c r="L1250" s="182"/>
      <c r="M1250" s="182"/>
      <c r="N1250" s="182"/>
      <c r="O1250" s="182"/>
      <c r="P1250" s="182"/>
    </row>
    <row r="1251" spans="9:16">
      <c r="I1251" s="182"/>
      <c r="J1251" s="182"/>
      <c r="K1251" s="182"/>
      <c r="L1251" s="182"/>
      <c r="M1251" s="182"/>
      <c r="N1251" s="182"/>
      <c r="O1251" s="182"/>
      <c r="P1251" s="182"/>
    </row>
    <row r="1252" spans="9:16">
      <c r="I1252" s="182"/>
      <c r="J1252" s="182"/>
      <c r="K1252" s="182"/>
      <c r="L1252" s="182"/>
      <c r="M1252" s="182"/>
      <c r="N1252" s="182"/>
      <c r="O1252" s="182"/>
      <c r="P1252" s="182"/>
    </row>
    <row r="1253" spans="9:16">
      <c r="I1253" s="182"/>
      <c r="J1253" s="182"/>
      <c r="K1253" s="182"/>
      <c r="L1253" s="182"/>
      <c r="M1253" s="182"/>
      <c r="N1253" s="182"/>
      <c r="O1253" s="182"/>
      <c r="P1253" s="182"/>
    </row>
    <row r="1254" spans="9:16">
      <c r="I1254" s="182"/>
      <c r="J1254" s="182"/>
      <c r="K1254" s="182"/>
      <c r="L1254" s="182"/>
      <c r="M1254" s="182"/>
      <c r="N1254" s="182"/>
      <c r="O1254" s="182"/>
      <c r="P1254" s="182"/>
    </row>
    <row r="1255" spans="9:16">
      <c r="I1255" s="182"/>
      <c r="J1255" s="182"/>
      <c r="K1255" s="182"/>
      <c r="L1255" s="182"/>
      <c r="M1255" s="182"/>
      <c r="N1255" s="182"/>
      <c r="O1255" s="182"/>
      <c r="P1255" s="182"/>
    </row>
    <row r="1256" spans="9:16">
      <c r="I1256" s="182"/>
      <c r="J1256" s="182"/>
      <c r="K1256" s="182"/>
      <c r="L1256" s="182"/>
      <c r="M1256" s="182"/>
      <c r="N1256" s="182"/>
      <c r="O1256" s="182"/>
      <c r="P1256" s="182"/>
    </row>
    <row r="1257" spans="9:16">
      <c r="I1257" s="182"/>
      <c r="J1257" s="182"/>
      <c r="K1257" s="182"/>
      <c r="L1257" s="182"/>
      <c r="M1257" s="182"/>
      <c r="N1257" s="182"/>
      <c r="O1257" s="182"/>
      <c r="P1257" s="182"/>
    </row>
    <row r="1258" spans="9:16">
      <c r="I1258" s="182"/>
      <c r="J1258" s="182"/>
      <c r="K1258" s="182"/>
      <c r="L1258" s="182"/>
      <c r="M1258" s="182"/>
      <c r="N1258" s="182"/>
      <c r="O1258" s="182"/>
      <c r="P1258" s="182"/>
    </row>
    <row r="1259" spans="9:16">
      <c r="I1259" s="182"/>
      <c r="J1259" s="182"/>
      <c r="K1259" s="182"/>
      <c r="L1259" s="182"/>
      <c r="M1259" s="182"/>
      <c r="N1259" s="182"/>
      <c r="O1259" s="182"/>
      <c r="P1259" s="182"/>
    </row>
    <row r="1260" spans="9:16">
      <c r="I1260" s="182"/>
      <c r="J1260" s="182"/>
      <c r="K1260" s="182"/>
      <c r="L1260" s="182"/>
      <c r="M1260" s="182"/>
      <c r="N1260" s="182"/>
      <c r="O1260" s="182"/>
      <c r="P1260" s="182"/>
    </row>
    <row r="1261" spans="9:16">
      <c r="I1261" s="182"/>
      <c r="J1261" s="182"/>
      <c r="K1261" s="182"/>
      <c r="L1261" s="182"/>
      <c r="M1261" s="182"/>
      <c r="N1261" s="182"/>
      <c r="O1261" s="182"/>
      <c r="P1261" s="182"/>
    </row>
    <row r="1262" spans="9:16">
      <c r="I1262" s="182"/>
      <c r="J1262" s="182"/>
      <c r="K1262" s="182"/>
      <c r="L1262" s="182"/>
      <c r="M1262" s="182"/>
      <c r="N1262" s="182"/>
      <c r="O1262" s="182"/>
      <c r="P1262" s="182"/>
    </row>
    <row r="1263" spans="9:16">
      <c r="I1263" s="182"/>
      <c r="J1263" s="182"/>
      <c r="K1263" s="182"/>
      <c r="L1263" s="182"/>
      <c r="M1263" s="182"/>
      <c r="N1263" s="182"/>
      <c r="O1263" s="182"/>
      <c r="P1263" s="182"/>
    </row>
    <row r="1264" spans="9:16">
      <c r="I1264" s="182"/>
      <c r="J1264" s="182"/>
      <c r="K1264" s="182"/>
      <c r="L1264" s="182"/>
      <c r="M1264" s="182"/>
      <c r="N1264" s="182"/>
      <c r="O1264" s="182"/>
      <c r="P1264" s="182"/>
    </row>
    <row r="1265" spans="9:16">
      <c r="I1265" s="182"/>
      <c r="J1265" s="182"/>
      <c r="K1265" s="182"/>
      <c r="L1265" s="182"/>
      <c r="M1265" s="182"/>
      <c r="N1265" s="182"/>
      <c r="O1265" s="182"/>
      <c r="P1265" s="182"/>
    </row>
    <row r="1266" spans="9:16">
      <c r="I1266" s="182"/>
      <c r="J1266" s="182"/>
      <c r="K1266" s="182"/>
      <c r="L1266" s="182"/>
      <c r="M1266" s="182"/>
      <c r="N1266" s="182"/>
      <c r="O1266" s="182"/>
      <c r="P1266" s="182"/>
    </row>
    <row r="1267" spans="9:16">
      <c r="I1267" s="182"/>
      <c r="J1267" s="182"/>
      <c r="K1267" s="182"/>
      <c r="L1267" s="182"/>
      <c r="M1267" s="182"/>
      <c r="N1267" s="182"/>
      <c r="O1267" s="182"/>
      <c r="P1267" s="182"/>
    </row>
    <row r="1268" spans="9:16">
      <c r="I1268" s="182"/>
      <c r="J1268" s="182"/>
      <c r="K1268" s="182"/>
      <c r="L1268" s="182"/>
      <c r="M1268" s="182"/>
      <c r="N1268" s="182"/>
      <c r="O1268" s="182"/>
      <c r="P1268" s="182"/>
    </row>
    <row r="1269" spans="9:16">
      <c r="I1269" s="182"/>
      <c r="J1269" s="182"/>
      <c r="K1269" s="182"/>
      <c r="L1269" s="182"/>
      <c r="M1269" s="182"/>
      <c r="N1269" s="182"/>
      <c r="O1269" s="182"/>
      <c r="P1269" s="182"/>
    </row>
    <row r="1270" spans="9:16">
      <c r="I1270" s="182"/>
      <c r="J1270" s="182"/>
      <c r="K1270" s="182"/>
      <c r="L1270" s="182"/>
      <c r="M1270" s="182"/>
      <c r="N1270" s="182"/>
      <c r="O1270" s="182"/>
      <c r="P1270" s="182"/>
    </row>
    <row r="1271" spans="9:16">
      <c r="I1271" s="182"/>
      <c r="J1271" s="182"/>
      <c r="K1271" s="182"/>
      <c r="L1271" s="182"/>
      <c r="M1271" s="182"/>
      <c r="N1271" s="182"/>
      <c r="O1271" s="182"/>
      <c r="P1271" s="182"/>
    </row>
    <row r="1272" spans="9:16">
      <c r="I1272" s="182"/>
      <c r="J1272" s="182"/>
      <c r="K1272" s="182"/>
      <c r="L1272" s="182"/>
      <c r="M1272" s="182"/>
      <c r="N1272" s="182"/>
      <c r="O1272" s="182"/>
      <c r="P1272" s="182"/>
    </row>
    <row r="1273" spans="9:16">
      <c r="I1273" s="182"/>
      <c r="J1273" s="182"/>
      <c r="K1273" s="182"/>
      <c r="L1273" s="182"/>
      <c r="M1273" s="182"/>
      <c r="N1273" s="182"/>
      <c r="O1273" s="182"/>
      <c r="P1273" s="182"/>
    </row>
    <row r="1274" spans="9:16">
      <c r="I1274" s="182"/>
      <c r="J1274" s="182"/>
      <c r="K1274" s="182"/>
      <c r="L1274" s="182"/>
      <c r="M1274" s="182"/>
      <c r="N1274" s="182"/>
      <c r="O1274" s="182"/>
      <c r="P1274" s="182"/>
    </row>
    <row r="1275" spans="9:16">
      <c r="I1275" s="182"/>
      <c r="J1275" s="182"/>
      <c r="K1275" s="182"/>
      <c r="L1275" s="182"/>
      <c r="M1275" s="182"/>
      <c r="N1275" s="182"/>
      <c r="O1275" s="182"/>
      <c r="P1275" s="182"/>
    </row>
    <row r="1276" spans="9:16">
      <c r="I1276" s="182"/>
      <c r="J1276" s="182"/>
      <c r="K1276" s="182"/>
      <c r="L1276" s="182"/>
      <c r="M1276" s="182"/>
      <c r="N1276" s="182"/>
      <c r="O1276" s="182"/>
      <c r="P1276" s="182"/>
    </row>
    <row r="1277" spans="9:16">
      <c r="I1277" s="182"/>
      <c r="J1277" s="182"/>
      <c r="K1277" s="182"/>
      <c r="L1277" s="182"/>
      <c r="M1277" s="182"/>
      <c r="N1277" s="182"/>
      <c r="O1277" s="182"/>
      <c r="P1277" s="182"/>
    </row>
    <row r="1278" spans="9:16">
      <c r="I1278" s="182"/>
      <c r="J1278" s="182"/>
      <c r="K1278" s="182"/>
      <c r="L1278" s="182"/>
      <c r="M1278" s="182"/>
      <c r="N1278" s="182"/>
      <c r="O1278" s="182"/>
      <c r="P1278" s="182"/>
    </row>
    <row r="1279" spans="9:16">
      <c r="I1279" s="182"/>
      <c r="J1279" s="182"/>
      <c r="K1279" s="182"/>
      <c r="L1279" s="182"/>
      <c r="M1279" s="182"/>
      <c r="N1279" s="182"/>
      <c r="O1279" s="182"/>
      <c r="P1279" s="182"/>
    </row>
    <row r="1280" spans="9:16">
      <c r="I1280" s="182"/>
      <c r="J1280" s="182"/>
      <c r="K1280" s="182"/>
      <c r="L1280" s="182"/>
      <c r="M1280" s="182"/>
      <c r="N1280" s="182"/>
      <c r="O1280" s="182"/>
      <c r="P1280" s="182"/>
    </row>
    <row r="1281" spans="9:16">
      <c r="I1281" s="182"/>
      <c r="J1281" s="182"/>
      <c r="K1281" s="182"/>
      <c r="L1281" s="182"/>
      <c r="M1281" s="182"/>
      <c r="N1281" s="182"/>
      <c r="O1281" s="182"/>
      <c r="P1281" s="182"/>
    </row>
    <row r="1282" spans="9:16">
      <c r="I1282" s="182"/>
      <c r="J1282" s="182"/>
      <c r="K1282" s="182"/>
      <c r="L1282" s="182"/>
      <c r="M1282" s="182"/>
      <c r="N1282" s="182"/>
      <c r="O1282" s="182"/>
      <c r="P1282" s="182"/>
    </row>
    <row r="1283" spans="9:16">
      <c r="I1283" s="182"/>
      <c r="J1283" s="182"/>
      <c r="K1283" s="182"/>
      <c r="L1283" s="182"/>
      <c r="M1283" s="182"/>
      <c r="N1283" s="182"/>
      <c r="O1283" s="182"/>
      <c r="P1283" s="182"/>
    </row>
    <row r="1284" spans="9:16">
      <c r="I1284" s="182"/>
      <c r="J1284" s="182"/>
      <c r="K1284" s="182"/>
      <c r="L1284" s="182"/>
      <c r="M1284" s="182"/>
      <c r="N1284" s="182"/>
      <c r="O1284" s="182"/>
      <c r="P1284" s="182"/>
    </row>
    <row r="1285" spans="9:16">
      <c r="I1285" s="182"/>
      <c r="J1285" s="182"/>
      <c r="K1285" s="182"/>
      <c r="L1285" s="182"/>
      <c r="M1285" s="182"/>
      <c r="N1285" s="182"/>
      <c r="O1285" s="182"/>
      <c r="P1285" s="182"/>
    </row>
    <row r="1286" spans="9:16">
      <c r="I1286" s="182"/>
      <c r="J1286" s="182"/>
      <c r="K1286" s="182"/>
      <c r="L1286" s="182"/>
      <c r="M1286" s="182"/>
      <c r="N1286" s="182"/>
      <c r="O1286" s="182"/>
      <c r="P1286" s="182"/>
    </row>
    <row r="1287" spans="9:16">
      <c r="I1287" s="182"/>
      <c r="J1287" s="182"/>
      <c r="K1287" s="182"/>
      <c r="L1287" s="182"/>
      <c r="M1287" s="182"/>
      <c r="N1287" s="182"/>
      <c r="O1287" s="182"/>
      <c r="P1287" s="182"/>
    </row>
    <row r="1288" spans="9:16">
      <c r="I1288" s="182"/>
      <c r="J1288" s="182"/>
      <c r="K1288" s="182"/>
      <c r="L1288" s="182"/>
      <c r="M1288" s="182"/>
      <c r="N1288" s="182"/>
      <c r="O1288" s="182"/>
      <c r="P1288" s="182"/>
    </row>
    <row r="1289" spans="9:16">
      <c r="I1289" s="182"/>
      <c r="J1289" s="182"/>
      <c r="K1289" s="182"/>
      <c r="L1289" s="182"/>
      <c r="M1289" s="182"/>
      <c r="N1289" s="182"/>
      <c r="O1289" s="182"/>
      <c r="P1289" s="182"/>
    </row>
    <row r="1290" spans="9:16">
      <c r="I1290" s="182"/>
      <c r="J1290" s="182"/>
      <c r="K1290" s="182"/>
      <c r="L1290" s="182"/>
      <c r="M1290" s="182"/>
      <c r="N1290" s="182"/>
      <c r="O1290" s="182"/>
      <c r="P1290" s="182"/>
    </row>
    <row r="1291" spans="9:16">
      <c r="I1291" s="182"/>
      <c r="J1291" s="182"/>
      <c r="K1291" s="182"/>
      <c r="L1291" s="182"/>
      <c r="M1291" s="182"/>
      <c r="N1291" s="182"/>
      <c r="O1291" s="182"/>
      <c r="P1291" s="182"/>
    </row>
    <row r="1292" spans="9:16">
      <c r="I1292" s="182"/>
      <c r="J1292" s="182"/>
      <c r="K1292" s="182"/>
      <c r="L1292" s="182"/>
      <c r="M1292" s="182"/>
      <c r="N1292" s="182"/>
      <c r="O1292" s="182"/>
      <c r="P1292" s="182"/>
    </row>
    <row r="1293" spans="9:16">
      <c r="I1293" s="182"/>
      <c r="J1293" s="182"/>
      <c r="K1293" s="182"/>
      <c r="L1293" s="182"/>
      <c r="M1293" s="182"/>
      <c r="N1293" s="182"/>
      <c r="O1293" s="182"/>
      <c r="P1293" s="182"/>
    </row>
    <row r="1294" spans="9:16">
      <c r="I1294" s="182"/>
      <c r="J1294" s="182"/>
      <c r="K1294" s="182"/>
      <c r="L1294" s="182"/>
      <c r="M1294" s="182"/>
      <c r="N1294" s="182"/>
      <c r="O1294" s="182"/>
      <c r="P1294" s="182"/>
    </row>
    <row r="1295" spans="9:16">
      <c r="I1295" s="182"/>
      <c r="J1295" s="182"/>
      <c r="K1295" s="182"/>
      <c r="L1295" s="182"/>
      <c r="M1295" s="182"/>
      <c r="N1295" s="182"/>
      <c r="O1295" s="182"/>
      <c r="P1295" s="182"/>
    </row>
    <row r="1296" spans="9:16">
      <c r="I1296" s="182"/>
      <c r="J1296" s="182"/>
      <c r="K1296" s="182"/>
      <c r="L1296" s="182"/>
      <c r="M1296" s="182"/>
      <c r="N1296" s="182"/>
      <c r="O1296" s="182"/>
      <c r="P1296" s="182"/>
    </row>
    <row r="1297" spans="9:16">
      <c r="I1297" s="182"/>
      <c r="J1297" s="182"/>
      <c r="K1297" s="182"/>
      <c r="L1297" s="182"/>
      <c r="M1297" s="182"/>
      <c r="N1297" s="182"/>
      <c r="O1297" s="182"/>
      <c r="P1297" s="182"/>
    </row>
    <row r="1298" spans="9:16">
      <c r="I1298" s="182"/>
      <c r="J1298" s="182"/>
      <c r="K1298" s="182"/>
      <c r="L1298" s="182"/>
      <c r="M1298" s="182"/>
      <c r="N1298" s="182"/>
      <c r="O1298" s="182"/>
      <c r="P1298" s="182"/>
    </row>
    <row r="1299" spans="9:16">
      <c r="I1299" s="182"/>
      <c r="J1299" s="182"/>
      <c r="K1299" s="182"/>
      <c r="L1299" s="182"/>
      <c r="M1299" s="182"/>
      <c r="N1299" s="182"/>
      <c r="O1299" s="182"/>
      <c r="P1299" s="182"/>
    </row>
    <row r="1300" spans="9:16">
      <c r="I1300" s="182"/>
      <c r="J1300" s="182"/>
      <c r="K1300" s="182"/>
      <c r="L1300" s="182"/>
      <c r="M1300" s="182"/>
      <c r="N1300" s="182"/>
      <c r="O1300" s="182"/>
      <c r="P1300" s="182"/>
    </row>
    <row r="1301" spans="9:16">
      <c r="I1301" s="182"/>
      <c r="J1301" s="182"/>
      <c r="K1301" s="182"/>
      <c r="L1301" s="182"/>
      <c r="M1301" s="182"/>
      <c r="N1301" s="182"/>
      <c r="O1301" s="182"/>
      <c r="P1301" s="182"/>
    </row>
    <row r="1302" spans="9:16">
      <c r="I1302" s="182"/>
      <c r="J1302" s="182"/>
      <c r="K1302" s="182"/>
      <c r="L1302" s="182"/>
      <c r="M1302" s="182"/>
      <c r="N1302" s="182"/>
      <c r="O1302" s="182"/>
      <c r="P1302" s="182"/>
    </row>
    <row r="1303" spans="9:16">
      <c r="I1303" s="182"/>
      <c r="J1303" s="182"/>
      <c r="K1303" s="182"/>
      <c r="L1303" s="182"/>
      <c r="M1303" s="182"/>
      <c r="N1303" s="182"/>
      <c r="O1303" s="182"/>
      <c r="P1303" s="182"/>
    </row>
    <row r="1304" spans="9:16">
      <c r="I1304" s="182"/>
      <c r="J1304" s="182"/>
      <c r="K1304" s="182"/>
      <c r="L1304" s="182"/>
      <c r="M1304" s="182"/>
      <c r="N1304" s="182"/>
      <c r="O1304" s="182"/>
      <c r="P1304" s="182"/>
    </row>
    <row r="1305" spans="9:16">
      <c r="I1305" s="182"/>
      <c r="J1305" s="182"/>
      <c r="K1305" s="182"/>
      <c r="L1305" s="182"/>
      <c r="M1305" s="182"/>
      <c r="N1305" s="182"/>
      <c r="O1305" s="182"/>
      <c r="P1305" s="182"/>
    </row>
    <row r="1306" spans="9:16">
      <c r="I1306" s="182"/>
      <c r="J1306" s="182"/>
      <c r="K1306" s="182"/>
      <c r="L1306" s="182"/>
      <c r="M1306" s="182"/>
      <c r="N1306" s="182"/>
      <c r="O1306" s="182"/>
      <c r="P1306" s="182"/>
    </row>
    <row r="1307" spans="9:16">
      <c r="I1307" s="182"/>
      <c r="J1307" s="182"/>
      <c r="K1307" s="182"/>
      <c r="L1307" s="182"/>
      <c r="M1307" s="182"/>
      <c r="N1307" s="182"/>
      <c r="O1307" s="182"/>
      <c r="P1307" s="182"/>
    </row>
    <row r="1308" spans="9:16">
      <c r="I1308" s="182"/>
      <c r="J1308" s="182"/>
      <c r="K1308" s="182"/>
      <c r="L1308" s="182"/>
      <c r="M1308" s="182"/>
      <c r="N1308" s="182"/>
      <c r="O1308" s="182"/>
      <c r="P1308" s="182"/>
    </row>
    <row r="1309" spans="9:16">
      <c r="I1309" s="182"/>
      <c r="J1309" s="182"/>
      <c r="K1309" s="182"/>
      <c r="L1309" s="182"/>
      <c r="M1309" s="182"/>
      <c r="N1309" s="182"/>
      <c r="O1309" s="182"/>
      <c r="P1309" s="182"/>
    </row>
    <row r="1310" spans="9:16">
      <c r="I1310" s="182"/>
      <c r="J1310" s="182"/>
      <c r="K1310" s="182"/>
      <c r="L1310" s="182"/>
      <c r="M1310" s="182"/>
      <c r="N1310" s="182"/>
      <c r="O1310" s="182"/>
      <c r="P1310" s="182"/>
    </row>
    <row r="1311" spans="9:16">
      <c r="I1311" s="182"/>
      <c r="J1311" s="182"/>
      <c r="K1311" s="182"/>
      <c r="L1311" s="182"/>
      <c r="M1311" s="182"/>
      <c r="N1311" s="182"/>
      <c r="O1311" s="182"/>
      <c r="P1311" s="182"/>
    </row>
    <row r="1312" spans="9:16">
      <c r="I1312" s="182"/>
      <c r="J1312" s="182"/>
      <c r="K1312" s="182"/>
      <c r="L1312" s="182"/>
      <c r="M1312" s="182"/>
      <c r="N1312" s="182"/>
      <c r="O1312" s="182"/>
      <c r="P1312" s="182"/>
    </row>
    <row r="1313" spans="9:16">
      <c r="I1313" s="182"/>
      <c r="J1313" s="182"/>
      <c r="K1313" s="182"/>
      <c r="L1313" s="182"/>
      <c r="M1313" s="182"/>
      <c r="N1313" s="182"/>
      <c r="O1313" s="182"/>
      <c r="P1313" s="182"/>
    </row>
    <row r="1314" spans="9:16">
      <c r="I1314" s="182"/>
      <c r="J1314" s="182"/>
      <c r="K1314" s="182"/>
      <c r="L1314" s="182"/>
      <c r="M1314" s="182"/>
      <c r="N1314" s="182"/>
      <c r="O1314" s="182"/>
      <c r="P1314" s="182"/>
    </row>
    <row r="1315" spans="9:16">
      <c r="I1315" s="182"/>
      <c r="J1315" s="182"/>
      <c r="K1315" s="182"/>
      <c r="L1315" s="182"/>
      <c r="M1315" s="182"/>
      <c r="N1315" s="182"/>
      <c r="O1315" s="182"/>
      <c r="P1315" s="182"/>
    </row>
    <row r="1316" spans="9:16">
      <c r="I1316" s="182"/>
      <c r="J1316" s="182"/>
      <c r="K1316" s="182"/>
      <c r="L1316" s="182"/>
      <c r="M1316" s="182"/>
      <c r="N1316" s="182"/>
      <c r="O1316" s="182"/>
      <c r="P1316" s="182"/>
    </row>
    <row r="1317" spans="9:16">
      <c r="I1317" s="182"/>
      <c r="J1317" s="182"/>
      <c r="K1317" s="182"/>
      <c r="L1317" s="182"/>
      <c r="M1317" s="182"/>
      <c r="N1317" s="182"/>
      <c r="O1317" s="182"/>
      <c r="P1317" s="182"/>
    </row>
    <row r="1318" spans="9:16">
      <c r="I1318" s="182"/>
      <c r="J1318" s="182"/>
      <c r="K1318" s="182"/>
      <c r="L1318" s="182"/>
      <c r="M1318" s="182"/>
      <c r="N1318" s="182"/>
      <c r="O1318" s="182"/>
      <c r="P1318" s="182"/>
    </row>
    <row r="1319" spans="9:16">
      <c r="I1319" s="182"/>
      <c r="J1319" s="182"/>
      <c r="K1319" s="182"/>
      <c r="L1319" s="182"/>
      <c r="M1319" s="182"/>
      <c r="N1319" s="182"/>
      <c r="O1319" s="182"/>
      <c r="P1319" s="182"/>
    </row>
    <row r="1320" spans="9:16">
      <c r="I1320" s="182"/>
      <c r="J1320" s="182"/>
      <c r="K1320" s="182"/>
      <c r="L1320" s="182"/>
      <c r="M1320" s="182"/>
      <c r="N1320" s="182"/>
      <c r="O1320" s="182"/>
      <c r="P1320" s="182"/>
    </row>
    <row r="1321" spans="9:16">
      <c r="I1321" s="182"/>
      <c r="J1321" s="182"/>
      <c r="K1321" s="182"/>
      <c r="L1321" s="182"/>
      <c r="M1321" s="182"/>
      <c r="N1321" s="182"/>
      <c r="O1321" s="182"/>
      <c r="P1321" s="182"/>
    </row>
    <row r="1322" spans="9:16">
      <c r="I1322" s="182"/>
      <c r="J1322" s="182"/>
      <c r="K1322" s="182"/>
      <c r="L1322" s="182"/>
      <c r="M1322" s="182"/>
      <c r="N1322" s="182"/>
      <c r="O1322" s="182"/>
      <c r="P1322" s="182"/>
    </row>
    <row r="1323" spans="9:16">
      <c r="I1323" s="182"/>
      <c r="J1323" s="182"/>
      <c r="K1323" s="182"/>
      <c r="L1323" s="182"/>
      <c r="M1323" s="182"/>
      <c r="N1323" s="182"/>
      <c r="O1323" s="182"/>
      <c r="P1323" s="182"/>
    </row>
    <row r="1324" spans="9:16">
      <c r="I1324" s="182"/>
      <c r="J1324" s="182"/>
      <c r="K1324" s="182"/>
      <c r="L1324" s="182"/>
      <c r="M1324" s="182"/>
      <c r="N1324" s="182"/>
      <c r="O1324" s="182"/>
      <c r="P1324" s="182"/>
    </row>
    <row r="1325" spans="9:16">
      <c r="I1325" s="182"/>
      <c r="J1325" s="182"/>
      <c r="K1325" s="182"/>
      <c r="L1325" s="182"/>
      <c r="M1325" s="182"/>
      <c r="N1325" s="182"/>
      <c r="O1325" s="182"/>
      <c r="P1325" s="182"/>
    </row>
    <row r="1326" spans="9:16">
      <c r="I1326" s="182"/>
      <c r="J1326" s="182"/>
      <c r="K1326" s="182"/>
      <c r="L1326" s="182"/>
      <c r="M1326" s="182"/>
      <c r="N1326" s="182"/>
      <c r="O1326" s="182"/>
      <c r="P1326" s="182"/>
    </row>
    <row r="1327" spans="9:16">
      <c r="I1327" s="182"/>
      <c r="J1327" s="182"/>
      <c r="K1327" s="182"/>
      <c r="L1327" s="182"/>
      <c r="M1327" s="182"/>
      <c r="N1327" s="182"/>
      <c r="O1327" s="182"/>
      <c r="P1327" s="182"/>
    </row>
    <row r="1328" spans="9:16">
      <c r="I1328" s="182"/>
      <c r="J1328" s="182"/>
      <c r="K1328" s="182"/>
      <c r="L1328" s="182"/>
      <c r="M1328" s="182"/>
      <c r="N1328" s="182"/>
      <c r="O1328" s="182"/>
      <c r="P1328" s="182"/>
    </row>
    <row r="1329" spans="9:16">
      <c r="I1329" s="182"/>
      <c r="J1329" s="182"/>
      <c r="K1329" s="182"/>
      <c r="L1329" s="182"/>
      <c r="M1329" s="182"/>
      <c r="N1329" s="182"/>
      <c r="O1329" s="182"/>
      <c r="P1329" s="182"/>
    </row>
    <row r="1330" spans="9:16">
      <c r="I1330" s="182"/>
      <c r="J1330" s="182"/>
      <c r="K1330" s="182"/>
      <c r="L1330" s="182"/>
      <c r="M1330" s="182"/>
      <c r="N1330" s="182"/>
      <c r="O1330" s="182"/>
      <c r="P1330" s="182"/>
    </row>
    <row r="1331" spans="9:16">
      <c r="I1331" s="182"/>
      <c r="J1331" s="182"/>
      <c r="K1331" s="182"/>
      <c r="L1331" s="182"/>
      <c r="M1331" s="182"/>
      <c r="N1331" s="182"/>
      <c r="O1331" s="182"/>
      <c r="P1331" s="182"/>
    </row>
    <row r="1332" spans="9:16">
      <c r="I1332" s="182"/>
      <c r="J1332" s="182"/>
      <c r="K1332" s="182"/>
      <c r="L1332" s="182"/>
      <c r="M1332" s="182"/>
      <c r="N1332" s="182"/>
      <c r="O1332" s="182"/>
      <c r="P1332" s="182"/>
    </row>
    <row r="1333" spans="9:16">
      <c r="I1333" s="182"/>
      <c r="J1333" s="182"/>
      <c r="K1333" s="182"/>
      <c r="L1333" s="182"/>
      <c r="M1333" s="182"/>
      <c r="N1333" s="182"/>
      <c r="O1333" s="182"/>
      <c r="P1333" s="182"/>
    </row>
    <row r="1334" spans="9:16">
      <c r="I1334" s="182"/>
      <c r="J1334" s="182"/>
      <c r="K1334" s="182"/>
      <c r="L1334" s="182"/>
      <c r="M1334" s="182"/>
      <c r="N1334" s="182"/>
      <c r="O1334" s="182"/>
      <c r="P1334" s="182"/>
    </row>
    <row r="1335" spans="9:16">
      <c r="I1335" s="182"/>
      <c r="J1335" s="182"/>
      <c r="K1335" s="182"/>
      <c r="L1335" s="182"/>
      <c r="M1335" s="182"/>
      <c r="N1335" s="182"/>
      <c r="O1335" s="182"/>
      <c r="P1335" s="182"/>
    </row>
    <row r="1336" spans="9:16">
      <c r="I1336" s="182"/>
      <c r="J1336" s="182"/>
      <c r="K1336" s="182"/>
      <c r="L1336" s="182"/>
      <c r="M1336" s="182"/>
      <c r="N1336" s="182"/>
      <c r="O1336" s="182"/>
      <c r="P1336" s="182"/>
    </row>
    <row r="1337" spans="9:16">
      <c r="I1337" s="182"/>
      <c r="J1337" s="182"/>
      <c r="K1337" s="182"/>
      <c r="L1337" s="182"/>
      <c r="M1337" s="182"/>
      <c r="N1337" s="182"/>
      <c r="O1337" s="182"/>
      <c r="P1337" s="182"/>
    </row>
    <row r="1338" spans="9:16">
      <c r="I1338" s="182"/>
      <c r="J1338" s="182"/>
      <c r="K1338" s="182"/>
      <c r="L1338" s="182"/>
      <c r="M1338" s="182"/>
      <c r="N1338" s="182"/>
      <c r="O1338" s="182"/>
      <c r="P1338" s="182"/>
    </row>
    <row r="1339" spans="9:16">
      <c r="I1339" s="182"/>
      <c r="J1339" s="182"/>
      <c r="K1339" s="182"/>
      <c r="L1339" s="182"/>
      <c r="M1339" s="182"/>
      <c r="N1339" s="182"/>
      <c r="O1339" s="182"/>
      <c r="P1339" s="182"/>
    </row>
    <row r="1340" spans="9:16">
      <c r="I1340" s="182"/>
      <c r="J1340" s="182"/>
      <c r="K1340" s="182"/>
      <c r="L1340" s="182"/>
      <c r="M1340" s="182"/>
      <c r="N1340" s="182"/>
      <c r="O1340" s="182"/>
      <c r="P1340" s="182"/>
    </row>
    <row r="1341" spans="9:16">
      <c r="I1341" s="182"/>
      <c r="J1341" s="182"/>
      <c r="K1341" s="182"/>
      <c r="L1341" s="182"/>
      <c r="M1341" s="182"/>
      <c r="N1341" s="182"/>
      <c r="O1341" s="182"/>
      <c r="P1341" s="182"/>
    </row>
    <row r="1342" spans="9:16">
      <c r="I1342" s="182"/>
      <c r="J1342" s="182"/>
      <c r="K1342" s="182"/>
      <c r="L1342" s="182"/>
      <c r="M1342" s="182"/>
      <c r="N1342" s="182"/>
      <c r="O1342" s="182"/>
      <c r="P1342" s="182"/>
    </row>
    <row r="1343" spans="9:16">
      <c r="I1343" s="182"/>
      <c r="J1343" s="182"/>
      <c r="K1343" s="182"/>
      <c r="L1343" s="182"/>
      <c r="M1343" s="182"/>
      <c r="N1343" s="182"/>
      <c r="O1343" s="182"/>
      <c r="P1343" s="182"/>
    </row>
    <row r="1344" spans="9:16">
      <c r="I1344" s="182"/>
      <c r="J1344" s="182"/>
      <c r="K1344" s="182"/>
      <c r="L1344" s="182"/>
      <c r="M1344" s="182"/>
      <c r="N1344" s="182"/>
      <c r="O1344" s="182"/>
      <c r="P1344" s="182"/>
    </row>
    <row r="1345" spans="9:16">
      <c r="I1345" s="182"/>
      <c r="J1345" s="182"/>
      <c r="K1345" s="182"/>
      <c r="L1345" s="182"/>
      <c r="M1345" s="182"/>
      <c r="N1345" s="182"/>
      <c r="O1345" s="182"/>
      <c r="P1345" s="182"/>
    </row>
    <row r="1346" spans="9:16">
      <c r="I1346" s="182"/>
      <c r="J1346" s="182"/>
      <c r="K1346" s="182"/>
      <c r="L1346" s="182"/>
      <c r="M1346" s="182"/>
      <c r="N1346" s="182"/>
      <c r="O1346" s="182"/>
      <c r="P1346" s="182"/>
    </row>
    <row r="1347" spans="9:16">
      <c r="I1347" s="182"/>
      <c r="J1347" s="182"/>
      <c r="K1347" s="182"/>
      <c r="L1347" s="182"/>
      <c r="M1347" s="182"/>
      <c r="N1347" s="182"/>
      <c r="O1347" s="182"/>
      <c r="P1347" s="182"/>
    </row>
    <row r="1348" spans="9:16">
      <c r="I1348" s="182"/>
      <c r="J1348" s="182"/>
      <c r="K1348" s="182"/>
      <c r="L1348" s="182"/>
      <c r="M1348" s="182"/>
      <c r="N1348" s="182"/>
      <c r="O1348" s="182"/>
      <c r="P1348" s="182"/>
    </row>
    <row r="1349" spans="9:16">
      <c r="I1349" s="182"/>
      <c r="J1349" s="182"/>
      <c r="K1349" s="182"/>
      <c r="L1349" s="182"/>
      <c r="M1349" s="182"/>
      <c r="N1349" s="182"/>
      <c r="O1349" s="182"/>
      <c r="P1349" s="182"/>
    </row>
    <row r="1350" spans="9:16">
      <c r="I1350" s="182"/>
      <c r="J1350" s="182"/>
      <c r="K1350" s="182"/>
      <c r="L1350" s="182"/>
      <c r="M1350" s="182"/>
      <c r="N1350" s="182"/>
      <c r="O1350" s="182"/>
      <c r="P1350" s="182"/>
    </row>
    <row r="1351" spans="9:16">
      <c r="I1351" s="182"/>
      <c r="J1351" s="182"/>
      <c r="K1351" s="182"/>
      <c r="L1351" s="182"/>
      <c r="M1351" s="182"/>
      <c r="N1351" s="182"/>
      <c r="O1351" s="182"/>
      <c r="P1351" s="182"/>
    </row>
    <row r="1352" spans="9:16">
      <c r="I1352" s="182"/>
      <c r="J1352" s="182"/>
      <c r="K1352" s="182"/>
      <c r="L1352" s="182"/>
      <c r="M1352" s="182"/>
      <c r="N1352" s="182"/>
      <c r="O1352" s="182"/>
      <c r="P1352" s="182"/>
    </row>
    <row r="1353" spans="9:16">
      <c r="I1353" s="182"/>
      <c r="J1353" s="182"/>
      <c r="K1353" s="182"/>
      <c r="L1353" s="182"/>
      <c r="M1353" s="182"/>
      <c r="N1353" s="182"/>
      <c r="O1353" s="182"/>
      <c r="P1353" s="182"/>
    </row>
    <row r="1354" spans="9:16">
      <c r="I1354" s="182"/>
      <c r="J1354" s="182"/>
      <c r="K1354" s="182"/>
      <c r="L1354" s="182"/>
      <c r="M1354" s="182"/>
      <c r="N1354" s="182"/>
      <c r="O1354" s="182"/>
      <c r="P1354" s="182"/>
    </row>
    <row r="1355" spans="9:16">
      <c r="I1355" s="182"/>
      <c r="J1355" s="182"/>
      <c r="K1355" s="182"/>
      <c r="L1355" s="182"/>
      <c r="M1355" s="182"/>
      <c r="N1355" s="182"/>
      <c r="O1355" s="182"/>
      <c r="P1355" s="182"/>
    </row>
    <row r="1356" spans="9:16">
      <c r="I1356" s="182"/>
      <c r="J1356" s="182"/>
      <c r="K1356" s="182"/>
      <c r="L1356" s="182"/>
      <c r="M1356" s="182"/>
      <c r="N1356" s="182"/>
      <c r="O1356" s="182"/>
      <c r="P1356" s="182"/>
    </row>
    <row r="1357" spans="9:16">
      <c r="I1357" s="182"/>
      <c r="J1357" s="182"/>
      <c r="K1357" s="182"/>
      <c r="L1357" s="182"/>
      <c r="M1357" s="182"/>
      <c r="N1357" s="182"/>
      <c r="O1357" s="182"/>
      <c r="P1357" s="182"/>
    </row>
    <row r="1358" spans="9:16">
      <c r="I1358" s="182"/>
      <c r="J1358" s="182"/>
      <c r="K1358" s="182"/>
      <c r="L1358" s="182"/>
      <c r="M1358" s="182"/>
      <c r="N1358" s="182"/>
      <c r="O1358" s="182"/>
      <c r="P1358" s="182"/>
    </row>
    <row r="1359" spans="9:16">
      <c r="I1359" s="182"/>
      <c r="J1359" s="182"/>
      <c r="K1359" s="182"/>
      <c r="L1359" s="182"/>
      <c r="M1359" s="182"/>
      <c r="N1359" s="182"/>
      <c r="O1359" s="182"/>
      <c r="P1359" s="182"/>
    </row>
    <row r="1360" spans="9:16">
      <c r="I1360" s="182"/>
      <c r="J1360" s="182"/>
      <c r="K1360" s="182"/>
      <c r="L1360" s="182"/>
      <c r="M1360" s="182"/>
      <c r="N1360" s="182"/>
      <c r="O1360" s="182"/>
      <c r="P1360" s="182"/>
    </row>
    <row r="1361" spans="9:16">
      <c r="I1361" s="182"/>
      <c r="J1361" s="182"/>
      <c r="K1361" s="182"/>
      <c r="L1361" s="182"/>
      <c r="M1361" s="182"/>
      <c r="N1361" s="182"/>
      <c r="O1361" s="182"/>
      <c r="P1361" s="182"/>
    </row>
    <row r="1362" spans="9:16">
      <c r="I1362" s="182"/>
      <c r="J1362" s="182"/>
      <c r="K1362" s="182"/>
      <c r="L1362" s="182"/>
      <c r="M1362" s="182"/>
      <c r="N1362" s="182"/>
      <c r="O1362" s="182"/>
      <c r="P1362" s="182"/>
    </row>
    <row r="1363" spans="9:16">
      <c r="I1363" s="182"/>
      <c r="J1363" s="182"/>
      <c r="K1363" s="182"/>
      <c r="L1363" s="182"/>
      <c r="M1363" s="182"/>
      <c r="N1363" s="182"/>
      <c r="O1363" s="182"/>
      <c r="P1363" s="182"/>
    </row>
    <row r="1364" spans="9:16">
      <c r="I1364" s="182"/>
      <c r="J1364" s="182"/>
      <c r="K1364" s="182"/>
      <c r="L1364" s="182"/>
      <c r="M1364" s="182"/>
      <c r="N1364" s="182"/>
      <c r="O1364" s="182"/>
      <c r="P1364" s="182"/>
    </row>
    <row r="1365" spans="9:16">
      <c r="I1365" s="182"/>
      <c r="J1365" s="182"/>
      <c r="K1365" s="182"/>
      <c r="L1365" s="182"/>
      <c r="M1365" s="182"/>
      <c r="N1365" s="182"/>
      <c r="O1365" s="182"/>
      <c r="P1365" s="182"/>
    </row>
    <row r="1366" spans="9:16">
      <c r="I1366" s="182"/>
      <c r="J1366" s="182"/>
      <c r="K1366" s="182"/>
      <c r="L1366" s="182"/>
      <c r="M1366" s="182"/>
      <c r="N1366" s="182"/>
      <c r="O1366" s="182"/>
      <c r="P1366" s="182"/>
    </row>
    <row r="1367" spans="9:16">
      <c r="I1367" s="182"/>
      <c r="J1367" s="182"/>
      <c r="K1367" s="182"/>
      <c r="L1367" s="182"/>
      <c r="M1367" s="182"/>
      <c r="N1367" s="182"/>
      <c r="O1367" s="182"/>
      <c r="P1367" s="182"/>
    </row>
    <row r="1368" spans="9:16">
      <c r="I1368" s="182"/>
      <c r="J1368" s="182"/>
      <c r="K1368" s="182"/>
      <c r="L1368" s="182"/>
      <c r="M1368" s="182"/>
      <c r="N1368" s="182"/>
      <c r="O1368" s="182"/>
      <c r="P1368" s="182"/>
    </row>
    <row r="1369" spans="9:16">
      <c r="I1369" s="182"/>
      <c r="J1369" s="182"/>
      <c r="K1369" s="182"/>
      <c r="L1369" s="182"/>
      <c r="M1369" s="182"/>
      <c r="N1369" s="182"/>
      <c r="O1369" s="182"/>
      <c r="P1369" s="182"/>
    </row>
    <row r="1370" spans="9:16">
      <c r="I1370" s="182"/>
      <c r="J1370" s="182"/>
      <c r="K1370" s="182"/>
      <c r="L1370" s="182"/>
      <c r="M1370" s="182"/>
      <c r="N1370" s="182"/>
      <c r="O1370" s="182"/>
      <c r="P1370" s="182"/>
    </row>
    <row r="1371" spans="9:16">
      <c r="I1371" s="182"/>
      <c r="J1371" s="182"/>
      <c r="K1371" s="182"/>
      <c r="L1371" s="182"/>
      <c r="M1371" s="182"/>
      <c r="N1371" s="182"/>
      <c r="O1371" s="182"/>
      <c r="P1371" s="182"/>
    </row>
    <row r="1372" spans="9:16">
      <c r="I1372" s="182"/>
      <c r="J1372" s="182"/>
      <c r="K1372" s="182"/>
      <c r="L1372" s="182"/>
      <c r="M1372" s="182"/>
      <c r="N1372" s="182"/>
      <c r="O1372" s="182"/>
      <c r="P1372" s="182"/>
    </row>
    <row r="1373" spans="9:16">
      <c r="I1373" s="182"/>
      <c r="J1373" s="182"/>
      <c r="K1373" s="182"/>
      <c r="L1373" s="182"/>
      <c r="M1373" s="182"/>
      <c r="N1373" s="182"/>
      <c r="O1373" s="182"/>
      <c r="P1373" s="182"/>
    </row>
    <row r="1374" spans="9:16">
      <c r="I1374" s="182"/>
      <c r="J1374" s="182"/>
      <c r="K1374" s="182"/>
      <c r="L1374" s="182"/>
      <c r="M1374" s="182"/>
      <c r="N1374" s="182"/>
      <c r="O1374" s="182"/>
      <c r="P1374" s="182"/>
    </row>
    <row r="1375" spans="9:16">
      <c r="I1375" s="182"/>
      <c r="J1375" s="182"/>
      <c r="K1375" s="182"/>
      <c r="L1375" s="182"/>
      <c r="M1375" s="182"/>
      <c r="N1375" s="182"/>
      <c r="O1375" s="182"/>
      <c r="P1375" s="182"/>
    </row>
    <row r="1376" spans="9:16">
      <c r="I1376" s="182"/>
      <c r="J1376" s="182"/>
      <c r="K1376" s="182"/>
      <c r="L1376" s="182"/>
      <c r="M1376" s="182"/>
      <c r="N1376" s="182"/>
      <c r="O1376" s="182"/>
      <c r="P1376" s="182"/>
    </row>
  </sheetData>
  <mergeCells count="3">
    <mergeCell ref="E3:G3"/>
    <mergeCell ref="K3:N3"/>
    <mergeCell ref="T3:X3"/>
  </mergeCells>
  <pageMargins left="0.7" right="0.7" top="0.75" bottom="0.75" header="0.3" footer="0.3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144" customWidth="1"/>
    <col min="2" max="2" width="26.4285714285714" style="145" customWidth="1"/>
    <col min="3" max="3" width="14.2857142857143" style="144" customWidth="1"/>
    <col min="4" max="24" width="8.28571428571429" style="145" customWidth="1"/>
    <col min="25" max="16384" width="17.1428571428571" style="145"/>
  </cols>
  <sheetData>
    <row r="1" ht="30" spans="2:24">
      <c r="B1" s="146" t="s">
        <v>269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</row>
    <row r="2" ht="20.25" spans="2:24">
      <c r="B2" s="147" t="s">
        <v>270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</row>
    <row r="3" ht="18" spans="2:24">
      <c r="B3" s="148" t="s">
        <v>271</v>
      </c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</row>
    <row r="4" spans="1:24">
      <c r="A4" s="149" t="s">
        <v>89</v>
      </c>
      <c r="B4" s="149" t="s">
        <v>90</v>
      </c>
      <c r="C4" s="149" t="s">
        <v>91</v>
      </c>
      <c r="D4" s="150" t="s">
        <v>92</v>
      </c>
      <c r="E4" s="151"/>
      <c r="F4" s="151"/>
      <c r="G4" s="151"/>
      <c r="H4" s="152"/>
      <c r="I4" s="157" t="s">
        <v>93</v>
      </c>
      <c r="J4" s="157"/>
      <c r="K4" s="157"/>
      <c r="L4" s="157"/>
      <c r="M4" s="157"/>
      <c r="N4" s="157"/>
      <c r="O4" s="157"/>
      <c r="P4" s="157"/>
      <c r="Q4" s="157" t="s">
        <v>94</v>
      </c>
      <c r="R4" s="157"/>
      <c r="S4" s="157"/>
      <c r="T4" s="157"/>
      <c r="U4" s="157"/>
      <c r="V4" s="157"/>
      <c r="W4" s="157"/>
      <c r="X4" s="157"/>
    </row>
    <row r="5" spans="1:24">
      <c r="A5" s="153"/>
      <c r="B5" s="153"/>
      <c r="C5" s="153"/>
      <c r="D5" s="154"/>
      <c r="E5" s="155"/>
      <c r="F5" s="155"/>
      <c r="G5" s="155"/>
      <c r="H5" s="156"/>
      <c r="I5" s="157" t="s">
        <v>272</v>
      </c>
      <c r="J5" s="157"/>
      <c r="K5" s="157"/>
      <c r="L5" s="157"/>
      <c r="M5" s="157" t="s">
        <v>273</v>
      </c>
      <c r="N5" s="157"/>
      <c r="O5" s="157"/>
      <c r="P5" s="157"/>
      <c r="Q5" s="157" t="s">
        <v>272</v>
      </c>
      <c r="R5" s="157"/>
      <c r="S5" s="157"/>
      <c r="T5" s="157"/>
      <c r="U5" s="157" t="s">
        <v>273</v>
      </c>
      <c r="V5" s="157"/>
      <c r="W5" s="157"/>
      <c r="X5" s="157"/>
    </row>
    <row r="6" spans="1:24">
      <c r="A6" s="153"/>
      <c r="B6" s="153"/>
      <c r="C6" s="153"/>
      <c r="D6" s="157">
        <v>1</v>
      </c>
      <c r="E6" s="158">
        <v>2</v>
      </c>
      <c r="F6" s="158">
        <v>3</v>
      </c>
      <c r="G6" s="158">
        <v>4</v>
      </c>
      <c r="H6" s="158">
        <v>5</v>
      </c>
      <c r="I6" s="158">
        <v>1</v>
      </c>
      <c r="J6" s="158">
        <v>2</v>
      </c>
      <c r="K6" s="158">
        <v>3</v>
      </c>
      <c r="L6" s="158">
        <v>4</v>
      </c>
      <c r="M6" s="158">
        <v>5</v>
      </c>
      <c r="N6" s="158">
        <v>6</v>
      </c>
      <c r="O6" s="158">
        <v>7</v>
      </c>
      <c r="P6" s="158">
        <v>8</v>
      </c>
      <c r="Q6" s="158">
        <v>1</v>
      </c>
      <c r="R6" s="158">
        <v>2</v>
      </c>
      <c r="S6" s="158">
        <v>3</v>
      </c>
      <c r="T6" s="158">
        <v>4</v>
      </c>
      <c r="U6" s="158">
        <v>5</v>
      </c>
      <c r="V6" s="158">
        <v>6</v>
      </c>
      <c r="W6" s="158">
        <v>7</v>
      </c>
      <c r="X6" s="157">
        <v>8</v>
      </c>
    </row>
    <row r="7" spans="1:24">
      <c r="A7" s="159"/>
      <c r="B7" s="159"/>
      <c r="C7" s="159"/>
      <c r="D7" s="157" t="s">
        <v>98</v>
      </c>
      <c r="E7" s="158" t="s">
        <v>250</v>
      </c>
      <c r="F7" s="158" t="s">
        <v>251</v>
      </c>
      <c r="G7" s="158" t="s">
        <v>251</v>
      </c>
      <c r="H7" s="158" t="s">
        <v>251</v>
      </c>
      <c r="I7" s="158" t="s">
        <v>251</v>
      </c>
      <c r="J7" s="158" t="s">
        <v>251</v>
      </c>
      <c r="K7" s="158" t="s">
        <v>251</v>
      </c>
      <c r="L7" s="158" t="s">
        <v>251</v>
      </c>
      <c r="M7" s="158" t="s">
        <v>98</v>
      </c>
      <c r="N7" s="158" t="s">
        <v>274</v>
      </c>
      <c r="O7" s="158" t="s">
        <v>274</v>
      </c>
      <c r="P7" s="158" t="s">
        <v>274</v>
      </c>
      <c r="Q7" s="158" t="s">
        <v>274</v>
      </c>
      <c r="R7" s="158" t="s">
        <v>274</v>
      </c>
      <c r="S7" s="158" t="s">
        <v>274</v>
      </c>
      <c r="T7" s="158" t="s">
        <v>274</v>
      </c>
      <c r="U7" s="158" t="s">
        <v>274</v>
      </c>
      <c r="V7" s="158" t="s">
        <v>274</v>
      </c>
      <c r="W7" s="158" t="s">
        <v>275</v>
      </c>
      <c r="X7" s="157" t="s">
        <v>275</v>
      </c>
    </row>
    <row r="8" spans="1:24">
      <c r="A8" s="160">
        <v>1</v>
      </c>
      <c r="B8" s="161" t="s">
        <v>276</v>
      </c>
      <c r="C8" s="161" t="s">
        <v>277</v>
      </c>
      <c r="D8" s="162">
        <v>10</v>
      </c>
      <c r="E8" s="162">
        <v>10</v>
      </c>
      <c r="F8" s="162">
        <v>7</v>
      </c>
      <c r="G8" s="162">
        <v>10</v>
      </c>
      <c r="H8" s="162">
        <v>10</v>
      </c>
      <c r="I8" s="162">
        <v>10</v>
      </c>
      <c r="J8" s="162">
        <v>10</v>
      </c>
      <c r="K8" s="162">
        <v>10</v>
      </c>
      <c r="L8" s="162"/>
      <c r="M8" s="162"/>
      <c r="N8" s="162">
        <v>10</v>
      </c>
      <c r="O8" s="162">
        <v>9</v>
      </c>
      <c r="P8" s="162"/>
      <c r="Q8" s="162">
        <v>10</v>
      </c>
      <c r="R8" s="162"/>
      <c r="S8" s="162"/>
      <c r="T8" s="162">
        <v>9</v>
      </c>
      <c r="U8" s="162">
        <v>10</v>
      </c>
      <c r="V8" s="162">
        <v>9</v>
      </c>
      <c r="W8" s="162"/>
      <c r="X8" s="162">
        <v>10</v>
      </c>
    </row>
    <row r="9" spans="1:24">
      <c r="A9" s="160">
        <v>2</v>
      </c>
      <c r="B9" s="161" t="s">
        <v>278</v>
      </c>
      <c r="C9" s="161" t="s">
        <v>279</v>
      </c>
      <c r="D9" s="162">
        <v>10</v>
      </c>
      <c r="E9" s="162">
        <v>7</v>
      </c>
      <c r="F9" s="162">
        <v>9</v>
      </c>
      <c r="G9" s="162">
        <v>9</v>
      </c>
      <c r="H9" s="162">
        <v>4</v>
      </c>
      <c r="I9" s="162">
        <v>9</v>
      </c>
      <c r="J9" s="162">
        <v>9</v>
      </c>
      <c r="K9" s="162">
        <v>9</v>
      </c>
      <c r="L9" s="162">
        <v>9</v>
      </c>
      <c r="M9" s="162"/>
      <c r="N9" s="162">
        <v>9</v>
      </c>
      <c r="O9" s="162">
        <v>9</v>
      </c>
      <c r="P9" s="162">
        <v>10</v>
      </c>
      <c r="Q9" s="162"/>
      <c r="R9" s="162"/>
      <c r="S9" s="162"/>
      <c r="T9" s="162"/>
      <c r="U9" s="162"/>
      <c r="V9" s="162"/>
      <c r="W9" s="162"/>
      <c r="X9" s="162"/>
    </row>
    <row r="10" spans="1:24">
      <c r="A10" s="160">
        <v>3</v>
      </c>
      <c r="B10" s="161" t="s">
        <v>280</v>
      </c>
      <c r="C10" s="161" t="s">
        <v>281</v>
      </c>
      <c r="D10" s="162">
        <v>10</v>
      </c>
      <c r="E10" s="162">
        <v>8</v>
      </c>
      <c r="F10" s="162">
        <v>9</v>
      </c>
      <c r="G10" s="162">
        <v>10</v>
      </c>
      <c r="H10" s="162">
        <v>9</v>
      </c>
      <c r="I10" s="162">
        <v>10</v>
      </c>
      <c r="J10" s="162"/>
      <c r="K10" s="162">
        <v>9</v>
      </c>
      <c r="L10" s="162">
        <v>10</v>
      </c>
      <c r="M10" s="162"/>
      <c r="N10" s="162">
        <v>9</v>
      </c>
      <c r="O10" s="162">
        <v>10</v>
      </c>
      <c r="P10" s="162">
        <v>9</v>
      </c>
      <c r="Q10" s="162">
        <v>10</v>
      </c>
      <c r="R10" s="162">
        <v>10</v>
      </c>
      <c r="S10" s="162">
        <v>10</v>
      </c>
      <c r="T10" s="162">
        <v>10</v>
      </c>
      <c r="U10" s="162">
        <v>4</v>
      </c>
      <c r="V10" s="162"/>
      <c r="W10" s="162"/>
      <c r="X10" s="162">
        <v>10</v>
      </c>
    </row>
    <row r="11" spans="1:24">
      <c r="A11" s="160">
        <v>4</v>
      </c>
      <c r="B11" s="161" t="s">
        <v>282</v>
      </c>
      <c r="C11" s="161" t="s">
        <v>283</v>
      </c>
      <c r="D11" s="162"/>
      <c r="E11" s="162">
        <v>10</v>
      </c>
      <c r="F11" s="162">
        <v>9</v>
      </c>
      <c r="G11" s="162">
        <v>9</v>
      </c>
      <c r="H11" s="162">
        <v>7</v>
      </c>
      <c r="I11" s="162">
        <v>10</v>
      </c>
      <c r="J11" s="162"/>
      <c r="K11" s="162">
        <v>10</v>
      </c>
      <c r="L11" s="162"/>
      <c r="M11" s="162">
        <v>10</v>
      </c>
      <c r="N11" s="162"/>
      <c r="O11" s="162">
        <v>10</v>
      </c>
      <c r="P11" s="162">
        <v>10</v>
      </c>
      <c r="Q11" s="162">
        <v>8</v>
      </c>
      <c r="R11" s="162"/>
      <c r="S11" s="162">
        <v>10</v>
      </c>
      <c r="T11" s="162">
        <v>10</v>
      </c>
      <c r="U11" s="162"/>
      <c r="V11" s="162">
        <v>10</v>
      </c>
      <c r="W11" s="162"/>
      <c r="X11" s="162">
        <v>10</v>
      </c>
    </row>
    <row r="12" spans="1:24">
      <c r="A12" s="160">
        <v>5</v>
      </c>
      <c r="B12" s="161" t="s">
        <v>284</v>
      </c>
      <c r="C12" s="161" t="s">
        <v>285</v>
      </c>
      <c r="D12" s="162">
        <v>10</v>
      </c>
      <c r="E12" s="162">
        <v>10</v>
      </c>
      <c r="F12" s="162">
        <v>9</v>
      </c>
      <c r="G12" s="162">
        <v>5</v>
      </c>
      <c r="H12" s="162">
        <v>7</v>
      </c>
      <c r="I12" s="162"/>
      <c r="J12" s="162"/>
      <c r="K12" s="162">
        <v>10</v>
      </c>
      <c r="L12" s="162">
        <v>7</v>
      </c>
      <c r="M12" s="162">
        <v>10</v>
      </c>
      <c r="N12" s="162">
        <v>10</v>
      </c>
      <c r="O12" s="162">
        <v>10</v>
      </c>
      <c r="P12" s="162"/>
      <c r="Q12" s="162"/>
      <c r="R12" s="162">
        <v>10</v>
      </c>
      <c r="S12" s="162">
        <v>10</v>
      </c>
      <c r="T12" s="162">
        <v>10</v>
      </c>
      <c r="U12" s="162">
        <v>6</v>
      </c>
      <c r="V12" s="162">
        <v>10</v>
      </c>
      <c r="W12" s="162">
        <v>6</v>
      </c>
      <c r="X12" s="162"/>
    </row>
    <row r="13" spans="1:24">
      <c r="A13" s="160">
        <v>6</v>
      </c>
      <c r="B13" s="161" t="s">
        <v>286</v>
      </c>
      <c r="C13" s="161" t="s">
        <v>287</v>
      </c>
      <c r="D13" s="162">
        <v>3</v>
      </c>
      <c r="E13" s="162">
        <v>8</v>
      </c>
      <c r="F13" s="162">
        <v>10</v>
      </c>
      <c r="G13" s="162">
        <v>8</v>
      </c>
      <c r="H13" s="162">
        <v>5</v>
      </c>
      <c r="I13" s="162"/>
      <c r="J13" s="162"/>
      <c r="K13" s="162">
        <v>8</v>
      </c>
      <c r="L13" s="162">
        <v>10</v>
      </c>
      <c r="M13" s="162">
        <v>4</v>
      </c>
      <c r="N13" s="162"/>
      <c r="O13" s="162"/>
      <c r="P13" s="162">
        <v>8</v>
      </c>
      <c r="Q13" s="162">
        <v>5</v>
      </c>
      <c r="R13" s="162"/>
      <c r="S13" s="162">
        <v>10</v>
      </c>
      <c r="T13" s="162">
        <v>10</v>
      </c>
      <c r="U13" s="162">
        <v>6</v>
      </c>
      <c r="V13" s="162">
        <v>10</v>
      </c>
      <c r="W13" s="162"/>
      <c r="X13" s="162">
        <v>10</v>
      </c>
    </row>
    <row r="14" spans="1:24">
      <c r="A14" s="160">
        <v>7</v>
      </c>
      <c r="B14" s="161" t="s">
        <v>288</v>
      </c>
      <c r="C14" s="161" t="s">
        <v>289</v>
      </c>
      <c r="D14" s="162">
        <v>10</v>
      </c>
      <c r="E14" s="162">
        <v>3</v>
      </c>
      <c r="F14" s="162">
        <v>7</v>
      </c>
      <c r="G14" s="162">
        <v>5</v>
      </c>
      <c r="H14" s="162"/>
      <c r="I14" s="162"/>
      <c r="J14" s="162"/>
      <c r="K14" s="162">
        <v>7</v>
      </c>
      <c r="L14" s="162">
        <v>7</v>
      </c>
      <c r="M14" s="162">
        <v>10</v>
      </c>
      <c r="N14" s="162"/>
      <c r="O14" s="162">
        <v>9</v>
      </c>
      <c r="P14" s="162">
        <v>9</v>
      </c>
      <c r="Q14" s="162"/>
      <c r="R14" s="162"/>
      <c r="S14" s="162"/>
      <c r="T14" s="162"/>
      <c r="U14" s="162"/>
      <c r="V14" s="162"/>
      <c r="W14" s="162"/>
      <c r="X14" s="162"/>
    </row>
    <row r="15" spans="1:24">
      <c r="A15" s="160">
        <v>8</v>
      </c>
      <c r="B15" s="161" t="s">
        <v>290</v>
      </c>
      <c r="C15" s="161" t="s">
        <v>291</v>
      </c>
      <c r="D15" s="162">
        <v>7</v>
      </c>
      <c r="E15" s="162">
        <v>3</v>
      </c>
      <c r="F15" s="162">
        <v>10</v>
      </c>
      <c r="G15" s="162">
        <v>4</v>
      </c>
      <c r="H15" s="162">
        <v>6</v>
      </c>
      <c r="I15" s="162">
        <v>9</v>
      </c>
      <c r="J15" s="162"/>
      <c r="K15" s="162">
        <v>9</v>
      </c>
      <c r="L15" s="162"/>
      <c r="M15" s="162"/>
      <c r="N15" s="162">
        <v>10</v>
      </c>
      <c r="O15" s="162">
        <v>10</v>
      </c>
      <c r="P15" s="162">
        <v>8</v>
      </c>
      <c r="Q15" s="162">
        <v>10</v>
      </c>
      <c r="R15" s="162"/>
      <c r="S15" s="162">
        <v>10</v>
      </c>
      <c r="T15" s="162">
        <v>10</v>
      </c>
      <c r="U15" s="162"/>
      <c r="V15" s="162">
        <v>10</v>
      </c>
      <c r="W15" s="162"/>
      <c r="X15" s="162">
        <v>9</v>
      </c>
    </row>
    <row r="16" spans="1:24">
      <c r="A16" s="160">
        <v>9</v>
      </c>
      <c r="B16" s="161" t="s">
        <v>292</v>
      </c>
      <c r="C16" s="161" t="s">
        <v>293</v>
      </c>
      <c r="D16" s="162">
        <v>7</v>
      </c>
      <c r="E16" s="162">
        <v>5</v>
      </c>
      <c r="F16" s="162">
        <v>8</v>
      </c>
      <c r="G16" s="162"/>
      <c r="H16" s="162"/>
      <c r="I16" s="162">
        <v>3</v>
      </c>
      <c r="J16" s="162">
        <v>9</v>
      </c>
      <c r="K16" s="162">
        <v>9</v>
      </c>
      <c r="L16" s="162">
        <v>5</v>
      </c>
      <c r="M16" s="162">
        <v>6</v>
      </c>
      <c r="N16" s="162">
        <v>4</v>
      </c>
      <c r="O16" s="162">
        <v>0</v>
      </c>
      <c r="P16" s="162">
        <v>4</v>
      </c>
      <c r="Q16" s="162">
        <v>6</v>
      </c>
      <c r="R16" s="162"/>
      <c r="S16" s="162">
        <v>9</v>
      </c>
      <c r="T16" s="162">
        <v>4</v>
      </c>
      <c r="U16" s="162"/>
      <c r="V16" s="162">
        <v>6</v>
      </c>
      <c r="W16" s="162"/>
      <c r="X16" s="162"/>
    </row>
    <row r="17" spans="1:24">
      <c r="A17" s="160">
        <v>10</v>
      </c>
      <c r="B17" s="161" t="s">
        <v>294</v>
      </c>
      <c r="C17" s="161" t="s">
        <v>295</v>
      </c>
      <c r="D17" s="162">
        <v>10</v>
      </c>
      <c r="E17" s="162">
        <v>3</v>
      </c>
      <c r="F17" s="162">
        <v>8</v>
      </c>
      <c r="G17" s="162">
        <v>5</v>
      </c>
      <c r="H17" s="162"/>
      <c r="I17" s="162"/>
      <c r="J17" s="162"/>
      <c r="K17" s="162"/>
      <c r="L17" s="162"/>
      <c r="M17" s="162">
        <v>8</v>
      </c>
      <c r="N17" s="162">
        <v>4</v>
      </c>
      <c r="O17" s="162">
        <v>10</v>
      </c>
      <c r="P17" s="162">
        <v>5</v>
      </c>
      <c r="Q17" s="162">
        <v>10</v>
      </c>
      <c r="R17" s="162"/>
      <c r="S17" s="162"/>
      <c r="T17" s="162">
        <v>10</v>
      </c>
      <c r="U17" s="162">
        <v>4</v>
      </c>
      <c r="V17" s="162"/>
      <c r="W17" s="162">
        <v>10</v>
      </c>
      <c r="X17" s="162">
        <v>10</v>
      </c>
    </row>
    <row r="18" spans="1:24">
      <c r="A18" s="160">
        <v>11</v>
      </c>
      <c r="B18" s="161" t="s">
        <v>296</v>
      </c>
      <c r="C18" s="161" t="s">
        <v>297</v>
      </c>
      <c r="D18" s="162">
        <v>7</v>
      </c>
      <c r="E18" s="162">
        <v>8</v>
      </c>
      <c r="F18" s="162">
        <v>9</v>
      </c>
      <c r="G18" s="162">
        <v>9</v>
      </c>
      <c r="H18" s="162">
        <v>7</v>
      </c>
      <c r="I18" s="162"/>
      <c r="J18" s="162">
        <v>8</v>
      </c>
      <c r="K18" s="162">
        <v>9</v>
      </c>
      <c r="L18" s="162"/>
      <c r="M18" s="162"/>
      <c r="N18" s="162">
        <v>10</v>
      </c>
      <c r="O18" s="162">
        <v>6</v>
      </c>
      <c r="P18" s="162">
        <v>10</v>
      </c>
      <c r="Q18" s="162">
        <v>8</v>
      </c>
      <c r="R18" s="162"/>
      <c r="S18" s="162">
        <v>10</v>
      </c>
      <c r="T18" s="162">
        <v>10</v>
      </c>
      <c r="U18" s="162">
        <v>8</v>
      </c>
      <c r="V18" s="162">
        <v>8</v>
      </c>
      <c r="W18" s="162"/>
      <c r="X18" s="162">
        <v>10</v>
      </c>
    </row>
    <row r="19" spans="1:24">
      <c r="A19" s="160">
        <v>12</v>
      </c>
      <c r="B19" s="161" t="s">
        <v>298</v>
      </c>
      <c r="C19" s="161" t="s">
        <v>299</v>
      </c>
      <c r="D19" s="162">
        <v>10</v>
      </c>
      <c r="E19" s="162"/>
      <c r="F19" s="162">
        <v>9</v>
      </c>
      <c r="G19" s="162">
        <v>9</v>
      </c>
      <c r="H19" s="162">
        <v>7</v>
      </c>
      <c r="I19" s="162">
        <v>10</v>
      </c>
      <c r="J19" s="162"/>
      <c r="K19" s="162">
        <v>10</v>
      </c>
      <c r="L19" s="162">
        <v>8</v>
      </c>
      <c r="M19" s="162">
        <v>10</v>
      </c>
      <c r="N19" s="162"/>
      <c r="O19" s="162">
        <v>10</v>
      </c>
      <c r="P19" s="162">
        <v>6</v>
      </c>
      <c r="Q19" s="162">
        <v>10</v>
      </c>
      <c r="R19" s="162">
        <v>6</v>
      </c>
      <c r="S19" s="162">
        <v>10</v>
      </c>
      <c r="T19" s="162">
        <v>6</v>
      </c>
      <c r="U19" s="162">
        <v>4</v>
      </c>
      <c r="V19" s="162"/>
      <c r="W19" s="162"/>
      <c r="X19" s="162">
        <v>10</v>
      </c>
    </row>
    <row r="20" spans="1:24">
      <c r="A20" s="160">
        <v>13</v>
      </c>
      <c r="B20" s="161" t="s">
        <v>300</v>
      </c>
      <c r="C20" s="161" t="s">
        <v>301</v>
      </c>
      <c r="D20" s="162">
        <v>10</v>
      </c>
      <c r="E20" s="162">
        <v>3</v>
      </c>
      <c r="F20" s="162">
        <v>10</v>
      </c>
      <c r="G20" s="162">
        <v>4</v>
      </c>
      <c r="H20" s="162">
        <v>9</v>
      </c>
      <c r="I20" s="162">
        <v>7</v>
      </c>
      <c r="J20" s="162"/>
      <c r="K20" s="162">
        <v>9</v>
      </c>
      <c r="L20" s="162">
        <v>5</v>
      </c>
      <c r="M20" s="162"/>
      <c r="N20" s="162">
        <v>8</v>
      </c>
      <c r="O20" s="162">
        <v>9</v>
      </c>
      <c r="P20" s="162">
        <v>9</v>
      </c>
      <c r="Q20" s="162">
        <v>8</v>
      </c>
      <c r="R20" s="162">
        <v>8</v>
      </c>
      <c r="S20" s="162">
        <v>10</v>
      </c>
      <c r="T20" s="162">
        <v>10</v>
      </c>
      <c r="U20" s="162">
        <v>8</v>
      </c>
      <c r="V20" s="162">
        <v>8</v>
      </c>
      <c r="W20" s="162"/>
      <c r="X20" s="162">
        <v>10</v>
      </c>
    </row>
    <row r="21" spans="1:24">
      <c r="A21" s="160">
        <v>14</v>
      </c>
      <c r="B21" s="161" t="s">
        <v>302</v>
      </c>
      <c r="C21" s="161" t="s">
        <v>303</v>
      </c>
      <c r="D21" s="162">
        <v>10</v>
      </c>
      <c r="E21" s="162">
        <v>8</v>
      </c>
      <c r="F21" s="162">
        <v>9</v>
      </c>
      <c r="G21" s="162">
        <v>10</v>
      </c>
      <c r="H21" s="162">
        <v>10</v>
      </c>
      <c r="I21" s="162">
        <v>8</v>
      </c>
      <c r="J21" s="162">
        <v>9</v>
      </c>
      <c r="K21" s="162"/>
      <c r="L21" s="162">
        <v>9</v>
      </c>
      <c r="M21" s="162">
        <v>10</v>
      </c>
      <c r="N21" s="162">
        <v>9</v>
      </c>
      <c r="O21" s="162">
        <v>10</v>
      </c>
      <c r="P21" s="162"/>
      <c r="Q21" s="162"/>
      <c r="R21" s="162"/>
      <c r="S21" s="162"/>
      <c r="T21" s="162"/>
      <c r="U21" s="162"/>
      <c r="V21" s="162"/>
      <c r="W21" s="162"/>
      <c r="X21" s="162"/>
    </row>
    <row r="22" spans="1:24">
      <c r="A22" s="160">
        <v>15</v>
      </c>
      <c r="B22" s="161" t="s">
        <v>304</v>
      </c>
      <c r="C22" s="161" t="s">
        <v>305</v>
      </c>
      <c r="D22" s="162">
        <v>10</v>
      </c>
      <c r="E22" s="162">
        <v>4</v>
      </c>
      <c r="F22" s="162">
        <v>9</v>
      </c>
      <c r="G22" s="162">
        <v>10</v>
      </c>
      <c r="H22" s="162">
        <v>6</v>
      </c>
      <c r="I22" s="162">
        <v>10</v>
      </c>
      <c r="J22" s="162"/>
      <c r="K22" s="162">
        <v>10</v>
      </c>
      <c r="L22" s="162">
        <v>4</v>
      </c>
      <c r="M22" s="162"/>
      <c r="N22" s="162">
        <v>8</v>
      </c>
      <c r="O22" s="162">
        <v>10</v>
      </c>
      <c r="P22" s="162">
        <v>10</v>
      </c>
      <c r="Q22" s="162"/>
      <c r="R22" s="162">
        <v>10</v>
      </c>
      <c r="S22" s="162">
        <v>10</v>
      </c>
      <c r="T22" s="162"/>
      <c r="U22" s="162">
        <v>10</v>
      </c>
      <c r="V22" s="162">
        <v>10</v>
      </c>
      <c r="W22" s="162"/>
      <c r="X22" s="162">
        <v>10</v>
      </c>
    </row>
    <row r="23" spans="1:24">
      <c r="A23" s="160">
        <v>16</v>
      </c>
      <c r="B23" s="161" t="s">
        <v>306</v>
      </c>
      <c r="C23" s="161" t="s">
        <v>307</v>
      </c>
      <c r="D23" s="162"/>
      <c r="E23" s="162"/>
      <c r="F23" s="162"/>
      <c r="G23" s="162"/>
      <c r="H23" s="162"/>
      <c r="I23" s="162">
        <v>7</v>
      </c>
      <c r="J23" s="162">
        <v>9</v>
      </c>
      <c r="K23" s="162"/>
      <c r="L23" s="162">
        <v>9</v>
      </c>
      <c r="M23" s="162">
        <v>7</v>
      </c>
      <c r="N23" s="162">
        <v>4</v>
      </c>
      <c r="O23" s="162">
        <v>6</v>
      </c>
      <c r="P23" s="162"/>
      <c r="Q23" s="162">
        <v>6</v>
      </c>
      <c r="R23" s="162"/>
      <c r="S23" s="162">
        <v>10</v>
      </c>
      <c r="T23" s="162"/>
      <c r="U23" s="162">
        <v>8</v>
      </c>
      <c r="V23" s="162">
        <v>10</v>
      </c>
      <c r="W23" s="162"/>
      <c r="X23" s="162">
        <v>10</v>
      </c>
    </row>
    <row r="24" spans="1:24">
      <c r="A24" s="160">
        <v>17</v>
      </c>
      <c r="B24" s="161" t="s">
        <v>308</v>
      </c>
      <c r="C24" s="161" t="s">
        <v>309</v>
      </c>
      <c r="D24" s="162">
        <v>2</v>
      </c>
      <c r="E24" s="162">
        <v>10</v>
      </c>
      <c r="F24" s="162">
        <v>9</v>
      </c>
      <c r="G24" s="162">
        <v>9</v>
      </c>
      <c r="H24" s="162">
        <v>10</v>
      </c>
      <c r="I24" s="162">
        <v>9</v>
      </c>
      <c r="J24" s="162"/>
      <c r="K24" s="162">
        <v>7</v>
      </c>
      <c r="L24" s="162"/>
      <c r="M24" s="162"/>
      <c r="N24" s="162">
        <v>10</v>
      </c>
      <c r="O24" s="162">
        <v>4</v>
      </c>
      <c r="P24" s="162">
        <v>10</v>
      </c>
      <c r="Q24" s="162"/>
      <c r="R24" s="162"/>
      <c r="S24" s="162"/>
      <c r="T24" s="162"/>
      <c r="U24" s="162"/>
      <c r="V24" s="162"/>
      <c r="W24" s="162"/>
      <c r="X24" s="162"/>
    </row>
    <row r="25" spans="1:24">
      <c r="A25" s="160">
        <v>18</v>
      </c>
      <c r="B25" s="161" t="s">
        <v>310</v>
      </c>
      <c r="C25" s="161" t="s">
        <v>311</v>
      </c>
      <c r="D25" s="162">
        <v>10</v>
      </c>
      <c r="E25" s="162">
        <v>10</v>
      </c>
      <c r="F25" s="162">
        <v>10</v>
      </c>
      <c r="G25" s="162">
        <v>10</v>
      </c>
      <c r="H25" s="162">
        <v>10</v>
      </c>
      <c r="I25" s="162"/>
      <c r="J25" s="162">
        <v>8</v>
      </c>
      <c r="K25" s="162">
        <v>5</v>
      </c>
      <c r="L25" s="162"/>
      <c r="M25" s="162">
        <v>10</v>
      </c>
      <c r="N25" s="162">
        <v>2</v>
      </c>
      <c r="O25" s="162">
        <v>10</v>
      </c>
      <c r="P25" s="162">
        <v>8</v>
      </c>
      <c r="Q25" s="162"/>
      <c r="R25" s="162"/>
      <c r="S25" s="162"/>
      <c r="T25" s="162"/>
      <c r="U25" s="162"/>
      <c r="V25" s="162"/>
      <c r="W25" s="162"/>
      <c r="X25" s="162"/>
    </row>
    <row r="26" spans="1:24">
      <c r="A26" s="160">
        <v>19</v>
      </c>
      <c r="B26" s="161" t="s">
        <v>312</v>
      </c>
      <c r="C26" s="161" t="s">
        <v>313</v>
      </c>
      <c r="D26" s="162">
        <v>10</v>
      </c>
      <c r="E26" s="162">
        <v>9</v>
      </c>
      <c r="F26" s="162">
        <v>9</v>
      </c>
      <c r="G26" s="162">
        <v>10</v>
      </c>
      <c r="H26" s="162">
        <v>7</v>
      </c>
      <c r="I26" s="162">
        <v>10</v>
      </c>
      <c r="J26" s="162">
        <v>10</v>
      </c>
      <c r="K26" s="162"/>
      <c r="L26" s="162"/>
      <c r="M26" s="162">
        <v>10</v>
      </c>
      <c r="N26" s="162">
        <v>10</v>
      </c>
      <c r="O26" s="162">
        <v>10</v>
      </c>
      <c r="P26" s="162"/>
      <c r="Q26" s="162"/>
      <c r="R26" s="162"/>
      <c r="S26" s="162"/>
      <c r="T26" s="162"/>
      <c r="U26" s="162"/>
      <c r="V26" s="162"/>
      <c r="W26" s="162"/>
      <c r="X26" s="162"/>
    </row>
    <row r="27" spans="1:24">
      <c r="A27" s="160">
        <v>20</v>
      </c>
      <c r="B27" s="161" t="s">
        <v>314</v>
      </c>
      <c r="C27" s="161" t="s">
        <v>315</v>
      </c>
      <c r="D27" s="162">
        <v>10</v>
      </c>
      <c r="E27" s="162">
        <v>10</v>
      </c>
      <c r="F27" s="162">
        <v>9</v>
      </c>
      <c r="G27" s="162">
        <v>10</v>
      </c>
      <c r="H27" s="162">
        <v>9</v>
      </c>
      <c r="I27" s="162">
        <v>10</v>
      </c>
      <c r="J27" s="162">
        <v>10</v>
      </c>
      <c r="K27" s="162">
        <v>9</v>
      </c>
      <c r="L27" s="162"/>
      <c r="M27" s="162">
        <v>10</v>
      </c>
      <c r="N27" s="162">
        <v>10</v>
      </c>
      <c r="O27" s="162">
        <v>10</v>
      </c>
      <c r="P27" s="162"/>
      <c r="Q27" s="162"/>
      <c r="R27" s="162"/>
      <c r="S27" s="162"/>
      <c r="T27" s="162"/>
      <c r="U27" s="162"/>
      <c r="V27" s="162"/>
      <c r="W27" s="162"/>
      <c r="X27" s="162"/>
    </row>
    <row r="28" spans="1:24">
      <c r="A28" s="160">
        <v>21</v>
      </c>
      <c r="B28" s="161" t="s">
        <v>316</v>
      </c>
      <c r="C28" s="161" t="s">
        <v>317</v>
      </c>
      <c r="D28" s="162">
        <v>10</v>
      </c>
      <c r="E28" s="162">
        <v>3</v>
      </c>
      <c r="F28" s="162">
        <v>7</v>
      </c>
      <c r="G28" s="162">
        <v>7</v>
      </c>
      <c r="H28" s="162">
        <v>5</v>
      </c>
      <c r="I28" s="162">
        <v>5</v>
      </c>
      <c r="J28" s="162">
        <v>7</v>
      </c>
      <c r="K28" s="162">
        <v>5</v>
      </c>
      <c r="L28" s="162">
        <v>5</v>
      </c>
      <c r="M28" s="162"/>
      <c r="N28" s="162">
        <v>6</v>
      </c>
      <c r="O28" s="162">
        <v>9</v>
      </c>
      <c r="P28" s="162"/>
      <c r="Q28" s="162">
        <v>10</v>
      </c>
      <c r="R28" s="162"/>
      <c r="S28" s="162">
        <v>10</v>
      </c>
      <c r="T28" s="162"/>
      <c r="U28" s="162">
        <v>8</v>
      </c>
      <c r="V28" s="162">
        <v>6</v>
      </c>
      <c r="W28" s="162"/>
      <c r="X28" s="162">
        <v>10</v>
      </c>
    </row>
    <row r="29" spans="1:24">
      <c r="A29" s="160">
        <v>22</v>
      </c>
      <c r="B29" s="161" t="s">
        <v>318</v>
      </c>
      <c r="C29" s="161" t="s">
        <v>319</v>
      </c>
      <c r="D29" s="162">
        <v>7</v>
      </c>
      <c r="E29" s="162"/>
      <c r="F29" s="162">
        <v>9</v>
      </c>
      <c r="G29" s="162">
        <v>7</v>
      </c>
      <c r="H29" s="162">
        <v>5</v>
      </c>
      <c r="I29" s="162">
        <v>8</v>
      </c>
      <c r="J29" s="162"/>
      <c r="K29" s="162">
        <v>8</v>
      </c>
      <c r="L29" s="162"/>
      <c r="M29" s="162"/>
      <c r="N29" s="162">
        <v>4</v>
      </c>
      <c r="O29" s="162">
        <v>4</v>
      </c>
      <c r="P29" s="162">
        <v>4</v>
      </c>
      <c r="Q29" s="162">
        <v>8</v>
      </c>
      <c r="R29" s="162"/>
      <c r="S29" s="162">
        <v>8</v>
      </c>
      <c r="T29" s="162">
        <v>8</v>
      </c>
      <c r="U29" s="162"/>
      <c r="V29" s="162">
        <v>8</v>
      </c>
      <c r="W29" s="162"/>
      <c r="X29" s="162"/>
    </row>
    <row r="30" spans="1:24">
      <c r="A30" s="160">
        <v>23</v>
      </c>
      <c r="B30" s="161" t="s">
        <v>320</v>
      </c>
      <c r="C30" s="161" t="s">
        <v>321</v>
      </c>
      <c r="D30" s="162"/>
      <c r="E30" s="162"/>
      <c r="F30" s="162"/>
      <c r="G30" s="162"/>
      <c r="H30" s="162"/>
      <c r="I30" s="162"/>
      <c r="J30" s="162">
        <v>8</v>
      </c>
      <c r="K30" s="162">
        <v>7</v>
      </c>
      <c r="L30" s="162"/>
      <c r="M30" s="162">
        <v>10</v>
      </c>
      <c r="N30" s="162">
        <v>4</v>
      </c>
      <c r="O30" s="162">
        <v>10</v>
      </c>
      <c r="P30" s="162"/>
      <c r="Q30" s="162">
        <v>5</v>
      </c>
      <c r="R30" s="162">
        <v>2</v>
      </c>
      <c r="S30" s="162">
        <v>10</v>
      </c>
      <c r="T30" s="162">
        <v>5</v>
      </c>
      <c r="U30" s="162">
        <v>2</v>
      </c>
      <c r="V30" s="162">
        <v>8</v>
      </c>
      <c r="W30" s="162"/>
      <c r="X30" s="162">
        <v>10</v>
      </c>
    </row>
    <row r="31" spans="1:24">
      <c r="A31" s="160">
        <v>24</v>
      </c>
      <c r="B31" s="161" t="s">
        <v>322</v>
      </c>
      <c r="C31" s="161" t="s">
        <v>323</v>
      </c>
      <c r="D31" s="162"/>
      <c r="E31" s="162"/>
      <c r="F31" s="162"/>
      <c r="G31" s="162"/>
      <c r="H31" s="162"/>
      <c r="I31" s="162"/>
      <c r="J31" s="162">
        <v>7</v>
      </c>
      <c r="K31" s="162"/>
      <c r="L31" s="162"/>
      <c r="M31" s="162"/>
      <c r="N31" s="162">
        <v>6</v>
      </c>
      <c r="O31" s="162">
        <v>10</v>
      </c>
      <c r="P31" s="162">
        <v>5</v>
      </c>
      <c r="Q31" s="162">
        <v>8</v>
      </c>
      <c r="R31" s="162">
        <v>4</v>
      </c>
      <c r="S31" s="162">
        <v>10</v>
      </c>
      <c r="T31" s="162"/>
      <c r="U31" s="162"/>
      <c r="V31" s="162">
        <v>8</v>
      </c>
      <c r="W31" s="162">
        <v>10</v>
      </c>
      <c r="X31" s="162"/>
    </row>
    <row r="32" spans="1:24">
      <c r="A32" s="160">
        <v>25</v>
      </c>
      <c r="B32" s="161" t="s">
        <v>324</v>
      </c>
      <c r="C32" s="161" t="s">
        <v>325</v>
      </c>
      <c r="D32" s="162"/>
      <c r="E32" s="162"/>
      <c r="F32" s="162"/>
      <c r="G32" s="162"/>
      <c r="H32" s="162"/>
      <c r="I32" s="162">
        <v>9</v>
      </c>
      <c r="J32" s="162">
        <v>7</v>
      </c>
      <c r="K32" s="162"/>
      <c r="L32" s="162"/>
      <c r="M32" s="162"/>
      <c r="N32" s="162">
        <v>4</v>
      </c>
      <c r="O32" s="162">
        <v>9</v>
      </c>
      <c r="P32" s="162">
        <v>4</v>
      </c>
      <c r="Q32" s="162"/>
      <c r="R32" s="162">
        <v>8</v>
      </c>
      <c r="S32" s="162">
        <v>10</v>
      </c>
      <c r="T32" s="162">
        <v>8</v>
      </c>
      <c r="U32" s="162">
        <v>10</v>
      </c>
      <c r="V32" s="162">
        <v>8</v>
      </c>
      <c r="W32" s="162"/>
      <c r="X32" s="162">
        <v>10</v>
      </c>
    </row>
    <row r="33" spans="1:24">
      <c r="A33" s="160">
        <v>26</v>
      </c>
      <c r="B33" s="161" t="s">
        <v>326</v>
      </c>
      <c r="C33" s="161" t="s">
        <v>327</v>
      </c>
      <c r="D33" s="162">
        <v>9</v>
      </c>
      <c r="E33" s="162">
        <v>9</v>
      </c>
      <c r="F33" s="162"/>
      <c r="G33" s="162"/>
      <c r="H33" s="162"/>
      <c r="I33" s="162">
        <v>8</v>
      </c>
      <c r="J33" s="162"/>
      <c r="K33" s="162">
        <v>9</v>
      </c>
      <c r="L33" s="162"/>
      <c r="M33" s="162"/>
      <c r="N33" s="162">
        <v>4</v>
      </c>
      <c r="O33" s="162"/>
      <c r="P33" s="162">
        <v>4</v>
      </c>
      <c r="Q33" s="162">
        <v>5</v>
      </c>
      <c r="R33" s="162"/>
      <c r="S33" s="162">
        <v>10</v>
      </c>
      <c r="T33" s="162">
        <v>10</v>
      </c>
      <c r="U33" s="162">
        <v>4</v>
      </c>
      <c r="V33" s="162">
        <v>9</v>
      </c>
      <c r="W33" s="162"/>
      <c r="X33" s="162">
        <v>10</v>
      </c>
    </row>
    <row r="34" spans="1:24">
      <c r="A34" s="160">
        <v>27</v>
      </c>
      <c r="B34" s="161" t="s">
        <v>328</v>
      </c>
      <c r="C34" s="161" t="s">
        <v>329</v>
      </c>
      <c r="D34" s="162">
        <v>10</v>
      </c>
      <c r="E34" s="162">
        <v>8</v>
      </c>
      <c r="F34" s="162">
        <v>9</v>
      </c>
      <c r="G34" s="162">
        <v>9</v>
      </c>
      <c r="H34" s="162">
        <v>9</v>
      </c>
      <c r="I34" s="162">
        <v>9</v>
      </c>
      <c r="J34" s="162">
        <v>8</v>
      </c>
      <c r="K34" s="162"/>
      <c r="L34" s="162"/>
      <c r="M34" s="162">
        <v>10</v>
      </c>
      <c r="N34" s="162">
        <v>4</v>
      </c>
      <c r="O34" s="162">
        <v>9</v>
      </c>
      <c r="P34" s="162">
        <v>4</v>
      </c>
      <c r="Q34" s="162">
        <v>8</v>
      </c>
      <c r="R34" s="162">
        <v>8</v>
      </c>
      <c r="S34" s="162">
        <v>10</v>
      </c>
      <c r="T34" s="162"/>
      <c r="U34" s="162">
        <v>8</v>
      </c>
      <c r="V34" s="162">
        <v>8</v>
      </c>
      <c r="W34" s="162"/>
      <c r="X34" s="162"/>
    </row>
    <row r="35" spans="1:24">
      <c r="A35" s="160">
        <v>28</v>
      </c>
      <c r="B35" s="161" t="s">
        <v>330</v>
      </c>
      <c r="C35" s="161" t="s">
        <v>331</v>
      </c>
      <c r="D35" s="162">
        <v>10</v>
      </c>
      <c r="E35" s="162">
        <v>2</v>
      </c>
      <c r="F35" s="162">
        <v>7</v>
      </c>
      <c r="G35" s="162"/>
      <c r="H35" s="162"/>
      <c r="I35" s="162">
        <v>7</v>
      </c>
      <c r="J35" s="162">
        <v>5</v>
      </c>
      <c r="K35" s="162"/>
      <c r="L35" s="162"/>
      <c r="M35" s="162"/>
      <c r="N35" s="162">
        <v>4</v>
      </c>
      <c r="O35" s="162">
        <v>4</v>
      </c>
      <c r="P35" s="162">
        <v>5</v>
      </c>
      <c r="Q35" s="162">
        <v>10</v>
      </c>
      <c r="R35" s="162"/>
      <c r="S35" s="162">
        <v>4</v>
      </c>
      <c r="T35" s="162">
        <v>10</v>
      </c>
      <c r="U35" s="162">
        <v>3</v>
      </c>
      <c r="V35" s="162">
        <v>6</v>
      </c>
      <c r="W35" s="162">
        <v>4</v>
      </c>
      <c r="X35" s="162"/>
    </row>
    <row r="36" spans="1:24">
      <c r="A36" s="160">
        <v>29</v>
      </c>
      <c r="B36" s="161" t="s">
        <v>332</v>
      </c>
      <c r="C36" s="161" t="s">
        <v>333</v>
      </c>
      <c r="D36" s="162">
        <v>9</v>
      </c>
      <c r="E36" s="162"/>
      <c r="F36" s="162">
        <v>9</v>
      </c>
      <c r="G36" s="162">
        <v>9</v>
      </c>
      <c r="H36" s="162">
        <v>7</v>
      </c>
      <c r="I36" s="162"/>
      <c r="J36" s="162">
        <v>5</v>
      </c>
      <c r="K36" s="162"/>
      <c r="L36" s="162">
        <v>5</v>
      </c>
      <c r="M36" s="162"/>
      <c r="N36" s="162">
        <v>4</v>
      </c>
      <c r="O36" s="162">
        <v>6</v>
      </c>
      <c r="P36" s="162">
        <v>4</v>
      </c>
      <c r="Q36" s="162">
        <v>4</v>
      </c>
      <c r="R36" s="162"/>
      <c r="S36" s="162">
        <v>6</v>
      </c>
      <c r="T36" s="162"/>
      <c r="U36" s="162">
        <v>8</v>
      </c>
      <c r="V36" s="162">
        <v>8</v>
      </c>
      <c r="W36" s="162">
        <v>8</v>
      </c>
      <c r="X36" s="162"/>
    </row>
    <row r="37" spans="1:24">
      <c r="A37" s="160">
        <v>30</v>
      </c>
      <c r="B37" s="161" t="s">
        <v>334</v>
      </c>
      <c r="C37" s="161" t="s">
        <v>335</v>
      </c>
      <c r="D37" s="162">
        <v>9</v>
      </c>
      <c r="E37" s="162">
        <v>8</v>
      </c>
      <c r="F37" s="162">
        <v>9</v>
      </c>
      <c r="G37" s="162">
        <v>7</v>
      </c>
      <c r="H37" s="162">
        <v>7</v>
      </c>
      <c r="I37" s="162"/>
      <c r="J37" s="162"/>
      <c r="K37" s="162">
        <v>5</v>
      </c>
      <c r="L37" s="162">
        <v>8</v>
      </c>
      <c r="M37" s="162"/>
      <c r="N37" s="162">
        <v>10</v>
      </c>
      <c r="O37" s="162">
        <v>7</v>
      </c>
      <c r="P37" s="162"/>
      <c r="Q37" s="162">
        <v>8</v>
      </c>
      <c r="R37" s="162">
        <v>8</v>
      </c>
      <c r="S37" s="162">
        <v>10</v>
      </c>
      <c r="T37" s="162">
        <v>5</v>
      </c>
      <c r="U37" s="162">
        <v>5</v>
      </c>
      <c r="V37" s="162"/>
      <c r="W37" s="162"/>
      <c r="X37" s="162">
        <v>10</v>
      </c>
    </row>
    <row r="38" spans="1:24">
      <c r="A38" s="160">
        <v>31</v>
      </c>
      <c r="B38" s="161" t="s">
        <v>336</v>
      </c>
      <c r="C38" s="161" t="s">
        <v>337</v>
      </c>
      <c r="D38" s="162">
        <v>8</v>
      </c>
      <c r="E38" s="162">
        <v>5</v>
      </c>
      <c r="F38" s="162">
        <v>9</v>
      </c>
      <c r="G38" s="162">
        <v>5</v>
      </c>
      <c r="H38" s="162">
        <v>6</v>
      </c>
      <c r="I38" s="162">
        <v>9</v>
      </c>
      <c r="J38" s="162"/>
      <c r="K38" s="162"/>
      <c r="L38" s="162">
        <v>8</v>
      </c>
      <c r="M38" s="162">
        <v>10</v>
      </c>
      <c r="N38" s="162">
        <v>9</v>
      </c>
      <c r="O38" s="162">
        <v>9</v>
      </c>
      <c r="P38" s="162">
        <v>8</v>
      </c>
      <c r="Q38" s="162">
        <v>8</v>
      </c>
      <c r="R38" s="162"/>
      <c r="S38" s="162">
        <v>8</v>
      </c>
      <c r="T38" s="162">
        <v>10</v>
      </c>
      <c r="U38" s="162">
        <v>8</v>
      </c>
      <c r="V38" s="162"/>
      <c r="W38" s="162"/>
      <c r="X38" s="162">
        <v>8</v>
      </c>
    </row>
    <row r="39" spans="1:24">
      <c r="A39" s="160">
        <v>32</v>
      </c>
      <c r="B39" s="161" t="s">
        <v>338</v>
      </c>
      <c r="C39" s="161" t="s">
        <v>339</v>
      </c>
      <c r="D39" s="162"/>
      <c r="E39" s="162"/>
      <c r="F39" s="162">
        <v>6</v>
      </c>
      <c r="G39" s="162">
        <v>7</v>
      </c>
      <c r="H39" s="162">
        <v>6</v>
      </c>
      <c r="I39" s="162"/>
      <c r="J39" s="162">
        <v>9</v>
      </c>
      <c r="K39" s="162">
        <v>10</v>
      </c>
      <c r="L39" s="162"/>
      <c r="M39" s="162"/>
      <c r="N39" s="162">
        <v>10</v>
      </c>
      <c r="O39" s="162">
        <v>10</v>
      </c>
      <c r="P39" s="162">
        <v>10</v>
      </c>
      <c r="Q39" s="162">
        <v>10</v>
      </c>
      <c r="R39" s="162">
        <v>8</v>
      </c>
      <c r="S39" s="162">
        <v>10</v>
      </c>
      <c r="T39" s="162"/>
      <c r="U39" s="162"/>
      <c r="V39" s="162">
        <v>8</v>
      </c>
      <c r="W39" s="162"/>
      <c r="X39" s="162">
        <v>6</v>
      </c>
    </row>
    <row r="40" spans="1:24">
      <c r="A40" s="160">
        <v>33</v>
      </c>
      <c r="B40" s="161" t="s">
        <v>340</v>
      </c>
      <c r="C40" s="161" t="s">
        <v>341</v>
      </c>
      <c r="D40" s="162"/>
      <c r="E40" s="162"/>
      <c r="F40" s="162"/>
      <c r="G40" s="162"/>
      <c r="H40" s="162"/>
      <c r="I40" s="162">
        <v>4</v>
      </c>
      <c r="J40" s="162">
        <v>6</v>
      </c>
      <c r="K40" s="162"/>
      <c r="L40" s="162"/>
      <c r="M40" s="162">
        <v>2</v>
      </c>
      <c r="N40" s="162">
        <v>4</v>
      </c>
      <c r="O40" s="162">
        <v>5</v>
      </c>
      <c r="P40" s="162">
        <v>4</v>
      </c>
      <c r="Q40" s="162">
        <v>8</v>
      </c>
      <c r="R40" s="162">
        <v>8</v>
      </c>
      <c r="S40" s="162">
        <v>10</v>
      </c>
      <c r="T40" s="162">
        <v>3</v>
      </c>
      <c r="U40" s="162"/>
      <c r="V40" s="162">
        <v>8</v>
      </c>
      <c r="W40" s="162"/>
      <c r="X40" s="162"/>
    </row>
    <row r="41" spans="1:24">
      <c r="A41" s="160">
        <v>34</v>
      </c>
      <c r="B41" s="161" t="s">
        <v>342</v>
      </c>
      <c r="C41" s="161" t="s">
        <v>343</v>
      </c>
      <c r="D41" s="162"/>
      <c r="E41" s="162"/>
      <c r="F41" s="162">
        <v>10</v>
      </c>
      <c r="G41" s="162">
        <v>10</v>
      </c>
      <c r="H41" s="162">
        <v>3</v>
      </c>
      <c r="I41" s="162"/>
      <c r="J41" s="162"/>
      <c r="K41" s="162">
        <v>7</v>
      </c>
      <c r="L41" s="162">
        <v>9</v>
      </c>
      <c r="M41" s="162"/>
      <c r="N41" s="162">
        <v>9</v>
      </c>
      <c r="O41" s="162">
        <v>9</v>
      </c>
      <c r="P41" s="162">
        <v>9</v>
      </c>
      <c r="Q41" s="162">
        <v>8</v>
      </c>
      <c r="R41" s="162">
        <v>8</v>
      </c>
      <c r="S41" s="162">
        <v>10</v>
      </c>
      <c r="T41" s="162">
        <v>10</v>
      </c>
      <c r="U41" s="162"/>
      <c r="V41" s="162">
        <v>8</v>
      </c>
      <c r="W41" s="162"/>
      <c r="X41" s="162"/>
    </row>
    <row r="42" spans="1:24">
      <c r="A42" s="160">
        <v>35</v>
      </c>
      <c r="B42" s="161" t="s">
        <v>344</v>
      </c>
      <c r="C42" s="161" t="s">
        <v>345</v>
      </c>
      <c r="D42" s="162">
        <v>9</v>
      </c>
      <c r="E42" s="162"/>
      <c r="F42" s="162">
        <v>7</v>
      </c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>
        <v>5</v>
      </c>
      <c r="R42" s="162">
        <v>5</v>
      </c>
      <c r="S42" s="162">
        <v>10</v>
      </c>
      <c r="T42" s="162">
        <v>8</v>
      </c>
      <c r="U42" s="162"/>
      <c r="V42" s="162">
        <v>8</v>
      </c>
      <c r="W42" s="162">
        <v>5</v>
      </c>
      <c r="X42" s="162">
        <v>8</v>
      </c>
    </row>
    <row r="43" spans="1:24">
      <c r="A43" s="160">
        <v>36</v>
      </c>
      <c r="B43" s="161" t="s">
        <v>346</v>
      </c>
      <c r="C43" s="161" t="s">
        <v>347</v>
      </c>
      <c r="D43" s="162">
        <v>10</v>
      </c>
      <c r="E43" s="162">
        <v>9</v>
      </c>
      <c r="F43" s="162">
        <v>5</v>
      </c>
      <c r="G43" s="162">
        <v>5</v>
      </c>
      <c r="H43" s="162">
        <v>5</v>
      </c>
      <c r="I43" s="162">
        <v>4</v>
      </c>
      <c r="J43" s="162"/>
      <c r="K43" s="162"/>
      <c r="L43" s="162">
        <v>4</v>
      </c>
      <c r="M43" s="162">
        <v>10</v>
      </c>
      <c r="N43" s="162">
        <v>4</v>
      </c>
      <c r="O43" s="162"/>
      <c r="P43" s="162">
        <v>4</v>
      </c>
      <c r="Q43" s="162">
        <v>8</v>
      </c>
      <c r="R43" s="162">
        <v>10</v>
      </c>
      <c r="S43" s="162">
        <v>10</v>
      </c>
      <c r="T43" s="162"/>
      <c r="U43" s="162"/>
      <c r="V43" s="162">
        <v>8</v>
      </c>
      <c r="W43" s="162"/>
      <c r="X43" s="162">
        <v>10</v>
      </c>
    </row>
    <row r="44" spans="1:24">
      <c r="A44" s="160">
        <v>37</v>
      </c>
      <c r="B44" s="161" t="s">
        <v>348</v>
      </c>
      <c r="C44" s="161" t="s">
        <v>349</v>
      </c>
      <c r="D44" s="162"/>
      <c r="E44" s="162"/>
      <c r="F44" s="162"/>
      <c r="G44" s="162"/>
      <c r="H44" s="162"/>
      <c r="I44" s="162"/>
      <c r="J44" s="162"/>
      <c r="K44" s="162">
        <v>5</v>
      </c>
      <c r="L44" s="162">
        <v>5</v>
      </c>
      <c r="M44" s="162"/>
      <c r="N44" s="162">
        <v>4</v>
      </c>
      <c r="O44" s="162"/>
      <c r="P44" s="162">
        <v>4</v>
      </c>
      <c r="Q44" s="162">
        <v>10</v>
      </c>
      <c r="R44" s="162"/>
      <c r="S44" s="162">
        <v>10</v>
      </c>
      <c r="T44" s="162"/>
      <c r="U44" s="162">
        <v>6</v>
      </c>
      <c r="V44" s="162">
        <v>10</v>
      </c>
      <c r="W44" s="162"/>
      <c r="X44" s="162">
        <v>10</v>
      </c>
    </row>
    <row r="45" spans="1:24">
      <c r="A45" s="160">
        <v>38</v>
      </c>
      <c r="B45" s="161" t="s">
        <v>350</v>
      </c>
      <c r="C45" s="161" t="s">
        <v>351</v>
      </c>
      <c r="D45" s="162">
        <v>10</v>
      </c>
      <c r="E45" s="162">
        <v>9</v>
      </c>
      <c r="F45" s="162"/>
      <c r="G45" s="162">
        <v>6</v>
      </c>
      <c r="H45" s="162">
        <v>5</v>
      </c>
      <c r="I45" s="162"/>
      <c r="J45" s="162"/>
      <c r="K45" s="162"/>
      <c r="L45" s="162"/>
      <c r="M45" s="162"/>
      <c r="N45" s="162"/>
      <c r="O45" s="162"/>
      <c r="P45" s="162"/>
      <c r="Q45" s="162">
        <v>6</v>
      </c>
      <c r="R45" s="162">
        <v>6</v>
      </c>
      <c r="S45" s="162"/>
      <c r="T45" s="162"/>
      <c r="U45" s="162">
        <v>3</v>
      </c>
      <c r="V45" s="162">
        <v>4</v>
      </c>
      <c r="W45" s="162"/>
      <c r="X45" s="162">
        <v>10</v>
      </c>
    </row>
    <row r="46" spans="1:24">
      <c r="A46" s="160">
        <v>39</v>
      </c>
      <c r="B46" s="161" t="s">
        <v>352</v>
      </c>
      <c r="C46" s="161" t="s">
        <v>353</v>
      </c>
      <c r="D46" s="162"/>
      <c r="E46" s="162"/>
      <c r="F46" s="162"/>
      <c r="G46" s="162"/>
      <c r="H46" s="162"/>
      <c r="I46" s="162">
        <v>8</v>
      </c>
      <c r="J46" s="162">
        <v>8</v>
      </c>
      <c r="K46" s="162"/>
      <c r="L46" s="162"/>
      <c r="M46" s="162">
        <v>10</v>
      </c>
      <c r="N46" s="162">
        <v>4</v>
      </c>
      <c r="O46" s="162">
        <v>4</v>
      </c>
      <c r="P46" s="162">
        <v>4</v>
      </c>
      <c r="Q46" s="162">
        <v>5</v>
      </c>
      <c r="R46" s="162"/>
      <c r="S46" s="162">
        <v>8</v>
      </c>
      <c r="T46" s="162">
        <v>8</v>
      </c>
      <c r="U46" s="162">
        <v>4</v>
      </c>
      <c r="V46" s="162"/>
      <c r="W46" s="162">
        <v>4</v>
      </c>
      <c r="X46" s="162">
        <v>10</v>
      </c>
    </row>
    <row r="47" spans="1:24">
      <c r="A47" s="160">
        <v>40</v>
      </c>
      <c r="B47" s="161" t="s">
        <v>354</v>
      </c>
      <c r="C47" s="161" t="s">
        <v>355</v>
      </c>
      <c r="D47" s="162">
        <v>8</v>
      </c>
      <c r="E47" s="162">
        <v>2</v>
      </c>
      <c r="F47" s="162">
        <v>9</v>
      </c>
      <c r="G47" s="162">
        <v>9</v>
      </c>
      <c r="H47" s="162">
        <v>1</v>
      </c>
      <c r="I47" s="162">
        <v>8</v>
      </c>
      <c r="J47" s="162"/>
      <c r="K47" s="162">
        <v>10</v>
      </c>
      <c r="L47" s="162"/>
      <c r="M47" s="162"/>
      <c r="N47" s="162">
        <v>9</v>
      </c>
      <c r="O47" s="162">
        <v>10</v>
      </c>
      <c r="P47" s="162">
        <v>9</v>
      </c>
      <c r="Q47" s="162"/>
      <c r="R47" s="162"/>
      <c r="S47" s="162"/>
      <c r="T47" s="162"/>
      <c r="U47" s="162"/>
      <c r="V47" s="162"/>
      <c r="W47" s="162"/>
      <c r="X47" s="162"/>
    </row>
    <row r="48" spans="1:24">
      <c r="A48" s="160">
        <v>41</v>
      </c>
      <c r="B48" s="161" t="s">
        <v>356</v>
      </c>
      <c r="C48" s="161" t="s">
        <v>357</v>
      </c>
      <c r="D48" s="162">
        <v>9</v>
      </c>
      <c r="E48" s="162">
        <v>6</v>
      </c>
      <c r="F48" s="162">
        <v>6</v>
      </c>
      <c r="G48" s="162">
        <v>9</v>
      </c>
      <c r="H48" s="162">
        <v>8</v>
      </c>
      <c r="I48" s="162">
        <v>8</v>
      </c>
      <c r="J48" s="162">
        <v>9</v>
      </c>
      <c r="K48" s="162">
        <v>9</v>
      </c>
      <c r="L48" s="162"/>
      <c r="M48" s="162"/>
      <c r="N48" s="162">
        <v>4</v>
      </c>
      <c r="O48" s="162"/>
      <c r="P48" s="162">
        <v>4</v>
      </c>
      <c r="Q48" s="162">
        <v>5</v>
      </c>
      <c r="R48" s="162"/>
      <c r="S48" s="162">
        <v>8</v>
      </c>
      <c r="T48" s="162">
        <v>8</v>
      </c>
      <c r="U48" s="162">
        <v>8</v>
      </c>
      <c r="V48" s="162"/>
      <c r="W48" s="162"/>
      <c r="X48" s="162">
        <v>8</v>
      </c>
    </row>
    <row r="49" spans="1:24">
      <c r="A49" s="160">
        <v>42</v>
      </c>
      <c r="B49" s="161" t="s">
        <v>358</v>
      </c>
      <c r="C49" s="161" t="s">
        <v>359</v>
      </c>
      <c r="D49" s="162">
        <v>8</v>
      </c>
      <c r="E49" s="162"/>
      <c r="F49" s="162">
        <v>5</v>
      </c>
      <c r="G49" s="162">
        <v>3</v>
      </c>
      <c r="H49" s="162"/>
      <c r="I49" s="162"/>
      <c r="J49" s="162">
        <v>4</v>
      </c>
      <c r="K49" s="162">
        <v>4</v>
      </c>
      <c r="L49" s="162"/>
      <c r="M49" s="162">
        <v>9</v>
      </c>
      <c r="N49" s="162"/>
      <c r="O49" s="162">
        <v>10</v>
      </c>
      <c r="P49" s="162">
        <v>3</v>
      </c>
      <c r="Q49" s="162"/>
      <c r="R49" s="162"/>
      <c r="S49" s="162">
        <v>10</v>
      </c>
      <c r="T49" s="162">
        <v>10</v>
      </c>
      <c r="U49" s="162"/>
      <c r="V49" s="162">
        <v>4</v>
      </c>
      <c r="W49" s="162"/>
      <c r="X49" s="162">
        <v>10</v>
      </c>
    </row>
    <row r="50" spans="1:24">
      <c r="A50" s="160">
        <v>43</v>
      </c>
      <c r="B50" s="161" t="s">
        <v>360</v>
      </c>
      <c r="C50" s="161" t="s">
        <v>361</v>
      </c>
      <c r="D50" s="162">
        <v>6</v>
      </c>
      <c r="E50" s="162"/>
      <c r="F50" s="162">
        <v>5</v>
      </c>
      <c r="G50" s="162">
        <v>5</v>
      </c>
      <c r="H50" s="162">
        <v>5</v>
      </c>
      <c r="I50" s="162">
        <v>8</v>
      </c>
      <c r="J50" s="162"/>
      <c r="K50" s="162">
        <v>8</v>
      </c>
      <c r="L50" s="162"/>
      <c r="M50" s="162"/>
      <c r="N50" s="162">
        <v>4</v>
      </c>
      <c r="O50" s="162">
        <v>4</v>
      </c>
      <c r="P50" s="162">
        <v>10</v>
      </c>
      <c r="Q50" s="162">
        <v>6</v>
      </c>
      <c r="R50" s="162"/>
      <c r="S50" s="162">
        <v>6</v>
      </c>
      <c r="T50" s="162">
        <v>6</v>
      </c>
      <c r="U50" s="162">
        <v>10</v>
      </c>
      <c r="V50" s="162">
        <v>10</v>
      </c>
      <c r="W50" s="162"/>
      <c r="X50" s="162">
        <v>10</v>
      </c>
    </row>
    <row r="51" spans="1:24">
      <c r="A51" s="160">
        <v>44</v>
      </c>
      <c r="B51" s="161" t="s">
        <v>362</v>
      </c>
      <c r="C51" s="161" t="s">
        <v>363</v>
      </c>
      <c r="D51" s="162">
        <v>9</v>
      </c>
      <c r="E51" s="162">
        <v>7</v>
      </c>
      <c r="F51" s="162">
        <v>9</v>
      </c>
      <c r="G51" s="162">
        <v>9</v>
      </c>
      <c r="H51" s="162">
        <v>7</v>
      </c>
      <c r="I51" s="162">
        <v>7</v>
      </c>
      <c r="J51" s="162">
        <v>7</v>
      </c>
      <c r="K51" s="162">
        <v>7</v>
      </c>
      <c r="L51" s="162"/>
      <c r="M51" s="162">
        <v>10</v>
      </c>
      <c r="N51" s="162">
        <v>4</v>
      </c>
      <c r="O51" s="162">
        <v>10</v>
      </c>
      <c r="P51" s="162">
        <v>4</v>
      </c>
      <c r="Q51" s="162"/>
      <c r="R51" s="162"/>
      <c r="S51" s="162"/>
      <c r="T51" s="162"/>
      <c r="U51" s="162"/>
      <c r="V51" s="162"/>
      <c r="W51" s="162"/>
      <c r="X51" s="162"/>
    </row>
    <row r="52" spans="1:24">
      <c r="A52" s="160">
        <v>45</v>
      </c>
      <c r="B52" s="161" t="s">
        <v>364</v>
      </c>
      <c r="C52" s="161" t="s">
        <v>365</v>
      </c>
      <c r="D52" s="162">
        <v>10</v>
      </c>
      <c r="E52" s="162">
        <v>5</v>
      </c>
      <c r="F52" s="162">
        <v>6</v>
      </c>
      <c r="G52" s="162">
        <v>5</v>
      </c>
      <c r="H52" s="162">
        <v>5</v>
      </c>
      <c r="I52" s="162">
        <v>4</v>
      </c>
      <c r="J52" s="162"/>
      <c r="K52" s="162">
        <v>4</v>
      </c>
      <c r="L52" s="162"/>
      <c r="M52" s="162">
        <v>9</v>
      </c>
      <c r="N52" s="162">
        <v>2</v>
      </c>
      <c r="O52" s="162">
        <v>8</v>
      </c>
      <c r="P52" s="162"/>
      <c r="Q52" s="162"/>
      <c r="R52" s="162"/>
      <c r="S52" s="162"/>
      <c r="T52" s="162"/>
      <c r="U52" s="162"/>
      <c r="V52" s="162"/>
      <c r="W52" s="162"/>
      <c r="X52" s="162"/>
    </row>
    <row r="53" s="143" customFormat="1" spans="1:24">
      <c r="A53" s="160">
        <v>46</v>
      </c>
      <c r="B53" s="161" t="s">
        <v>366</v>
      </c>
      <c r="C53" s="161" t="s">
        <v>367</v>
      </c>
      <c r="D53" s="162"/>
      <c r="E53" s="162"/>
      <c r="F53" s="162"/>
      <c r="G53" s="162"/>
      <c r="H53" s="162"/>
      <c r="I53" s="162"/>
      <c r="J53" s="162"/>
      <c r="K53" s="162">
        <v>3</v>
      </c>
      <c r="L53" s="162"/>
      <c r="M53" s="162"/>
      <c r="N53" s="162">
        <v>4</v>
      </c>
      <c r="O53" s="162"/>
      <c r="P53" s="162">
        <v>7</v>
      </c>
      <c r="Q53" s="162">
        <v>6</v>
      </c>
      <c r="R53" s="162"/>
      <c r="S53" s="162">
        <v>9</v>
      </c>
      <c r="T53" s="162">
        <v>10</v>
      </c>
      <c r="U53" s="162">
        <v>10</v>
      </c>
      <c r="V53" s="162">
        <v>9</v>
      </c>
      <c r="W53" s="162"/>
      <c r="X53" s="162">
        <v>8</v>
      </c>
    </row>
    <row r="54" s="143" customFormat="1" spans="1:24">
      <c r="A54" s="160">
        <v>47</v>
      </c>
      <c r="B54" s="161" t="s">
        <v>368</v>
      </c>
      <c r="C54" s="161" t="s">
        <v>369</v>
      </c>
      <c r="D54" s="162">
        <v>10</v>
      </c>
      <c r="E54" s="162">
        <v>9</v>
      </c>
      <c r="F54" s="162">
        <v>9</v>
      </c>
      <c r="G54" s="162">
        <v>8</v>
      </c>
      <c r="H54" s="162"/>
      <c r="I54" s="162">
        <v>9</v>
      </c>
      <c r="J54" s="162">
        <v>7</v>
      </c>
      <c r="K54" s="162"/>
      <c r="L54" s="162"/>
      <c r="M54" s="162">
        <v>10</v>
      </c>
      <c r="N54" s="162">
        <v>4</v>
      </c>
      <c r="O54" s="162">
        <v>8</v>
      </c>
      <c r="P54" s="162"/>
      <c r="Q54" s="162"/>
      <c r="R54" s="162"/>
      <c r="S54" s="162">
        <v>10</v>
      </c>
      <c r="T54" s="162">
        <v>10</v>
      </c>
      <c r="U54" s="162"/>
      <c r="V54" s="162">
        <v>8</v>
      </c>
      <c r="W54" s="162"/>
      <c r="X54" s="162">
        <v>6</v>
      </c>
    </row>
    <row r="56" spans="2:24">
      <c r="B56" s="163" t="s">
        <v>370</v>
      </c>
      <c r="C56" s="163"/>
      <c r="D56" s="144">
        <f>COUNTIF(D6:D54,"=9")+COUNTIF(D6:D54,"=10")</f>
        <v>26</v>
      </c>
      <c r="E56" s="144">
        <f t="shared" ref="E56:X56" si="0">COUNTIF(E6:E54,"=9")+COUNTIF(E6:E54,"=10")</f>
        <v>11</v>
      </c>
      <c r="F56" s="144">
        <f t="shared" si="0"/>
        <v>24</v>
      </c>
      <c r="G56" s="144">
        <f t="shared" si="0"/>
        <v>18</v>
      </c>
      <c r="H56" s="144">
        <f t="shared" si="0"/>
        <v>8</v>
      </c>
      <c r="I56" s="144">
        <f t="shared" si="0"/>
        <v>14</v>
      </c>
      <c r="J56" s="144">
        <f t="shared" si="0"/>
        <v>9</v>
      </c>
      <c r="K56" s="144">
        <f t="shared" si="0"/>
        <v>16</v>
      </c>
      <c r="L56" s="144">
        <f t="shared" si="0"/>
        <v>6</v>
      </c>
      <c r="M56" s="144">
        <f t="shared" si="0"/>
        <v>17</v>
      </c>
      <c r="N56" s="144">
        <f t="shared" si="0"/>
        <v>15</v>
      </c>
      <c r="O56" s="144">
        <f t="shared" si="0"/>
        <v>26</v>
      </c>
      <c r="P56" s="144">
        <f t="shared" si="0"/>
        <v>12</v>
      </c>
      <c r="Q56" s="144">
        <f t="shared" si="0"/>
        <v>9</v>
      </c>
      <c r="R56" s="144">
        <f t="shared" si="0"/>
        <v>4</v>
      </c>
      <c r="S56" s="144">
        <f t="shared" si="0"/>
        <v>27</v>
      </c>
      <c r="T56" s="144">
        <f t="shared" si="0"/>
        <v>16</v>
      </c>
      <c r="U56" s="144">
        <f t="shared" si="0"/>
        <v>5</v>
      </c>
      <c r="V56" s="144">
        <f t="shared" si="0"/>
        <v>11</v>
      </c>
      <c r="W56" s="144">
        <f t="shared" si="0"/>
        <v>2</v>
      </c>
      <c r="X56" s="144">
        <f t="shared" si="0"/>
        <v>22</v>
      </c>
    </row>
    <row r="57" spans="2:24">
      <c r="B57" s="163" t="s">
        <v>371</v>
      </c>
      <c r="C57" s="163"/>
      <c r="D57" s="144">
        <f>COUNTIF(D6:D54,"=7")+COUNTIF(D6:D54,"=8")</f>
        <v>7</v>
      </c>
      <c r="E57" s="144">
        <f t="shared" ref="E57:X57" si="1">COUNTIF(E6:E54,"=7")+COUNTIF(E6:E54,"=8")</f>
        <v>8</v>
      </c>
      <c r="F57" s="144">
        <f t="shared" si="1"/>
        <v>7</v>
      </c>
      <c r="G57" s="144">
        <f t="shared" si="1"/>
        <v>6</v>
      </c>
      <c r="H57" s="144">
        <f t="shared" si="1"/>
        <v>9</v>
      </c>
      <c r="I57" s="144">
        <f t="shared" si="1"/>
        <v>11</v>
      </c>
      <c r="J57" s="144">
        <f t="shared" si="1"/>
        <v>10</v>
      </c>
      <c r="K57" s="144">
        <f t="shared" si="1"/>
        <v>8</v>
      </c>
      <c r="L57" s="144">
        <f t="shared" si="1"/>
        <v>5</v>
      </c>
      <c r="M57" s="144">
        <f t="shared" si="1"/>
        <v>2</v>
      </c>
      <c r="N57" s="144">
        <f t="shared" si="1"/>
        <v>2</v>
      </c>
      <c r="O57" s="144">
        <f t="shared" si="1"/>
        <v>4</v>
      </c>
      <c r="P57" s="144">
        <f t="shared" si="1"/>
        <v>6</v>
      </c>
      <c r="Q57" s="144">
        <f t="shared" si="1"/>
        <v>11</v>
      </c>
      <c r="R57" s="144">
        <f t="shared" si="1"/>
        <v>7</v>
      </c>
      <c r="S57" s="144">
        <f t="shared" si="1"/>
        <v>4</v>
      </c>
      <c r="T57" s="144">
        <f t="shared" si="1"/>
        <v>5</v>
      </c>
      <c r="U57" s="144">
        <f t="shared" si="1"/>
        <v>8</v>
      </c>
      <c r="V57" s="144">
        <f t="shared" si="1"/>
        <v>14</v>
      </c>
      <c r="W57" s="144">
        <f t="shared" si="1"/>
        <v>2</v>
      </c>
      <c r="X57" s="144">
        <f t="shared" si="1"/>
        <v>5</v>
      </c>
    </row>
    <row r="58" spans="2:24">
      <c r="B58" s="163" t="s">
        <v>372</v>
      </c>
      <c r="C58" s="163"/>
      <c r="D58" s="144">
        <f>COUNTIF(D6:D54,"=5")+COUNTIF(D6:D54,"=6")</f>
        <v>1</v>
      </c>
      <c r="E58" s="144">
        <f t="shared" ref="E58:X58" si="2">COUNTIF(E6:E54,"=5")+COUNTIF(E6:E54,"=6")</f>
        <v>4</v>
      </c>
      <c r="F58" s="144">
        <f t="shared" si="2"/>
        <v>6</v>
      </c>
      <c r="G58" s="144">
        <f t="shared" si="2"/>
        <v>8</v>
      </c>
      <c r="H58" s="144">
        <f t="shared" si="2"/>
        <v>12</v>
      </c>
      <c r="I58" s="144">
        <f t="shared" si="2"/>
        <v>1</v>
      </c>
      <c r="J58" s="144">
        <f t="shared" si="2"/>
        <v>3</v>
      </c>
      <c r="K58" s="144">
        <f t="shared" si="2"/>
        <v>4</v>
      </c>
      <c r="L58" s="144">
        <f t="shared" si="2"/>
        <v>5</v>
      </c>
      <c r="M58" s="144">
        <f t="shared" si="2"/>
        <v>2</v>
      </c>
      <c r="N58" s="144">
        <f t="shared" si="2"/>
        <v>3</v>
      </c>
      <c r="O58" s="144">
        <f t="shared" si="2"/>
        <v>4</v>
      </c>
      <c r="P58" s="144">
        <f t="shared" si="2"/>
        <v>4</v>
      </c>
      <c r="Q58" s="144">
        <f t="shared" si="2"/>
        <v>11</v>
      </c>
      <c r="R58" s="144">
        <f t="shared" si="2"/>
        <v>3</v>
      </c>
      <c r="S58" s="144">
        <f t="shared" si="2"/>
        <v>2</v>
      </c>
      <c r="T58" s="144">
        <f t="shared" si="2"/>
        <v>4</v>
      </c>
      <c r="U58" s="144">
        <f t="shared" si="2"/>
        <v>5</v>
      </c>
      <c r="V58" s="144">
        <f t="shared" si="2"/>
        <v>4</v>
      </c>
      <c r="W58" s="144">
        <f t="shared" si="2"/>
        <v>2</v>
      </c>
      <c r="X58" s="144">
        <f t="shared" si="2"/>
        <v>2</v>
      </c>
    </row>
    <row r="59" spans="2:24">
      <c r="B59" s="163" t="s">
        <v>373</v>
      </c>
      <c r="C59" s="163"/>
      <c r="D59" s="144">
        <f>COUNTIF(D6:D54,"=3")+COUNTIF(D6:D54,"=4")</f>
        <v>1</v>
      </c>
      <c r="E59" s="144">
        <f t="shared" ref="E59:X59" si="3">COUNTIF(E6:E54,"=3")+COUNTIF(E6:E54,"=4")</f>
        <v>6</v>
      </c>
      <c r="F59" s="144">
        <f t="shared" si="3"/>
        <v>1</v>
      </c>
      <c r="G59" s="144">
        <f t="shared" si="3"/>
        <v>4</v>
      </c>
      <c r="H59" s="144">
        <f t="shared" si="3"/>
        <v>2</v>
      </c>
      <c r="I59" s="144">
        <f t="shared" si="3"/>
        <v>4</v>
      </c>
      <c r="J59" s="144">
        <f t="shared" si="3"/>
        <v>1</v>
      </c>
      <c r="K59" s="144">
        <f t="shared" si="3"/>
        <v>4</v>
      </c>
      <c r="L59" s="144">
        <f t="shared" si="3"/>
        <v>3</v>
      </c>
      <c r="M59" s="144">
        <f t="shared" si="3"/>
        <v>1</v>
      </c>
      <c r="N59" s="144">
        <f t="shared" si="3"/>
        <v>19</v>
      </c>
      <c r="O59" s="144">
        <f t="shared" si="3"/>
        <v>5</v>
      </c>
      <c r="P59" s="144">
        <f t="shared" si="3"/>
        <v>13</v>
      </c>
      <c r="Q59" s="144">
        <f t="shared" si="3"/>
        <v>1</v>
      </c>
      <c r="R59" s="144">
        <f t="shared" si="3"/>
        <v>1</v>
      </c>
      <c r="S59" s="144">
        <f t="shared" si="3"/>
        <v>2</v>
      </c>
      <c r="T59" s="144">
        <f t="shared" si="3"/>
        <v>3</v>
      </c>
      <c r="U59" s="144">
        <f t="shared" si="3"/>
        <v>7</v>
      </c>
      <c r="V59" s="144">
        <f t="shared" si="3"/>
        <v>2</v>
      </c>
      <c r="W59" s="144">
        <f t="shared" si="3"/>
        <v>2</v>
      </c>
      <c r="X59" s="144">
        <f t="shared" si="3"/>
        <v>0</v>
      </c>
    </row>
    <row r="60" spans="2:24">
      <c r="B60" s="163" t="s">
        <v>374</v>
      </c>
      <c r="C60" s="163"/>
      <c r="D60" s="144">
        <f>COUNTIF(D6:D54,"=1")+COUNTIF(D6:D54,"=2")</f>
        <v>2</v>
      </c>
      <c r="E60" s="144">
        <f t="shared" ref="E60:X60" si="4">COUNTIF(E6:E54,"=1")+COUNTIF(E6:E54,"=2")</f>
        <v>3</v>
      </c>
      <c r="F60" s="144">
        <f t="shared" si="4"/>
        <v>0</v>
      </c>
      <c r="G60" s="144">
        <f t="shared" si="4"/>
        <v>0</v>
      </c>
      <c r="H60" s="144">
        <f t="shared" si="4"/>
        <v>1</v>
      </c>
      <c r="I60" s="144">
        <f t="shared" si="4"/>
        <v>1</v>
      </c>
      <c r="J60" s="144">
        <f t="shared" si="4"/>
        <v>1</v>
      </c>
      <c r="K60" s="144">
        <f t="shared" si="4"/>
        <v>0</v>
      </c>
      <c r="L60" s="144">
        <f t="shared" si="4"/>
        <v>0</v>
      </c>
      <c r="M60" s="144">
        <f t="shared" si="4"/>
        <v>1</v>
      </c>
      <c r="N60" s="144">
        <f t="shared" si="4"/>
        <v>2</v>
      </c>
      <c r="O60" s="144">
        <f t="shared" si="4"/>
        <v>0</v>
      </c>
      <c r="P60" s="144">
        <f t="shared" si="4"/>
        <v>0</v>
      </c>
      <c r="Q60" s="144">
        <f t="shared" si="4"/>
        <v>1</v>
      </c>
      <c r="R60" s="144">
        <f t="shared" si="4"/>
        <v>2</v>
      </c>
      <c r="S60" s="144">
        <f t="shared" si="4"/>
        <v>0</v>
      </c>
      <c r="T60" s="144">
        <f t="shared" si="4"/>
        <v>0</v>
      </c>
      <c r="U60" s="144">
        <f t="shared" si="4"/>
        <v>1</v>
      </c>
      <c r="V60" s="144">
        <f t="shared" si="4"/>
        <v>0</v>
      </c>
      <c r="W60" s="144">
        <f t="shared" si="4"/>
        <v>0</v>
      </c>
      <c r="X60" s="144">
        <f t="shared" si="4"/>
        <v>0</v>
      </c>
    </row>
    <row r="61" spans="2:24">
      <c r="B61" s="163" t="s">
        <v>375</v>
      </c>
      <c r="C61" s="163"/>
      <c r="D61" s="144">
        <f>COUNTIF(D6:D54,"=0")</f>
        <v>0</v>
      </c>
      <c r="E61" s="144">
        <f t="shared" ref="E61:X61" si="5">COUNTIF(E6:E54,"=0")</f>
        <v>0</v>
      </c>
      <c r="F61" s="144">
        <f t="shared" si="5"/>
        <v>0</v>
      </c>
      <c r="G61" s="144">
        <f t="shared" si="5"/>
        <v>0</v>
      </c>
      <c r="H61" s="144">
        <f t="shared" si="5"/>
        <v>0</v>
      </c>
      <c r="I61" s="144">
        <f t="shared" si="5"/>
        <v>0</v>
      </c>
      <c r="J61" s="144">
        <f t="shared" si="5"/>
        <v>0</v>
      </c>
      <c r="K61" s="144">
        <f t="shared" si="5"/>
        <v>0</v>
      </c>
      <c r="L61" s="144">
        <f t="shared" si="5"/>
        <v>0</v>
      </c>
      <c r="M61" s="144">
        <f t="shared" si="5"/>
        <v>0</v>
      </c>
      <c r="N61" s="144">
        <f t="shared" si="5"/>
        <v>0</v>
      </c>
      <c r="O61" s="144">
        <f t="shared" si="5"/>
        <v>1</v>
      </c>
      <c r="P61" s="144">
        <f t="shared" si="5"/>
        <v>0</v>
      </c>
      <c r="Q61" s="144">
        <f t="shared" si="5"/>
        <v>0</v>
      </c>
      <c r="R61" s="144">
        <f t="shared" si="5"/>
        <v>0</v>
      </c>
      <c r="S61" s="144">
        <f t="shared" si="5"/>
        <v>0</v>
      </c>
      <c r="T61" s="144">
        <f t="shared" si="5"/>
        <v>0</v>
      </c>
      <c r="U61" s="144">
        <f t="shared" si="5"/>
        <v>0</v>
      </c>
      <c r="V61" s="144">
        <f t="shared" si="5"/>
        <v>0</v>
      </c>
      <c r="W61" s="144">
        <f t="shared" si="5"/>
        <v>0</v>
      </c>
      <c r="X61" s="144">
        <f t="shared" si="5"/>
        <v>0</v>
      </c>
    </row>
    <row r="62" spans="2:24">
      <c r="B62" s="163" t="s">
        <v>376</v>
      </c>
      <c r="C62" s="163"/>
      <c r="D62" s="144">
        <f>COUNTBLANK(D6:D54)</f>
        <v>11</v>
      </c>
      <c r="E62" s="144">
        <f t="shared" ref="E62:X62" si="6">COUNTBLANK(E6:E54)</f>
        <v>16</v>
      </c>
      <c r="F62" s="144">
        <f t="shared" si="6"/>
        <v>10</v>
      </c>
      <c r="G62" s="144">
        <f t="shared" si="6"/>
        <v>12</v>
      </c>
      <c r="H62" s="144">
        <f t="shared" si="6"/>
        <v>16</v>
      </c>
      <c r="I62" s="144">
        <f t="shared" si="6"/>
        <v>17</v>
      </c>
      <c r="J62" s="144">
        <f t="shared" si="6"/>
        <v>24</v>
      </c>
      <c r="K62" s="144">
        <f t="shared" si="6"/>
        <v>16</v>
      </c>
      <c r="L62" s="144">
        <f t="shared" si="6"/>
        <v>29</v>
      </c>
      <c r="M62" s="144">
        <f t="shared" si="6"/>
        <v>25</v>
      </c>
      <c r="N62" s="144">
        <f t="shared" si="6"/>
        <v>7</v>
      </c>
      <c r="O62" s="144">
        <f t="shared" si="6"/>
        <v>8</v>
      </c>
      <c r="P62" s="144">
        <f t="shared" si="6"/>
        <v>13</v>
      </c>
      <c r="Q62" s="144">
        <f t="shared" si="6"/>
        <v>15</v>
      </c>
      <c r="R62" s="144">
        <f t="shared" si="6"/>
        <v>31</v>
      </c>
      <c r="S62" s="144">
        <f t="shared" si="6"/>
        <v>13</v>
      </c>
      <c r="T62" s="144">
        <f t="shared" si="6"/>
        <v>20</v>
      </c>
      <c r="U62" s="144">
        <f t="shared" si="6"/>
        <v>22</v>
      </c>
      <c r="V62" s="144">
        <f t="shared" si="6"/>
        <v>17</v>
      </c>
      <c r="W62" s="144">
        <f t="shared" si="6"/>
        <v>40</v>
      </c>
      <c r="X62" s="144">
        <f t="shared" si="6"/>
        <v>19</v>
      </c>
    </row>
    <row r="63" spans="2:3">
      <c r="B63" s="163"/>
      <c r="C63" s="163"/>
    </row>
    <row r="64" ht="18" spans="2:24">
      <c r="B64" s="164" t="s">
        <v>377</v>
      </c>
      <c r="C64" s="164"/>
      <c r="D64" s="165">
        <f>((0.35*D56)+(0.3*D57)+(0.2*D58)+(0.1*D59)+(0.05*D60)+(0*D61))/(0.35*(D56+D57+D58+D59+D60+D61))*100</f>
        <v>89.5752895752896</v>
      </c>
      <c r="E64" s="165">
        <f t="shared" ref="E64:X64" si="7">((0.35*E56)+(0.3*E57)+(0.2*E58)+(0.1*E59)+(0.05*E60)+(0*E61))/(0.35*(E56+E57+E58+E59+E60+E61))*100</f>
        <v>69.6428571428572</v>
      </c>
      <c r="F64" s="165">
        <f t="shared" si="7"/>
        <v>88.7218045112782</v>
      </c>
      <c r="G64" s="165">
        <f t="shared" si="7"/>
        <v>80.1587301587302</v>
      </c>
      <c r="H64" s="165">
        <f t="shared" si="7"/>
        <v>72.7678571428572</v>
      </c>
      <c r="I64" s="165">
        <f t="shared" si="7"/>
        <v>81.5668202764977</v>
      </c>
      <c r="J64" s="165">
        <f t="shared" si="7"/>
        <v>82.1428571428572</v>
      </c>
      <c r="K64" s="165">
        <f t="shared" si="7"/>
        <v>82.1428571428572</v>
      </c>
      <c r="L64" s="165">
        <f t="shared" si="7"/>
        <v>73.6842105263158</v>
      </c>
      <c r="M64" s="165">
        <f t="shared" si="7"/>
        <v>88.1987577639752</v>
      </c>
      <c r="N64" s="165">
        <f t="shared" si="7"/>
        <v>58.8850174216028</v>
      </c>
      <c r="O64" s="165">
        <f t="shared" si="7"/>
        <v>82.8571428571428</v>
      </c>
      <c r="P64" s="165">
        <f t="shared" si="7"/>
        <v>66.1224489795918</v>
      </c>
      <c r="Q64" s="165">
        <f t="shared" si="7"/>
        <v>76.1904761904762</v>
      </c>
      <c r="R64" s="165">
        <f t="shared" si="7"/>
        <v>72.2689075630252</v>
      </c>
      <c r="S64" s="165">
        <f t="shared" si="7"/>
        <v>91.8367346938775</v>
      </c>
      <c r="T64" s="165">
        <f t="shared" si="7"/>
        <v>83.6734693877551</v>
      </c>
      <c r="U64" s="165">
        <f t="shared" si="7"/>
        <v>64.8351648351648</v>
      </c>
      <c r="V64" s="165">
        <f t="shared" si="7"/>
        <v>83.4101382488479</v>
      </c>
      <c r="W64" s="165">
        <f t="shared" si="7"/>
        <v>67.8571428571428</v>
      </c>
      <c r="X64" s="16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128" t="s">
        <v>378</v>
      </c>
    </row>
    <row r="2" ht="56.25" customHeight="1" spans="1:24">
      <c r="A2" s="83" t="s">
        <v>25</v>
      </c>
      <c r="B2" s="84" t="s">
        <v>379</v>
      </c>
      <c r="C2" s="85" t="s">
        <v>380</v>
      </c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106"/>
      <c r="V2" s="84" t="s">
        <v>47</v>
      </c>
      <c r="W2" s="107" t="s">
        <v>381</v>
      </c>
      <c r="X2" s="108" t="s">
        <v>382</v>
      </c>
    </row>
    <row r="3" ht="56.25" customHeight="1" spans="1:24">
      <c r="A3" s="129"/>
      <c r="B3" s="130"/>
      <c r="C3" s="131" t="s">
        <v>48</v>
      </c>
      <c r="D3" s="132"/>
      <c r="E3" s="133" t="s">
        <v>49</v>
      </c>
      <c r="F3" s="134"/>
      <c r="G3" s="133" t="s">
        <v>50</v>
      </c>
      <c r="H3" s="134"/>
      <c r="I3" s="138" t="s">
        <v>51</v>
      </c>
      <c r="J3" s="139"/>
      <c r="K3" s="133" t="s">
        <v>52</v>
      </c>
      <c r="L3" s="134"/>
      <c r="M3" s="133" t="s">
        <v>53</v>
      </c>
      <c r="N3" s="134"/>
      <c r="O3" s="133" t="s">
        <v>54</v>
      </c>
      <c r="P3" s="134"/>
      <c r="Q3" s="138" t="s">
        <v>55</v>
      </c>
      <c r="R3" s="138" t="s">
        <v>383</v>
      </c>
      <c r="S3" s="138" t="s">
        <v>384</v>
      </c>
      <c r="T3" s="138" t="s">
        <v>58</v>
      </c>
      <c r="U3" s="138" t="s">
        <v>59</v>
      </c>
      <c r="V3" s="130"/>
      <c r="W3" s="140"/>
      <c r="X3" s="141"/>
    </row>
    <row r="4" ht="57.75" spans="1:24">
      <c r="A4" s="87"/>
      <c r="B4" s="135"/>
      <c r="C4" s="136" t="s">
        <v>385</v>
      </c>
      <c r="D4" s="136" t="s">
        <v>377</v>
      </c>
      <c r="E4" s="136" t="s">
        <v>385</v>
      </c>
      <c r="F4" s="136" t="s">
        <v>377</v>
      </c>
      <c r="G4" s="136" t="s">
        <v>385</v>
      </c>
      <c r="H4" s="136" t="s">
        <v>377</v>
      </c>
      <c r="I4" s="136" t="s">
        <v>385</v>
      </c>
      <c r="J4" s="136" t="s">
        <v>377</v>
      </c>
      <c r="K4" s="136" t="s">
        <v>385</v>
      </c>
      <c r="L4" s="136" t="s">
        <v>377</v>
      </c>
      <c r="M4" s="136" t="s">
        <v>385</v>
      </c>
      <c r="N4" s="136" t="s">
        <v>377</v>
      </c>
      <c r="O4" s="136" t="s">
        <v>385</v>
      </c>
      <c r="P4" s="136" t="s">
        <v>377</v>
      </c>
      <c r="Q4" s="50"/>
      <c r="R4" s="50"/>
      <c r="S4" s="50"/>
      <c r="T4" s="50"/>
      <c r="U4" s="50"/>
      <c r="V4" s="142"/>
      <c r="W4" s="109"/>
      <c r="X4" s="110" t="s">
        <v>386</v>
      </c>
    </row>
    <row r="5" ht="16.5" spans="1:24">
      <c r="A5" s="87" t="s">
        <v>32</v>
      </c>
      <c r="B5" s="90">
        <v>85</v>
      </c>
      <c r="C5" s="90">
        <v>1</v>
      </c>
      <c r="D5" s="89">
        <f>(C5/C9)*B5</f>
        <v>10.625</v>
      </c>
      <c r="E5" s="89"/>
      <c r="F5" s="89"/>
      <c r="G5" s="89">
        <v>10.625</v>
      </c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</row>
    <row r="6" ht="16.5" spans="1:24">
      <c r="A6" s="87" t="s">
        <v>35</v>
      </c>
      <c r="B6" s="89">
        <v>90</v>
      </c>
      <c r="C6" s="89">
        <v>2</v>
      </c>
      <c r="D6" s="89">
        <f>(C6/C9)*B6</f>
        <v>22.5</v>
      </c>
      <c r="E6" s="89"/>
      <c r="F6" s="89"/>
      <c r="G6" s="89">
        <v>22.5</v>
      </c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</row>
    <row r="7" ht="16.5" spans="1:24">
      <c r="A7" s="87" t="s">
        <v>37</v>
      </c>
      <c r="B7" s="89">
        <v>83</v>
      </c>
      <c r="C7" s="89">
        <v>3</v>
      </c>
      <c r="D7" s="89">
        <f>(C7/C9)*B7</f>
        <v>31.125</v>
      </c>
      <c r="E7" s="89"/>
      <c r="F7" s="89"/>
      <c r="G7" s="89">
        <v>31.125</v>
      </c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</row>
    <row r="8" ht="16.5" spans="1:24">
      <c r="A8" s="87" t="s">
        <v>387</v>
      </c>
      <c r="B8" s="89">
        <v>75</v>
      </c>
      <c r="C8" s="89">
        <v>2</v>
      </c>
      <c r="D8" s="89">
        <f>(C8/C9)*B8</f>
        <v>18.75</v>
      </c>
      <c r="E8" s="89"/>
      <c r="F8" s="89"/>
      <c r="G8" s="89">
        <v>18.75</v>
      </c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</row>
    <row r="9" ht="16.5" spans="1:24">
      <c r="A9" s="91" t="s">
        <v>47</v>
      </c>
      <c r="B9" s="92"/>
      <c r="C9" s="89">
        <v>8</v>
      </c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</row>
    <row r="10" ht="236.25" spans="1:1">
      <c r="A10" s="137" t="s">
        <v>388</v>
      </c>
    </row>
    <row r="12" ht="15.75" spans="5:6">
      <c r="E12" s="137"/>
      <c r="F12" s="137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83" t="s">
        <v>25</v>
      </c>
      <c r="B5" s="84" t="s">
        <v>389</v>
      </c>
      <c r="C5" s="85" t="s">
        <v>380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106"/>
      <c r="O5" s="107" t="s">
        <v>381</v>
      </c>
      <c r="P5" s="108" t="s">
        <v>382</v>
      </c>
    </row>
    <row r="6" ht="57.75" spans="1:16">
      <c r="A6" s="87"/>
      <c r="B6" s="88"/>
      <c r="C6" s="89" t="s">
        <v>48</v>
      </c>
      <c r="D6" s="89" t="s">
        <v>49</v>
      </c>
      <c r="E6" s="89" t="s">
        <v>50</v>
      </c>
      <c r="F6" s="89" t="s">
        <v>51</v>
      </c>
      <c r="G6" s="89" t="s">
        <v>52</v>
      </c>
      <c r="H6" s="89" t="s">
        <v>53</v>
      </c>
      <c r="I6" s="89" t="s">
        <v>54</v>
      </c>
      <c r="J6" s="89" t="s">
        <v>55</v>
      </c>
      <c r="K6" s="89" t="s">
        <v>383</v>
      </c>
      <c r="L6" s="89" t="s">
        <v>384</v>
      </c>
      <c r="M6" s="89" t="s">
        <v>58</v>
      </c>
      <c r="N6" s="89" t="s">
        <v>59</v>
      </c>
      <c r="O6" s="109"/>
      <c r="P6" s="110" t="s">
        <v>386</v>
      </c>
    </row>
    <row r="7" ht="16.5" spans="1:16">
      <c r="A7" s="87" t="s">
        <v>32</v>
      </c>
      <c r="B7" s="90">
        <v>85</v>
      </c>
      <c r="C7" s="90">
        <v>4</v>
      </c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</row>
    <row r="8" ht="16.5" spans="1:16">
      <c r="A8" s="87" t="s">
        <v>35</v>
      </c>
      <c r="B8" s="89">
        <v>90</v>
      </c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</row>
    <row r="9" ht="16.5" spans="1:16">
      <c r="A9" s="87" t="s">
        <v>37</v>
      </c>
      <c r="B9" s="89">
        <v>83</v>
      </c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</row>
    <row r="10" ht="16.5" spans="1:16">
      <c r="A10" s="87" t="s">
        <v>387</v>
      </c>
      <c r="B10" s="89">
        <v>75</v>
      </c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</row>
    <row r="11" ht="16.5" spans="1:16">
      <c r="A11" s="91" t="s">
        <v>47</v>
      </c>
      <c r="B11" s="92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</row>
    <row r="16" ht="13.5"/>
    <row r="17" ht="30.75" spans="1:17">
      <c r="A17" s="93" t="s">
        <v>390</v>
      </c>
      <c r="B17" s="94" t="s">
        <v>391</v>
      </c>
      <c r="C17" s="95" t="s">
        <v>392</v>
      </c>
      <c r="D17" s="96"/>
      <c r="E17" s="96"/>
      <c r="F17" s="96"/>
      <c r="G17" s="96"/>
      <c r="H17" s="96"/>
      <c r="I17" s="103"/>
      <c r="J17" s="111" t="s">
        <v>393</v>
      </c>
      <c r="K17" s="112"/>
      <c r="L17" s="112"/>
      <c r="M17" s="113"/>
      <c r="N17" s="95" t="s">
        <v>394</v>
      </c>
      <c r="O17" s="96"/>
      <c r="P17" s="96"/>
      <c r="Q17" s="103"/>
    </row>
    <row r="18" ht="15.75" spans="1:17">
      <c r="A18" s="97" t="s">
        <v>395</v>
      </c>
      <c r="B18" s="98"/>
      <c r="C18" s="99" t="s">
        <v>46</v>
      </c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14"/>
      <c r="Q18" s="117" t="s">
        <v>47</v>
      </c>
    </row>
    <row r="19" ht="15.75" spans="1:17">
      <c r="A19" s="101"/>
      <c r="B19" s="102"/>
      <c r="C19" s="22" t="s">
        <v>48</v>
      </c>
      <c r="D19" s="22" t="s">
        <v>49</v>
      </c>
      <c r="E19" s="22" t="s">
        <v>50</v>
      </c>
      <c r="F19" s="22" t="s">
        <v>51</v>
      </c>
      <c r="G19" s="22" t="s">
        <v>52</v>
      </c>
      <c r="H19" s="22" t="s">
        <v>53</v>
      </c>
      <c r="I19" s="115" t="s">
        <v>54</v>
      </c>
      <c r="J19" s="116"/>
      <c r="K19" s="22" t="s">
        <v>55</v>
      </c>
      <c r="L19" s="22" t="s">
        <v>56</v>
      </c>
      <c r="M19" s="115" t="s">
        <v>57</v>
      </c>
      <c r="N19" s="116"/>
      <c r="O19" s="22" t="s">
        <v>58</v>
      </c>
      <c r="P19" s="22" t="s">
        <v>59</v>
      </c>
      <c r="Q19" s="118"/>
    </row>
    <row r="20" ht="15.75" spans="1:17">
      <c r="A20" s="95" t="s">
        <v>72</v>
      </c>
      <c r="B20" s="103"/>
      <c r="C20" s="22">
        <v>4</v>
      </c>
      <c r="D20" s="22">
        <v>2</v>
      </c>
      <c r="E20" s="22">
        <v>1</v>
      </c>
      <c r="F20" s="22" t="s">
        <v>82</v>
      </c>
      <c r="G20" s="22" t="s">
        <v>82</v>
      </c>
      <c r="H20" s="22" t="s">
        <v>82</v>
      </c>
      <c r="I20" s="115" t="s">
        <v>82</v>
      </c>
      <c r="J20" s="116"/>
      <c r="K20" s="22" t="s">
        <v>82</v>
      </c>
      <c r="L20" s="22">
        <v>1</v>
      </c>
      <c r="M20" s="115" t="s">
        <v>82</v>
      </c>
      <c r="N20" s="116"/>
      <c r="O20" s="22">
        <v>2</v>
      </c>
      <c r="P20" s="22" t="s">
        <v>82</v>
      </c>
      <c r="Q20" s="22">
        <v>9</v>
      </c>
    </row>
    <row r="21" ht="15.75" spans="1:17">
      <c r="A21" s="95" t="s">
        <v>73</v>
      </c>
      <c r="B21" s="103"/>
      <c r="C21" s="22">
        <v>2</v>
      </c>
      <c r="D21" s="22">
        <v>4</v>
      </c>
      <c r="E21" s="22">
        <v>2</v>
      </c>
      <c r="F21" s="22">
        <v>2</v>
      </c>
      <c r="G21" s="22">
        <v>2</v>
      </c>
      <c r="H21" s="22" t="s">
        <v>82</v>
      </c>
      <c r="I21" s="115" t="s">
        <v>82</v>
      </c>
      <c r="J21" s="116"/>
      <c r="K21" s="22" t="s">
        <v>82</v>
      </c>
      <c r="L21" s="22" t="s">
        <v>82</v>
      </c>
      <c r="M21" s="115" t="s">
        <v>82</v>
      </c>
      <c r="N21" s="116"/>
      <c r="O21" s="22" t="s">
        <v>82</v>
      </c>
      <c r="P21" s="22">
        <v>3</v>
      </c>
      <c r="Q21" s="22">
        <v>15</v>
      </c>
    </row>
    <row r="22" ht="15.75" spans="1:17">
      <c r="A22" s="95" t="s">
        <v>74</v>
      </c>
      <c r="B22" s="103"/>
      <c r="C22" s="22">
        <v>1</v>
      </c>
      <c r="D22" s="22">
        <v>4</v>
      </c>
      <c r="E22" s="22">
        <v>3</v>
      </c>
      <c r="F22" s="22">
        <v>2</v>
      </c>
      <c r="G22" s="22">
        <v>4</v>
      </c>
      <c r="H22" s="22" t="s">
        <v>82</v>
      </c>
      <c r="I22" s="115" t="s">
        <v>82</v>
      </c>
      <c r="J22" s="116"/>
      <c r="K22" s="22" t="s">
        <v>82</v>
      </c>
      <c r="L22" s="22" t="s">
        <v>82</v>
      </c>
      <c r="M22" s="115" t="s">
        <v>82</v>
      </c>
      <c r="N22" s="116"/>
      <c r="O22" s="22" t="s">
        <v>82</v>
      </c>
      <c r="P22" s="22">
        <v>3</v>
      </c>
      <c r="Q22" s="22">
        <v>17</v>
      </c>
    </row>
    <row r="23" ht="15.75" spans="1:17">
      <c r="A23" s="95" t="s">
        <v>396</v>
      </c>
      <c r="B23" s="103"/>
      <c r="C23" s="22">
        <v>2</v>
      </c>
      <c r="D23" s="22">
        <v>4</v>
      </c>
      <c r="E23" s="22">
        <v>2</v>
      </c>
      <c r="F23" s="22" t="s">
        <v>82</v>
      </c>
      <c r="G23" s="22" t="s">
        <v>82</v>
      </c>
      <c r="H23" s="22" t="s">
        <v>82</v>
      </c>
      <c r="I23" s="115" t="s">
        <v>82</v>
      </c>
      <c r="J23" s="116"/>
      <c r="K23" s="22" t="s">
        <v>82</v>
      </c>
      <c r="L23" s="22" t="s">
        <v>82</v>
      </c>
      <c r="M23" s="115" t="s">
        <v>82</v>
      </c>
      <c r="N23" s="116"/>
      <c r="O23" s="22" t="s">
        <v>82</v>
      </c>
      <c r="P23" s="22" t="s">
        <v>82</v>
      </c>
      <c r="Q23" s="22">
        <v>8</v>
      </c>
    </row>
    <row r="24" ht="15.75" spans="1:17">
      <c r="A24" s="95" t="s">
        <v>397</v>
      </c>
      <c r="B24" s="103"/>
      <c r="C24" s="22" t="s">
        <v>82</v>
      </c>
      <c r="D24" s="22" t="s">
        <v>82</v>
      </c>
      <c r="E24" s="22" t="s">
        <v>82</v>
      </c>
      <c r="F24" s="22">
        <v>2</v>
      </c>
      <c r="G24" s="22">
        <v>1</v>
      </c>
      <c r="H24" s="22" t="s">
        <v>82</v>
      </c>
      <c r="I24" s="115" t="s">
        <v>82</v>
      </c>
      <c r="J24" s="116"/>
      <c r="K24" s="22" t="s">
        <v>82</v>
      </c>
      <c r="L24" s="22">
        <v>2</v>
      </c>
      <c r="M24" s="115" t="s">
        <v>82</v>
      </c>
      <c r="N24" s="116"/>
      <c r="O24" s="22">
        <v>2</v>
      </c>
      <c r="P24" s="22" t="s">
        <v>82</v>
      </c>
      <c r="Q24" s="22">
        <v>7</v>
      </c>
    </row>
    <row r="25" ht="15.75" spans="1:17">
      <c r="A25" s="104" t="s">
        <v>47</v>
      </c>
      <c r="B25" s="105"/>
      <c r="C25" s="22">
        <v>9</v>
      </c>
      <c r="D25" s="22">
        <v>14</v>
      </c>
      <c r="E25" s="22">
        <v>7</v>
      </c>
      <c r="F25" s="22">
        <v>6</v>
      </c>
      <c r="G25" s="22">
        <v>7</v>
      </c>
      <c r="H25" s="22" t="s">
        <v>82</v>
      </c>
      <c r="I25" s="115" t="s">
        <v>82</v>
      </c>
      <c r="J25" s="116"/>
      <c r="K25" s="22" t="s">
        <v>82</v>
      </c>
      <c r="L25" s="22">
        <v>3</v>
      </c>
      <c r="M25" s="115" t="s">
        <v>82</v>
      </c>
      <c r="N25" s="116"/>
      <c r="O25" s="22">
        <v>4</v>
      </c>
      <c r="P25" s="22">
        <v>6</v>
      </c>
      <c r="Q25" s="22">
        <v>50</v>
      </c>
    </row>
    <row r="68" spans="1:14">
      <c r="A68" s="119"/>
      <c r="B68" s="120" t="s">
        <v>48</v>
      </c>
      <c r="C68" s="120" t="s">
        <v>49</v>
      </c>
      <c r="D68" s="120" t="s">
        <v>50</v>
      </c>
      <c r="E68" s="120" t="s">
        <v>51</v>
      </c>
      <c r="F68" s="120" t="s">
        <v>52</v>
      </c>
      <c r="G68" s="120" t="s">
        <v>53</v>
      </c>
      <c r="H68" s="120" t="s">
        <v>54</v>
      </c>
      <c r="I68" s="120" t="s">
        <v>55</v>
      </c>
      <c r="J68" s="120" t="s">
        <v>383</v>
      </c>
      <c r="K68" s="120" t="s">
        <v>384</v>
      </c>
      <c r="L68" s="120" t="s">
        <v>58</v>
      </c>
      <c r="M68" s="120" t="s">
        <v>59</v>
      </c>
      <c r="N68" s="120"/>
    </row>
    <row r="69" ht="15" spans="1:14">
      <c r="A69" s="121" t="s">
        <v>398</v>
      </c>
      <c r="B69" s="122">
        <v>4</v>
      </c>
      <c r="C69" s="122">
        <v>2</v>
      </c>
      <c r="D69" s="122">
        <v>1</v>
      </c>
      <c r="E69" s="122" t="s">
        <v>82</v>
      </c>
      <c r="F69" s="122" t="s">
        <v>82</v>
      </c>
      <c r="G69" s="122" t="s">
        <v>82</v>
      </c>
      <c r="H69" s="122" t="s">
        <v>82</v>
      </c>
      <c r="I69" s="122" t="s">
        <v>82</v>
      </c>
      <c r="J69" s="122">
        <v>1</v>
      </c>
      <c r="K69" s="122" t="s">
        <v>82</v>
      </c>
      <c r="L69" s="122">
        <v>2</v>
      </c>
      <c r="M69" s="122" t="s">
        <v>82</v>
      </c>
      <c r="N69" s="122">
        <v>10</v>
      </c>
    </row>
    <row r="70" ht="15" spans="1:14">
      <c r="A70" s="121" t="s">
        <v>399</v>
      </c>
      <c r="B70" s="122">
        <v>2</v>
      </c>
      <c r="C70" s="122">
        <v>4</v>
      </c>
      <c r="D70" s="122">
        <v>2</v>
      </c>
      <c r="E70" s="122">
        <v>2</v>
      </c>
      <c r="F70" s="122">
        <v>2</v>
      </c>
      <c r="G70" s="122" t="s">
        <v>82</v>
      </c>
      <c r="H70" s="122" t="s">
        <v>82</v>
      </c>
      <c r="I70" s="122" t="s">
        <v>82</v>
      </c>
      <c r="J70" s="122" t="s">
        <v>82</v>
      </c>
      <c r="K70" s="122" t="s">
        <v>82</v>
      </c>
      <c r="L70" s="122" t="s">
        <v>82</v>
      </c>
      <c r="M70" s="122">
        <v>3</v>
      </c>
      <c r="N70" s="122">
        <v>15</v>
      </c>
    </row>
    <row r="71" ht="15" spans="1:14">
      <c r="A71" s="121" t="s">
        <v>400</v>
      </c>
      <c r="B71" s="122">
        <v>1</v>
      </c>
      <c r="C71" s="122">
        <v>4</v>
      </c>
      <c r="D71" s="122">
        <v>3</v>
      </c>
      <c r="E71" s="122">
        <v>2</v>
      </c>
      <c r="F71" s="122">
        <v>4</v>
      </c>
      <c r="G71" s="122" t="s">
        <v>82</v>
      </c>
      <c r="H71" s="122" t="s">
        <v>82</v>
      </c>
      <c r="I71" s="122" t="s">
        <v>82</v>
      </c>
      <c r="J71" s="122" t="s">
        <v>82</v>
      </c>
      <c r="K71" s="122" t="s">
        <v>82</v>
      </c>
      <c r="L71" s="122" t="s">
        <v>82</v>
      </c>
      <c r="M71" s="122">
        <v>3</v>
      </c>
      <c r="N71" s="122">
        <v>17</v>
      </c>
    </row>
    <row r="72" ht="15" spans="1:14">
      <c r="A72" s="121" t="s">
        <v>401</v>
      </c>
      <c r="B72" s="122">
        <v>2</v>
      </c>
      <c r="C72" s="122">
        <v>4</v>
      </c>
      <c r="D72" s="122">
        <v>2</v>
      </c>
      <c r="E72" s="122" t="s">
        <v>82</v>
      </c>
      <c r="F72" s="122" t="s">
        <v>82</v>
      </c>
      <c r="G72" s="122" t="s">
        <v>82</v>
      </c>
      <c r="H72" s="122" t="s">
        <v>82</v>
      </c>
      <c r="I72" s="122" t="s">
        <v>82</v>
      </c>
      <c r="J72" s="122" t="s">
        <v>82</v>
      </c>
      <c r="K72" s="122" t="s">
        <v>82</v>
      </c>
      <c r="L72" s="122" t="s">
        <v>82</v>
      </c>
      <c r="M72" s="122" t="s">
        <v>82</v>
      </c>
      <c r="N72" s="122">
        <v>8</v>
      </c>
    </row>
    <row r="73" ht="15" spans="1:14">
      <c r="A73" s="121" t="s">
        <v>402</v>
      </c>
      <c r="B73" s="122" t="s">
        <v>82</v>
      </c>
      <c r="C73" s="122" t="s">
        <v>82</v>
      </c>
      <c r="D73" s="122" t="s">
        <v>82</v>
      </c>
      <c r="E73" s="122">
        <v>2</v>
      </c>
      <c r="F73" s="122">
        <v>1</v>
      </c>
      <c r="G73" s="122" t="s">
        <v>82</v>
      </c>
      <c r="H73" s="122" t="s">
        <v>82</v>
      </c>
      <c r="I73" s="122" t="s">
        <v>82</v>
      </c>
      <c r="J73" s="122">
        <v>2</v>
      </c>
      <c r="K73" s="122" t="s">
        <v>82</v>
      </c>
      <c r="L73" s="122">
        <v>2</v>
      </c>
      <c r="M73" s="122" t="s">
        <v>82</v>
      </c>
      <c r="N73" s="122">
        <v>7</v>
      </c>
    </row>
    <row r="74" ht="15" spans="1:14">
      <c r="A74" s="123"/>
      <c r="B74" s="122">
        <v>9</v>
      </c>
      <c r="C74" s="122">
        <v>14</v>
      </c>
      <c r="D74" s="122">
        <v>8</v>
      </c>
      <c r="E74" s="122">
        <v>6</v>
      </c>
      <c r="F74" s="122">
        <v>7</v>
      </c>
      <c r="G74" s="122" t="s">
        <v>82</v>
      </c>
      <c r="H74" s="122" t="s">
        <v>82</v>
      </c>
      <c r="I74" s="122" t="s">
        <v>82</v>
      </c>
      <c r="J74" s="122">
        <v>3</v>
      </c>
      <c r="K74" s="122" t="s">
        <v>82</v>
      </c>
      <c r="L74" s="122">
        <v>4</v>
      </c>
      <c r="M74" s="122">
        <v>6</v>
      </c>
      <c r="N74" s="126">
        <v>57</v>
      </c>
    </row>
    <row r="76" ht="15" spans="2:14">
      <c r="B76" s="122">
        <v>85</v>
      </c>
      <c r="C76" s="122">
        <v>73</v>
      </c>
      <c r="D76" s="122">
        <v>1</v>
      </c>
      <c r="E76" s="122" t="s">
        <v>82</v>
      </c>
      <c r="F76" s="122" t="s">
        <v>82</v>
      </c>
      <c r="G76" s="122" t="s">
        <v>82</v>
      </c>
      <c r="H76" s="122" t="s">
        <v>82</v>
      </c>
      <c r="I76" s="122" t="s">
        <v>82</v>
      </c>
      <c r="J76" s="122">
        <v>1</v>
      </c>
      <c r="K76" s="122" t="s">
        <v>82</v>
      </c>
      <c r="L76" s="122">
        <v>2</v>
      </c>
      <c r="M76" s="122" t="s">
        <v>82</v>
      </c>
      <c r="N76" s="122">
        <v>10</v>
      </c>
    </row>
    <row r="77" ht="15" spans="2:14">
      <c r="B77" s="122">
        <v>85</v>
      </c>
      <c r="C77" s="122">
        <v>70</v>
      </c>
      <c r="D77" s="122">
        <v>2</v>
      </c>
      <c r="E77" s="122">
        <v>2</v>
      </c>
      <c r="F77" s="122">
        <v>2</v>
      </c>
      <c r="G77" s="122" t="s">
        <v>82</v>
      </c>
      <c r="H77" s="122" t="s">
        <v>82</v>
      </c>
      <c r="I77" s="122" t="s">
        <v>82</v>
      </c>
      <c r="J77" s="122" t="s">
        <v>82</v>
      </c>
      <c r="K77" s="122" t="s">
        <v>82</v>
      </c>
      <c r="L77" s="122" t="s">
        <v>82</v>
      </c>
      <c r="M77" s="122">
        <v>3</v>
      </c>
      <c r="N77" s="122">
        <v>15</v>
      </c>
    </row>
    <row r="78" ht="15" spans="2:14">
      <c r="B78" s="122">
        <v>85</v>
      </c>
      <c r="C78" s="122">
        <v>84</v>
      </c>
      <c r="D78" s="122">
        <v>3</v>
      </c>
      <c r="E78" s="122">
        <v>2</v>
      </c>
      <c r="F78" s="122">
        <v>4</v>
      </c>
      <c r="G78" s="122" t="s">
        <v>82</v>
      </c>
      <c r="H78" s="122" t="s">
        <v>82</v>
      </c>
      <c r="I78" s="122" t="s">
        <v>82</v>
      </c>
      <c r="J78" s="122" t="s">
        <v>82</v>
      </c>
      <c r="K78" s="122" t="s">
        <v>82</v>
      </c>
      <c r="L78" s="122" t="s">
        <v>82</v>
      </c>
      <c r="M78" s="122">
        <v>3</v>
      </c>
      <c r="N78" s="122">
        <v>17</v>
      </c>
    </row>
    <row r="79" ht="15" spans="2:14">
      <c r="B79" s="122">
        <v>85</v>
      </c>
      <c r="C79" s="122">
        <v>84</v>
      </c>
      <c r="D79" s="122">
        <v>2</v>
      </c>
      <c r="E79" s="122" t="s">
        <v>82</v>
      </c>
      <c r="F79" s="122" t="s">
        <v>82</v>
      </c>
      <c r="G79" s="122" t="s">
        <v>82</v>
      </c>
      <c r="H79" s="122" t="s">
        <v>82</v>
      </c>
      <c r="I79" s="122" t="s">
        <v>82</v>
      </c>
      <c r="J79" s="122" t="s">
        <v>82</v>
      </c>
      <c r="K79" s="122" t="s">
        <v>82</v>
      </c>
      <c r="L79" s="122" t="s">
        <v>82</v>
      </c>
      <c r="M79" s="122" t="s">
        <v>82</v>
      </c>
      <c r="N79" s="122">
        <v>8</v>
      </c>
    </row>
    <row r="80" ht="15" spans="2:14">
      <c r="B80" s="122" t="s">
        <v>82</v>
      </c>
      <c r="C80" s="122" t="s">
        <v>82</v>
      </c>
      <c r="D80" s="122" t="s">
        <v>82</v>
      </c>
      <c r="E80" s="122">
        <v>2</v>
      </c>
      <c r="F80" s="122">
        <v>1</v>
      </c>
      <c r="G80" s="122" t="s">
        <v>82</v>
      </c>
      <c r="H80" s="122" t="s">
        <v>82</v>
      </c>
      <c r="I80" s="122" t="s">
        <v>82</v>
      </c>
      <c r="J80" s="122">
        <v>2</v>
      </c>
      <c r="K80" s="122" t="s">
        <v>82</v>
      </c>
      <c r="L80" s="122">
        <v>2</v>
      </c>
      <c r="M80" s="122" t="s">
        <v>82</v>
      </c>
      <c r="N80" s="122">
        <v>7</v>
      </c>
    </row>
    <row r="81" ht="15" spans="2:14">
      <c r="B81" s="122">
        <v>9</v>
      </c>
      <c r="C81" s="122">
        <v>14</v>
      </c>
      <c r="D81" s="122">
        <v>8</v>
      </c>
      <c r="E81" s="122">
        <v>6</v>
      </c>
      <c r="F81" s="122">
        <v>7</v>
      </c>
      <c r="G81" s="122" t="s">
        <v>82</v>
      </c>
      <c r="H81" s="122" t="s">
        <v>82</v>
      </c>
      <c r="I81" s="122" t="s">
        <v>82</v>
      </c>
      <c r="J81" s="122">
        <v>3</v>
      </c>
      <c r="K81" s="122" t="s">
        <v>82</v>
      </c>
      <c r="L81" s="122">
        <v>4</v>
      </c>
      <c r="M81" s="122">
        <v>6</v>
      </c>
      <c r="N81" s="126">
        <v>57</v>
      </c>
    </row>
    <row r="84" ht="15" spans="2:14">
      <c r="B84" s="124">
        <f>IF(B69="-",0,B69)/B$74</f>
        <v>0.444444444444444</v>
      </c>
      <c r="C84" s="124">
        <f t="shared" ref="C84:M84" si="0">IF(C69="-",0,C69)/C$74</f>
        <v>0.142857142857143</v>
      </c>
      <c r="D84" s="124">
        <f t="shared" si="0"/>
        <v>0.125</v>
      </c>
      <c r="E84" s="124">
        <f t="shared" si="0"/>
        <v>0</v>
      </c>
      <c r="F84" s="124">
        <f t="shared" si="0"/>
        <v>0</v>
      </c>
      <c r="G84" s="124" t="e">
        <f t="shared" si="0"/>
        <v>#VALUE!</v>
      </c>
      <c r="H84" s="124" t="e">
        <f t="shared" si="0"/>
        <v>#VALUE!</v>
      </c>
      <c r="I84" s="124" t="e">
        <f t="shared" si="0"/>
        <v>#VALUE!</v>
      </c>
      <c r="J84" s="124">
        <f t="shared" si="0"/>
        <v>0.333333333333333</v>
      </c>
      <c r="K84" s="124" t="e">
        <f t="shared" si="0"/>
        <v>#VALUE!</v>
      </c>
      <c r="L84" s="124">
        <f t="shared" si="0"/>
        <v>0.5</v>
      </c>
      <c r="M84" s="124">
        <f t="shared" si="0"/>
        <v>0</v>
      </c>
      <c r="N84" s="122">
        <v>10</v>
      </c>
    </row>
    <row r="85" ht="15" spans="2:14">
      <c r="B85" s="124">
        <f t="shared" ref="B85:M88" si="1">IF(B70="-",0,B70)/B$74</f>
        <v>0.222222222222222</v>
      </c>
      <c r="C85" s="124">
        <f t="shared" si="1"/>
        <v>0.285714285714286</v>
      </c>
      <c r="D85" s="124">
        <f t="shared" si="1"/>
        <v>0.25</v>
      </c>
      <c r="E85" s="124">
        <f t="shared" si="1"/>
        <v>0.333333333333333</v>
      </c>
      <c r="F85" s="124">
        <f t="shared" si="1"/>
        <v>0.285714285714286</v>
      </c>
      <c r="G85" s="124" t="e">
        <f t="shared" si="1"/>
        <v>#VALUE!</v>
      </c>
      <c r="H85" s="124" t="e">
        <f t="shared" si="1"/>
        <v>#VALUE!</v>
      </c>
      <c r="I85" s="124" t="e">
        <f t="shared" si="1"/>
        <v>#VALUE!</v>
      </c>
      <c r="J85" s="124">
        <f t="shared" si="1"/>
        <v>0</v>
      </c>
      <c r="K85" s="124" t="e">
        <f t="shared" si="1"/>
        <v>#VALUE!</v>
      </c>
      <c r="L85" s="124">
        <f t="shared" si="1"/>
        <v>0</v>
      </c>
      <c r="M85" s="124">
        <f t="shared" si="1"/>
        <v>0.5</v>
      </c>
      <c r="N85" s="122">
        <v>15</v>
      </c>
    </row>
    <row r="86" ht="15" spans="2:14">
      <c r="B86" s="124">
        <f t="shared" si="1"/>
        <v>0.111111111111111</v>
      </c>
      <c r="C86" s="124">
        <f t="shared" si="1"/>
        <v>0.285714285714286</v>
      </c>
      <c r="D86" s="124">
        <f t="shared" si="1"/>
        <v>0.375</v>
      </c>
      <c r="E86" s="124">
        <f t="shared" si="1"/>
        <v>0.333333333333333</v>
      </c>
      <c r="F86" s="124">
        <f t="shared" si="1"/>
        <v>0.571428571428571</v>
      </c>
      <c r="G86" s="124" t="e">
        <f t="shared" si="1"/>
        <v>#VALUE!</v>
      </c>
      <c r="H86" s="124" t="e">
        <f t="shared" si="1"/>
        <v>#VALUE!</v>
      </c>
      <c r="I86" s="124" t="e">
        <f t="shared" si="1"/>
        <v>#VALUE!</v>
      </c>
      <c r="J86" s="124">
        <f t="shared" si="1"/>
        <v>0</v>
      </c>
      <c r="K86" s="124" t="e">
        <f t="shared" si="1"/>
        <v>#VALUE!</v>
      </c>
      <c r="L86" s="124">
        <f t="shared" si="1"/>
        <v>0</v>
      </c>
      <c r="M86" s="124">
        <f t="shared" si="1"/>
        <v>0.5</v>
      </c>
      <c r="N86" s="122">
        <v>17</v>
      </c>
    </row>
    <row r="87" ht="15" spans="2:14">
      <c r="B87" s="124">
        <f t="shared" si="1"/>
        <v>0.222222222222222</v>
      </c>
      <c r="C87" s="124">
        <f t="shared" si="1"/>
        <v>0.285714285714286</v>
      </c>
      <c r="D87" s="124">
        <f t="shared" si="1"/>
        <v>0.25</v>
      </c>
      <c r="E87" s="124">
        <f t="shared" si="1"/>
        <v>0</v>
      </c>
      <c r="F87" s="124">
        <f t="shared" si="1"/>
        <v>0</v>
      </c>
      <c r="G87" s="124" t="e">
        <f t="shared" si="1"/>
        <v>#VALUE!</v>
      </c>
      <c r="H87" s="124" t="e">
        <f t="shared" si="1"/>
        <v>#VALUE!</v>
      </c>
      <c r="I87" s="124" t="e">
        <f t="shared" si="1"/>
        <v>#VALUE!</v>
      </c>
      <c r="J87" s="124">
        <f t="shared" si="1"/>
        <v>0</v>
      </c>
      <c r="K87" s="124" t="e">
        <f t="shared" si="1"/>
        <v>#VALUE!</v>
      </c>
      <c r="L87" s="124">
        <f t="shared" si="1"/>
        <v>0</v>
      </c>
      <c r="M87" s="124">
        <f t="shared" si="1"/>
        <v>0</v>
      </c>
      <c r="N87" s="122">
        <v>8</v>
      </c>
    </row>
    <row r="88" ht="15" spans="2:14">
      <c r="B88" s="124">
        <f t="shared" si="1"/>
        <v>0</v>
      </c>
      <c r="C88" s="124">
        <f t="shared" si="1"/>
        <v>0</v>
      </c>
      <c r="D88" s="124">
        <f t="shared" si="1"/>
        <v>0</v>
      </c>
      <c r="E88" s="124">
        <f t="shared" si="1"/>
        <v>0.333333333333333</v>
      </c>
      <c r="F88" s="124">
        <f t="shared" si="1"/>
        <v>0.142857142857143</v>
      </c>
      <c r="G88" s="124" t="e">
        <f t="shared" si="1"/>
        <v>#VALUE!</v>
      </c>
      <c r="H88" s="124" t="e">
        <f t="shared" si="1"/>
        <v>#VALUE!</v>
      </c>
      <c r="I88" s="124" t="e">
        <f t="shared" si="1"/>
        <v>#VALUE!</v>
      </c>
      <c r="J88" s="124">
        <f t="shared" si="1"/>
        <v>0.666666666666667</v>
      </c>
      <c r="K88" s="124" t="e">
        <f t="shared" si="1"/>
        <v>#VALUE!</v>
      </c>
      <c r="L88" s="124">
        <f t="shared" si="1"/>
        <v>0.5</v>
      </c>
      <c r="M88" s="124">
        <f t="shared" si="1"/>
        <v>0</v>
      </c>
      <c r="N88" s="122">
        <v>7</v>
      </c>
    </row>
    <row r="89" ht="15" spans="2:14">
      <c r="B89" s="124">
        <f t="shared" ref="B89:M89" si="2">B74/B$74</f>
        <v>1</v>
      </c>
      <c r="C89" s="124">
        <f t="shared" si="2"/>
        <v>1</v>
      </c>
      <c r="D89" s="124">
        <f t="shared" si="2"/>
        <v>1</v>
      </c>
      <c r="E89" s="124">
        <f t="shared" si="2"/>
        <v>1</v>
      </c>
      <c r="F89" s="124">
        <f t="shared" si="2"/>
        <v>1</v>
      </c>
      <c r="G89" s="124" t="e">
        <f t="shared" si="2"/>
        <v>#VALUE!</v>
      </c>
      <c r="H89" s="124" t="e">
        <f t="shared" si="2"/>
        <v>#VALUE!</v>
      </c>
      <c r="I89" s="124" t="e">
        <f t="shared" si="2"/>
        <v>#VALUE!</v>
      </c>
      <c r="J89" s="124">
        <f t="shared" si="2"/>
        <v>1</v>
      </c>
      <c r="K89" s="124" t="e">
        <f t="shared" si="2"/>
        <v>#VALUE!</v>
      </c>
      <c r="L89" s="124">
        <f t="shared" si="2"/>
        <v>1</v>
      </c>
      <c r="M89" s="124">
        <f t="shared" si="2"/>
        <v>1</v>
      </c>
      <c r="N89" s="126">
        <v>57</v>
      </c>
    </row>
    <row r="92" ht="15" spans="2:14">
      <c r="B92" s="125">
        <f>B84*B76</f>
        <v>37.7777777777778</v>
      </c>
      <c r="C92" s="125">
        <f t="shared" ref="C92:M92" si="3">C84*C76</f>
        <v>10.4285714285714</v>
      </c>
      <c r="D92" s="125">
        <f t="shared" si="3"/>
        <v>0.125</v>
      </c>
      <c r="E92" s="125" t="e">
        <f t="shared" si="3"/>
        <v>#VALUE!</v>
      </c>
      <c r="F92" s="125" t="e">
        <f t="shared" si="3"/>
        <v>#VALUE!</v>
      </c>
      <c r="G92" s="125" t="e">
        <f t="shared" si="3"/>
        <v>#VALUE!</v>
      </c>
      <c r="H92" s="125" t="e">
        <f t="shared" si="3"/>
        <v>#VALUE!</v>
      </c>
      <c r="I92" s="125" t="e">
        <f t="shared" si="3"/>
        <v>#VALUE!</v>
      </c>
      <c r="J92" s="125">
        <f t="shared" si="3"/>
        <v>0.333333333333333</v>
      </c>
      <c r="K92" s="125" t="e">
        <f t="shared" si="3"/>
        <v>#VALUE!</v>
      </c>
      <c r="L92" s="125">
        <f t="shared" si="3"/>
        <v>1</v>
      </c>
      <c r="M92" s="125" t="e">
        <f t="shared" si="3"/>
        <v>#VALUE!</v>
      </c>
      <c r="N92" s="125">
        <v>10</v>
      </c>
    </row>
    <row r="93" ht="15" spans="2:14">
      <c r="B93" s="125">
        <f>B85*B77</f>
        <v>18.8888888888889</v>
      </c>
      <c r="C93" s="125">
        <f t="shared" ref="C93:M93" si="4">C85*C77</f>
        <v>20</v>
      </c>
      <c r="D93" s="125">
        <f t="shared" si="4"/>
        <v>0.5</v>
      </c>
      <c r="E93" s="125">
        <f t="shared" si="4"/>
        <v>0.666666666666667</v>
      </c>
      <c r="F93" s="125">
        <f t="shared" si="4"/>
        <v>0.571428571428571</v>
      </c>
      <c r="G93" s="125" t="e">
        <f t="shared" si="4"/>
        <v>#VALUE!</v>
      </c>
      <c r="H93" s="125" t="e">
        <f t="shared" si="4"/>
        <v>#VALUE!</v>
      </c>
      <c r="I93" s="125" t="e">
        <f t="shared" si="4"/>
        <v>#VALUE!</v>
      </c>
      <c r="J93" s="125" t="e">
        <f t="shared" si="4"/>
        <v>#VALUE!</v>
      </c>
      <c r="K93" s="125" t="e">
        <f t="shared" si="4"/>
        <v>#VALUE!</v>
      </c>
      <c r="L93" s="125" t="e">
        <f t="shared" si="4"/>
        <v>#VALUE!</v>
      </c>
      <c r="M93" s="125">
        <f t="shared" si="4"/>
        <v>1.5</v>
      </c>
      <c r="N93" s="125">
        <v>15</v>
      </c>
    </row>
    <row r="94" ht="15" spans="2:14">
      <c r="B94" s="125">
        <f>B86*B78</f>
        <v>9.44444444444444</v>
      </c>
      <c r="C94" s="125">
        <f t="shared" ref="C94:M94" si="5">C86*C78</f>
        <v>24</v>
      </c>
      <c r="D94" s="125">
        <f t="shared" si="5"/>
        <v>1.125</v>
      </c>
      <c r="E94" s="125">
        <f t="shared" si="5"/>
        <v>0.666666666666667</v>
      </c>
      <c r="F94" s="125">
        <f t="shared" si="5"/>
        <v>2.28571428571429</v>
      </c>
      <c r="G94" s="125" t="e">
        <f t="shared" si="5"/>
        <v>#VALUE!</v>
      </c>
      <c r="H94" s="125" t="e">
        <f t="shared" si="5"/>
        <v>#VALUE!</v>
      </c>
      <c r="I94" s="125" t="e">
        <f t="shared" si="5"/>
        <v>#VALUE!</v>
      </c>
      <c r="J94" s="125" t="e">
        <f t="shared" si="5"/>
        <v>#VALUE!</v>
      </c>
      <c r="K94" s="125" t="e">
        <f t="shared" si="5"/>
        <v>#VALUE!</v>
      </c>
      <c r="L94" s="125" t="e">
        <f t="shared" si="5"/>
        <v>#VALUE!</v>
      </c>
      <c r="M94" s="125">
        <f t="shared" si="5"/>
        <v>1.5</v>
      </c>
      <c r="N94" s="125">
        <v>17</v>
      </c>
    </row>
    <row r="95" ht="15" spans="2:14">
      <c r="B95" s="125">
        <f>B87*B79</f>
        <v>18.8888888888889</v>
      </c>
      <c r="C95" s="125">
        <f t="shared" ref="C95:M95" si="6">C87*C79</f>
        <v>24</v>
      </c>
      <c r="D95" s="125">
        <f t="shared" si="6"/>
        <v>0.5</v>
      </c>
      <c r="E95" s="125" t="e">
        <f t="shared" si="6"/>
        <v>#VALUE!</v>
      </c>
      <c r="F95" s="125" t="e">
        <f t="shared" si="6"/>
        <v>#VALUE!</v>
      </c>
      <c r="G95" s="125" t="e">
        <f t="shared" si="6"/>
        <v>#VALUE!</v>
      </c>
      <c r="H95" s="125" t="e">
        <f t="shared" si="6"/>
        <v>#VALUE!</v>
      </c>
      <c r="I95" s="125" t="e">
        <f t="shared" si="6"/>
        <v>#VALUE!</v>
      </c>
      <c r="J95" s="125" t="e">
        <f t="shared" si="6"/>
        <v>#VALUE!</v>
      </c>
      <c r="K95" s="125" t="e">
        <f t="shared" si="6"/>
        <v>#VALUE!</v>
      </c>
      <c r="L95" s="125" t="e">
        <f t="shared" si="6"/>
        <v>#VALUE!</v>
      </c>
      <c r="M95" s="125" t="e">
        <f t="shared" si="6"/>
        <v>#VALUE!</v>
      </c>
      <c r="N95" s="125">
        <v>8</v>
      </c>
    </row>
    <row r="96" ht="15" spans="2:14">
      <c r="B96" s="125">
        <f>B88*IF(B80="-",0,B88)</f>
        <v>0</v>
      </c>
      <c r="C96" s="125">
        <f t="shared" ref="C96:M96" si="7">C88*IF(C80="-",0,C88)</f>
        <v>0</v>
      </c>
      <c r="D96" s="125">
        <f t="shared" si="7"/>
        <v>0</v>
      </c>
      <c r="E96" s="125">
        <f t="shared" si="7"/>
        <v>0.111111111111111</v>
      </c>
      <c r="F96" s="125">
        <f t="shared" si="7"/>
        <v>0.0204081632653061</v>
      </c>
      <c r="G96" s="125" t="e">
        <f t="shared" si="7"/>
        <v>#VALUE!</v>
      </c>
      <c r="H96" s="125" t="e">
        <f t="shared" si="7"/>
        <v>#VALUE!</v>
      </c>
      <c r="I96" s="125" t="e">
        <f t="shared" si="7"/>
        <v>#VALUE!</v>
      </c>
      <c r="J96" s="125">
        <f t="shared" si="7"/>
        <v>0.444444444444444</v>
      </c>
      <c r="K96" s="125" t="e">
        <f t="shared" si="7"/>
        <v>#VALUE!</v>
      </c>
      <c r="L96" s="125">
        <f t="shared" si="7"/>
        <v>0.25</v>
      </c>
      <c r="M96" s="125">
        <f t="shared" si="7"/>
        <v>0</v>
      </c>
      <c r="N96" s="125">
        <v>7</v>
      </c>
    </row>
    <row r="97" ht="15" spans="2:14">
      <c r="B97" s="125">
        <f>SUM(B92:B96)</f>
        <v>85</v>
      </c>
      <c r="C97" s="125">
        <f t="shared" ref="C97:M97" si="8">SUM(C92:C96)</f>
        <v>78.4285714285714</v>
      </c>
      <c r="D97" s="125">
        <f t="shared" si="8"/>
        <v>2.25</v>
      </c>
      <c r="E97" s="125" t="e">
        <f t="shared" si="8"/>
        <v>#VALUE!</v>
      </c>
      <c r="F97" s="125" t="e">
        <f t="shared" si="8"/>
        <v>#VALUE!</v>
      </c>
      <c r="G97" s="125" t="e">
        <f t="shared" si="8"/>
        <v>#VALUE!</v>
      </c>
      <c r="H97" s="125" t="e">
        <f t="shared" si="8"/>
        <v>#VALUE!</v>
      </c>
      <c r="I97" s="125" t="e">
        <f t="shared" si="8"/>
        <v>#VALUE!</v>
      </c>
      <c r="J97" s="125" t="e">
        <f t="shared" si="8"/>
        <v>#VALUE!</v>
      </c>
      <c r="K97" s="125" t="e">
        <f t="shared" si="8"/>
        <v>#VALUE!</v>
      </c>
      <c r="L97" s="125" t="e">
        <f t="shared" si="8"/>
        <v>#VALUE!</v>
      </c>
      <c r="M97" s="125" t="e">
        <f t="shared" si="8"/>
        <v>#VALUE!</v>
      </c>
      <c r="N97" s="127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A1" sqref="A1:M15"/>
    </sheetView>
  </sheetViews>
  <sheetFormatPr defaultColWidth="9" defaultRowHeight="12.75"/>
  <sheetData>
    <row r="1" ht="20.25" spans="1:11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5.75" spans="1:11">
      <c r="A3" s="3" t="s">
        <v>19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5.75" spans="1:13">
      <c r="A4" s="4" t="s">
        <v>20</v>
      </c>
      <c r="B4" s="4"/>
      <c r="C4" s="4"/>
      <c r="E4" s="4"/>
      <c r="F4" s="4"/>
      <c r="G4" s="4"/>
      <c r="H4" s="4"/>
      <c r="I4" s="4"/>
      <c r="J4" s="4"/>
      <c r="K4" s="4" t="s">
        <v>403</v>
      </c>
      <c r="L4" s="40"/>
      <c r="M4" s="40"/>
    </row>
    <row r="5" ht="15" spans="1:13">
      <c r="A5" s="4" t="s">
        <v>22</v>
      </c>
      <c r="B5" s="4"/>
      <c r="C5" s="4"/>
      <c r="D5" s="4"/>
      <c r="E5" s="4"/>
      <c r="F5" s="4"/>
      <c r="G5" s="4"/>
      <c r="H5" s="4"/>
      <c r="I5" s="4"/>
      <c r="J5" s="4"/>
      <c r="K5" s="4"/>
      <c r="L5" s="40"/>
      <c r="M5" s="40"/>
    </row>
    <row r="6" ht="18.75" spans="1:13">
      <c r="A6" s="52"/>
      <c r="B6" s="53" t="s">
        <v>23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2"/>
    </row>
    <row r="7" ht="18.75" spans="1:13">
      <c r="A7" s="52"/>
      <c r="B7" s="53" t="s">
        <v>24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2"/>
    </row>
    <row r="8" ht="18.75" spans="1:13">
      <c r="A8" s="5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2"/>
    </row>
    <row r="9" ht="19.5" spans="2:12"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</row>
    <row r="10" ht="15.75" spans="2:12">
      <c r="B10" s="55" t="s">
        <v>25</v>
      </c>
      <c r="C10" s="56" t="s">
        <v>26</v>
      </c>
      <c r="D10" s="57" t="s">
        <v>27</v>
      </c>
      <c r="E10" s="56" t="s">
        <v>28</v>
      </c>
      <c r="F10" s="58" t="s">
        <v>29</v>
      </c>
      <c r="G10" s="59"/>
      <c r="H10" s="59"/>
      <c r="I10" s="59"/>
      <c r="J10" s="59"/>
      <c r="K10" s="59"/>
      <c r="L10" s="59"/>
    </row>
    <row r="11" ht="15.75" spans="2:12">
      <c r="B11" s="60"/>
      <c r="C11" s="61"/>
      <c r="D11" s="62" t="s">
        <v>30</v>
      </c>
      <c r="E11" s="61"/>
      <c r="F11" s="63"/>
      <c r="G11" s="59"/>
      <c r="H11" s="59"/>
      <c r="I11" s="59"/>
      <c r="J11" s="59"/>
      <c r="K11" s="59"/>
      <c r="L11" s="59"/>
    </row>
    <row r="12" ht="16.5" spans="2:12">
      <c r="B12" s="64"/>
      <c r="C12" s="65"/>
      <c r="D12" s="66" t="s">
        <v>31</v>
      </c>
      <c r="E12" s="65"/>
      <c r="F12" s="67"/>
      <c r="G12" s="59"/>
      <c r="H12" s="59"/>
      <c r="I12" s="59"/>
      <c r="J12" s="59"/>
      <c r="K12" s="59"/>
      <c r="L12" s="59"/>
    </row>
    <row r="13" ht="19.5" spans="2:12">
      <c r="B13" s="68" t="s">
        <v>32</v>
      </c>
      <c r="C13" s="69" t="s">
        <v>33</v>
      </c>
      <c r="D13" s="70">
        <v>92</v>
      </c>
      <c r="E13" s="70">
        <v>70</v>
      </c>
      <c r="F13" s="71" t="s">
        <v>34</v>
      </c>
      <c r="G13" s="59"/>
      <c r="H13" s="59"/>
      <c r="I13" s="59"/>
      <c r="J13" s="59"/>
      <c r="K13" s="59"/>
      <c r="L13" s="59"/>
    </row>
    <row r="14" ht="18.75" spans="2:12">
      <c r="B14" s="72" t="s">
        <v>35</v>
      </c>
      <c r="C14" s="73" t="s">
        <v>36</v>
      </c>
      <c r="D14" s="74">
        <v>92</v>
      </c>
      <c r="E14" s="74">
        <v>70</v>
      </c>
      <c r="F14" s="75" t="s">
        <v>34</v>
      </c>
      <c r="G14" s="59"/>
      <c r="H14" s="59"/>
      <c r="I14" s="59"/>
      <c r="J14" s="59"/>
      <c r="K14" s="59"/>
      <c r="L14" s="59"/>
    </row>
    <row r="15" ht="19.5" spans="2:12">
      <c r="B15" s="76" t="s">
        <v>37</v>
      </c>
      <c r="C15" s="77" t="s">
        <v>38</v>
      </c>
      <c r="D15" s="78">
        <v>92</v>
      </c>
      <c r="E15" s="79">
        <v>70</v>
      </c>
      <c r="F15" s="80" t="s">
        <v>34</v>
      </c>
      <c r="G15" s="59"/>
      <c r="H15" s="59"/>
      <c r="I15" s="59"/>
      <c r="J15" s="59"/>
      <c r="K15" s="59"/>
      <c r="L15" s="59"/>
    </row>
    <row r="16" ht="18.75" spans="2:12">
      <c r="B16" s="81"/>
      <c r="C16" s="81"/>
      <c r="D16" s="81"/>
      <c r="E16" s="81"/>
      <c r="F16" s="81"/>
      <c r="G16" s="59"/>
      <c r="H16" s="59"/>
      <c r="I16" s="59"/>
      <c r="J16" s="59"/>
      <c r="K16" s="59"/>
      <c r="L16" s="59"/>
    </row>
    <row r="17" ht="18.75" spans="2:6">
      <c r="B17" s="82"/>
      <c r="C17" s="82"/>
      <c r="D17" s="81"/>
      <c r="E17" s="82"/>
      <c r="F17" s="81"/>
    </row>
  </sheetData>
  <mergeCells count="11">
    <mergeCell ref="A1:K1"/>
    <mergeCell ref="A2:K2"/>
    <mergeCell ref="A3:K3"/>
    <mergeCell ref="B6:L6"/>
    <mergeCell ref="B7:L7"/>
    <mergeCell ref="B8:L8"/>
    <mergeCell ref="B9:L9"/>
    <mergeCell ref="B10:B12"/>
    <mergeCell ref="C10:C12"/>
    <mergeCell ref="E10:E12"/>
    <mergeCell ref="F10:F12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zoomScale="54" zoomScaleNormal="54" workbookViewId="0">
      <selection activeCell="A1" sqref="A1:U33"/>
    </sheetView>
  </sheetViews>
  <sheetFormatPr defaultColWidth="9" defaultRowHeight="12.75"/>
  <sheetData>
    <row r="1" ht="20.25" spans="1:18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" spans="1:18">
      <c r="A2" s="2" t="s">
        <v>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5.75" spans="1:18">
      <c r="A3" s="3" t="s">
        <v>40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39.75" customHeight="1" spans="1:18">
      <c r="A4" s="4" t="s">
        <v>41</v>
      </c>
      <c r="B4" s="4"/>
      <c r="C4" s="4"/>
      <c r="D4" s="4"/>
      <c r="E4" s="4"/>
      <c r="F4" s="4" t="s">
        <v>42</v>
      </c>
      <c r="G4" s="4"/>
      <c r="H4" s="4"/>
      <c r="I4" s="4"/>
      <c r="J4" s="4"/>
      <c r="K4" s="4"/>
      <c r="L4" s="4"/>
      <c r="M4" s="4"/>
      <c r="N4" s="4"/>
      <c r="O4" s="4"/>
      <c r="P4" s="4" t="s">
        <v>403</v>
      </c>
      <c r="Q4" s="40"/>
      <c r="R4" s="40"/>
    </row>
    <row r="5" ht="15" spans="1:18">
      <c r="A5" s="4" t="s">
        <v>22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0"/>
      <c r="R5" s="40"/>
    </row>
    <row r="9" ht="13.5"/>
    <row r="10" ht="15.75" customHeight="1" spans="3:17">
      <c r="C10" s="5" t="s">
        <v>43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41"/>
    </row>
    <row r="11" ht="15" customHeight="1" spans="3:17">
      <c r="C11" s="7" t="s">
        <v>44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42"/>
    </row>
    <row r="12" ht="15.75" spans="3:17">
      <c r="C12" s="9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43"/>
    </row>
    <row r="13" ht="15.75" customHeight="1" spans="3:17">
      <c r="C13" s="11" t="s">
        <v>45</v>
      </c>
      <c r="D13" s="12"/>
      <c r="E13" s="13" t="s">
        <v>46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37"/>
      <c r="Q13" s="44" t="s">
        <v>47</v>
      </c>
    </row>
    <row r="14" ht="15.75" spans="3:17">
      <c r="C14" s="15"/>
      <c r="D14" s="16"/>
      <c r="E14" s="17" t="s">
        <v>48</v>
      </c>
      <c r="F14" s="17" t="s">
        <v>49</v>
      </c>
      <c r="G14" s="17" t="s">
        <v>50</v>
      </c>
      <c r="H14" s="17" t="s">
        <v>51</v>
      </c>
      <c r="I14" s="17" t="s">
        <v>52</v>
      </c>
      <c r="J14" s="17" t="s">
        <v>53</v>
      </c>
      <c r="K14" s="17" t="s">
        <v>54</v>
      </c>
      <c r="L14" s="17" t="s">
        <v>55</v>
      </c>
      <c r="M14" s="17" t="s">
        <v>56</v>
      </c>
      <c r="N14" s="17" t="s">
        <v>57</v>
      </c>
      <c r="O14" s="17" t="s">
        <v>58</v>
      </c>
      <c r="P14" s="17" t="s">
        <v>59</v>
      </c>
      <c r="Q14" s="45"/>
    </row>
    <row r="15" ht="15.75" spans="3:17">
      <c r="C15" s="18"/>
      <c r="D15" s="19"/>
      <c r="E15" s="20" t="s">
        <v>60</v>
      </c>
      <c r="F15" s="21" t="s">
        <v>61</v>
      </c>
      <c r="G15" s="21" t="s">
        <v>62</v>
      </c>
      <c r="H15" s="21" t="s">
        <v>63</v>
      </c>
      <c r="I15" s="21" t="s">
        <v>64</v>
      </c>
      <c r="J15" s="21" t="s">
        <v>65</v>
      </c>
      <c r="K15" s="21" t="s">
        <v>66</v>
      </c>
      <c r="L15" s="21" t="s">
        <v>67</v>
      </c>
      <c r="M15" s="21" t="s">
        <v>68</v>
      </c>
      <c r="N15" s="21" t="s">
        <v>69</v>
      </c>
      <c r="O15" s="21" t="s">
        <v>70</v>
      </c>
      <c r="P15" s="21" t="s">
        <v>71</v>
      </c>
      <c r="Q15" s="46"/>
    </row>
    <row r="16" ht="15.75" spans="3:17">
      <c r="C16" s="18" t="s">
        <v>72</v>
      </c>
      <c r="D16" s="19">
        <v>92</v>
      </c>
      <c r="E16" s="22">
        <v>4</v>
      </c>
      <c r="F16" s="22">
        <v>1</v>
      </c>
      <c r="G16" s="22">
        <v>2</v>
      </c>
      <c r="H16" s="22"/>
      <c r="I16" s="22">
        <v>3</v>
      </c>
      <c r="J16" s="22"/>
      <c r="K16" s="22"/>
      <c r="L16" s="22"/>
      <c r="M16" s="22">
        <v>1</v>
      </c>
      <c r="N16" s="22">
        <v>4</v>
      </c>
      <c r="O16" s="22"/>
      <c r="P16" s="22">
        <v>3</v>
      </c>
      <c r="Q16" s="22">
        <v>18</v>
      </c>
    </row>
    <row r="17" ht="15.75" spans="3:17">
      <c r="C17" s="18" t="s">
        <v>73</v>
      </c>
      <c r="D17" s="19">
        <v>92</v>
      </c>
      <c r="E17" s="22">
        <v>4</v>
      </c>
      <c r="F17" s="22">
        <v>1</v>
      </c>
      <c r="G17" s="22">
        <v>2</v>
      </c>
      <c r="H17" s="22"/>
      <c r="I17" s="22">
        <v>3</v>
      </c>
      <c r="J17" s="22"/>
      <c r="K17" s="22"/>
      <c r="L17" s="22"/>
      <c r="M17" s="22">
        <v>1</v>
      </c>
      <c r="N17" s="22">
        <v>3</v>
      </c>
      <c r="O17" s="22"/>
      <c r="P17" s="22"/>
      <c r="Q17" s="17">
        <v>14</v>
      </c>
    </row>
    <row r="18" ht="15.75" spans="3:17">
      <c r="C18" s="18" t="s">
        <v>74</v>
      </c>
      <c r="D18" s="19">
        <v>92</v>
      </c>
      <c r="E18" s="22">
        <v>4</v>
      </c>
      <c r="F18" s="22">
        <v>1</v>
      </c>
      <c r="G18" s="22">
        <v>2</v>
      </c>
      <c r="H18" s="22"/>
      <c r="I18" s="22">
        <v>3</v>
      </c>
      <c r="J18" s="22"/>
      <c r="K18" s="22"/>
      <c r="L18" s="22"/>
      <c r="M18" s="22">
        <v>1</v>
      </c>
      <c r="N18" s="22">
        <v>3</v>
      </c>
      <c r="O18" s="22"/>
      <c r="P18" s="22"/>
      <c r="Q18" s="17">
        <v>14</v>
      </c>
    </row>
    <row r="19" ht="15.75" spans="3:17">
      <c r="C19" s="23" t="s">
        <v>47</v>
      </c>
      <c r="D19" s="24"/>
      <c r="E19" s="17"/>
      <c r="F19" s="22">
        <v>3</v>
      </c>
      <c r="G19" s="22">
        <v>6</v>
      </c>
      <c r="H19" s="22"/>
      <c r="I19" s="22">
        <v>9</v>
      </c>
      <c r="J19" s="22"/>
      <c r="K19" s="17"/>
      <c r="L19" s="22"/>
      <c r="M19" s="17">
        <v>3</v>
      </c>
      <c r="N19" s="17">
        <v>10</v>
      </c>
      <c r="O19" s="22"/>
      <c r="P19" s="17">
        <v>3</v>
      </c>
      <c r="Q19" s="17">
        <v>46</v>
      </c>
    </row>
    <row r="25" ht="15.75" spans="3:21">
      <c r="C25" s="25" t="s">
        <v>75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47"/>
    </row>
    <row r="26" ht="14.25" spans="3:21">
      <c r="C26" s="27" t="s">
        <v>76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48"/>
    </row>
    <row r="27" ht="15" spans="3:21">
      <c r="C27" s="29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49"/>
    </row>
    <row r="28" ht="15" spans="3:20">
      <c r="C28" s="31" t="s">
        <v>45</v>
      </c>
      <c r="D28" s="32"/>
      <c r="E28" s="31" t="s">
        <v>46</v>
      </c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 t="s">
        <v>77</v>
      </c>
      <c r="R28" s="31"/>
      <c r="S28" s="50"/>
      <c r="T28" s="50"/>
    </row>
    <row r="29" ht="15" spans="3:20">
      <c r="C29" s="31"/>
      <c r="D29" s="33"/>
      <c r="E29" s="34" t="s">
        <v>60</v>
      </c>
      <c r="F29" s="34" t="s">
        <v>61</v>
      </c>
      <c r="G29" s="34" t="s">
        <v>62</v>
      </c>
      <c r="H29" s="34" t="s">
        <v>63</v>
      </c>
      <c r="I29" s="34" t="s">
        <v>64</v>
      </c>
      <c r="J29" s="34" t="s">
        <v>65</v>
      </c>
      <c r="K29" s="34" t="s">
        <v>66</v>
      </c>
      <c r="L29" s="34" t="s">
        <v>67</v>
      </c>
      <c r="M29" s="34" t="s">
        <v>68</v>
      </c>
      <c r="N29" s="34" t="s">
        <v>69</v>
      </c>
      <c r="O29" s="34" t="s">
        <v>70</v>
      </c>
      <c r="P29" s="34" t="s">
        <v>71</v>
      </c>
      <c r="Q29" s="34" t="s">
        <v>78</v>
      </c>
      <c r="R29" s="34" t="s">
        <v>79</v>
      </c>
      <c r="S29" s="34" t="s">
        <v>80</v>
      </c>
      <c r="T29" s="34" t="s">
        <v>81</v>
      </c>
    </row>
    <row r="30" ht="15" spans="3:20">
      <c r="C30" s="31" t="s">
        <v>72</v>
      </c>
      <c r="D30" s="31">
        <v>92</v>
      </c>
      <c r="E30" s="35">
        <f>(E16/4)*D16</f>
        <v>92</v>
      </c>
      <c r="F30" s="35">
        <f>(F16/4)*D30</f>
        <v>23</v>
      </c>
      <c r="G30" s="35">
        <f>(G16/4)*92</f>
        <v>46</v>
      </c>
      <c r="H30" s="35"/>
      <c r="I30" s="35">
        <f>(I16/4)*92</f>
        <v>69</v>
      </c>
      <c r="J30" s="38" t="s">
        <v>82</v>
      </c>
      <c r="K30" s="39"/>
      <c r="L30" s="38" t="s">
        <v>82</v>
      </c>
      <c r="M30" s="35">
        <f>(M16/4)*D30</f>
        <v>23</v>
      </c>
      <c r="N30" s="35">
        <f>(N16/4)*E30</f>
        <v>92</v>
      </c>
      <c r="O30" s="35"/>
      <c r="P30" s="35">
        <f>(P16/4)*D30</f>
        <v>69</v>
      </c>
      <c r="Q30" s="51"/>
      <c r="R30" s="51"/>
      <c r="S30" s="50"/>
      <c r="T30" s="50"/>
    </row>
    <row r="31" ht="15" spans="3:20">
      <c r="C31" s="31" t="s">
        <v>73</v>
      </c>
      <c r="D31" s="31">
        <v>92</v>
      </c>
      <c r="E31" s="35">
        <f t="shared" ref="E31:E32" si="0">(E17/4)*D17</f>
        <v>92</v>
      </c>
      <c r="F31" s="35">
        <f t="shared" ref="F31:F32" si="1">(F17/4)*D31</f>
        <v>23</v>
      </c>
      <c r="G31" s="35">
        <f t="shared" ref="G31:G32" si="2">(G17/4)*E31</f>
        <v>46</v>
      </c>
      <c r="H31" s="35"/>
      <c r="I31" s="35">
        <f t="shared" ref="I31:I32" si="3">(I17/4)*92</f>
        <v>69</v>
      </c>
      <c r="J31" s="38" t="s">
        <v>82</v>
      </c>
      <c r="K31" s="38"/>
      <c r="L31" s="38" t="s">
        <v>82</v>
      </c>
      <c r="M31" s="35">
        <f t="shared" ref="M31:N31" si="4">(M17/4)*D31</f>
        <v>23</v>
      </c>
      <c r="N31" s="35">
        <f t="shared" si="4"/>
        <v>69</v>
      </c>
      <c r="O31" s="35"/>
      <c r="P31" s="35"/>
      <c r="Q31" s="34"/>
      <c r="R31" s="34"/>
      <c r="S31" s="50"/>
      <c r="T31" s="50"/>
    </row>
    <row r="32" ht="15" spans="3:20">
      <c r="C32" s="31" t="s">
        <v>83</v>
      </c>
      <c r="D32" s="31">
        <v>92</v>
      </c>
      <c r="E32" s="35">
        <f t="shared" si="0"/>
        <v>92</v>
      </c>
      <c r="F32" s="35">
        <f t="shared" si="1"/>
        <v>23</v>
      </c>
      <c r="G32" s="35">
        <f t="shared" si="2"/>
        <v>46</v>
      </c>
      <c r="H32" s="35"/>
      <c r="I32" s="35">
        <f t="shared" si="3"/>
        <v>69</v>
      </c>
      <c r="J32" s="38" t="s">
        <v>82</v>
      </c>
      <c r="K32" s="38"/>
      <c r="L32" s="38" t="s">
        <v>82</v>
      </c>
      <c r="M32" s="35">
        <f t="shared" ref="M32:N32" si="5">(M18/4)*D32</f>
        <v>23</v>
      </c>
      <c r="N32" s="35">
        <f t="shared" si="5"/>
        <v>69</v>
      </c>
      <c r="O32" s="35"/>
      <c r="P32" s="35"/>
      <c r="Q32" s="34"/>
      <c r="R32" s="34"/>
      <c r="S32" s="50"/>
      <c r="T32" s="50"/>
    </row>
    <row r="33" ht="15" spans="3:20">
      <c r="C33" s="31" t="s">
        <v>84</v>
      </c>
      <c r="D33" s="31"/>
      <c r="E33" s="35">
        <f>AVERAGE(E30:E32)</f>
        <v>92</v>
      </c>
      <c r="F33" s="35">
        <f>AVERAGE(F30:F32)</f>
        <v>23</v>
      </c>
      <c r="G33" s="36">
        <f>AVERAGE(G30:G32)</f>
        <v>46</v>
      </c>
      <c r="H33" s="36"/>
      <c r="I33" s="36">
        <f t="shared" ref="I33" si="6">AVERAGE(I30:I32)</f>
        <v>69</v>
      </c>
      <c r="J33" s="38" t="s">
        <v>82</v>
      </c>
      <c r="K33" s="38"/>
      <c r="L33" s="38" t="s">
        <v>82</v>
      </c>
      <c r="M33" s="36">
        <f>AVERAGE(M30:M32)</f>
        <v>23</v>
      </c>
      <c r="N33" s="36">
        <f>AVERAGE(N30:N32)</f>
        <v>76.6666666666667</v>
      </c>
      <c r="O33" s="36"/>
      <c r="P33" s="36">
        <f>AVERAGE(P30:P32)</f>
        <v>69</v>
      </c>
      <c r="Q33" s="34"/>
      <c r="R33" s="34"/>
      <c r="S33" s="50"/>
      <c r="T33" s="50"/>
    </row>
  </sheetData>
  <mergeCells count="16">
    <mergeCell ref="A1:R1"/>
    <mergeCell ref="A2:R2"/>
    <mergeCell ref="A3:R3"/>
    <mergeCell ref="F4:O4"/>
    <mergeCell ref="C10:Q10"/>
    <mergeCell ref="C11:Q11"/>
    <mergeCell ref="C12:Q12"/>
    <mergeCell ref="E13:P13"/>
    <mergeCell ref="C25:U25"/>
    <mergeCell ref="C26:U26"/>
    <mergeCell ref="C27:U27"/>
    <mergeCell ref="E28:P28"/>
    <mergeCell ref="Q28:R28"/>
    <mergeCell ref="C13:C15"/>
    <mergeCell ref="C28:C29"/>
    <mergeCell ref="Q13:Q15"/>
  </mergeCells>
  <pageMargins left="0.7" right="0.7" top="0.75" bottom="0.75" header="0.3" footer="0.3"/>
  <pageSetup paperSize="1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ATTAINMENT LEVEL</vt:lpstr>
      <vt:lpstr>COATTAINMENT</vt:lpstr>
      <vt:lpstr>TEST MARKS </vt:lpstr>
      <vt:lpstr>TEST -CO </vt:lpstr>
      <vt:lpstr>ATTAINMENTLEVEL</vt:lpstr>
      <vt:lpstr>Assignment CO </vt:lpstr>
      <vt:lpstr>SEE-final exam CO</vt:lpstr>
      <vt:lpstr>TOTAL CO </vt:lpstr>
      <vt:lpstr>C-Sec</vt:lpstr>
      <vt:lpstr>Sheet1</vt:lpstr>
      <vt:lpstr>Sheet2</vt:lpstr>
      <vt:lpstr>CO-ATTAINMENT</vt:lpstr>
      <vt:lpstr>CO-PO ASSEMENT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2020-03-04T06:59:05Z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