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2.6.2\"/>
    </mc:Choice>
  </mc:AlternateContent>
  <bookViews>
    <workbookView xWindow="0" yWindow="0" windowWidth="20490" windowHeight="7650"/>
  </bookViews>
  <sheets>
    <sheet name="Sheet1" sheetId="2" r:id="rId1"/>
    <sheet name="Sheet2" sheetId="3" r:id="rId2"/>
  </sheets>
  <calcPr calcId="162913"/>
</workbook>
</file>

<file path=xl/calcChain.xml><?xml version="1.0" encoding="utf-8"?>
<calcChain xmlns="http://schemas.openxmlformats.org/spreadsheetml/2006/main">
  <c r="R101" i="2" l="1"/>
  <c r="S102" i="2"/>
  <c r="R95" i="2"/>
  <c r="S95" i="2"/>
  <c r="S101" i="2" s="1"/>
  <c r="T95" i="2"/>
  <c r="T101" i="2" s="1"/>
  <c r="R96" i="2"/>
  <c r="R102" i="2" s="1"/>
  <c r="S96" i="2"/>
  <c r="T96" i="2"/>
  <c r="T102" i="2" s="1"/>
  <c r="R97" i="2"/>
  <c r="R103" i="2" s="1"/>
  <c r="S97" i="2"/>
  <c r="S103" i="2" s="1"/>
  <c r="S98" i="2"/>
  <c r="S104" i="2" s="1"/>
  <c r="T98" i="2"/>
  <c r="T104" i="2" s="1"/>
  <c r="R94" i="2"/>
  <c r="R100" i="2" s="1"/>
  <c r="S94" i="2"/>
  <c r="S106" i="2" s="1"/>
  <c r="S107" i="2" s="1"/>
  <c r="T94" i="2"/>
  <c r="T97" i="2" s="1"/>
  <c r="T103" i="2" s="1"/>
  <c r="T100" i="2" l="1"/>
  <c r="R98" i="2"/>
  <c r="R104" i="2" s="1"/>
  <c r="T106" i="2"/>
  <c r="T107" i="2" s="1"/>
  <c r="S100" i="2"/>
  <c r="J16" i="3"/>
  <c r="L16" i="3" s="1"/>
  <c r="L15" i="3"/>
  <c r="J15" i="3"/>
  <c r="M15" i="3" s="1"/>
  <c r="J14" i="3"/>
  <c r="M14" i="3" s="1"/>
  <c r="M13" i="3"/>
  <c r="L13" i="3"/>
  <c r="J13" i="3"/>
  <c r="J12" i="3"/>
  <c r="L12" i="3" s="1"/>
  <c r="L11" i="3"/>
  <c r="J11" i="3"/>
  <c r="M11" i="3" s="1"/>
  <c r="M12" i="3" l="1"/>
  <c r="M16" i="3"/>
  <c r="R106" i="2"/>
  <c r="R107" i="2" s="1"/>
  <c r="L14" i="3"/>
  <c r="G94" i="2"/>
  <c r="H94" i="2"/>
  <c r="I94" i="2"/>
  <c r="J94" i="2"/>
  <c r="K94" i="2"/>
  <c r="L94" i="2"/>
  <c r="M94" i="2"/>
  <c r="N94" i="2"/>
  <c r="O94" i="2"/>
  <c r="P94" i="2"/>
  <c r="Q94" i="2"/>
  <c r="G95" i="2"/>
  <c r="H95" i="2"/>
  <c r="H101" i="2" s="1"/>
  <c r="I95" i="2"/>
  <c r="I101" i="2" s="1"/>
  <c r="J95" i="2"/>
  <c r="J101" i="2" s="1"/>
  <c r="K95" i="2"/>
  <c r="K98" i="2" s="1"/>
  <c r="K104" i="2" s="1"/>
  <c r="L95" i="2"/>
  <c r="L101" i="2" s="1"/>
  <c r="M95" i="2"/>
  <c r="M101" i="2" s="1"/>
  <c r="N95" i="2"/>
  <c r="N98" i="2" s="1"/>
  <c r="N104" i="2" s="1"/>
  <c r="O95" i="2"/>
  <c r="O98" i="2" s="1"/>
  <c r="O104" i="2" s="1"/>
  <c r="P95" i="2"/>
  <c r="P101" i="2" s="1"/>
  <c r="Q95" i="2"/>
  <c r="Q101" i="2" s="1"/>
  <c r="G96" i="2"/>
  <c r="G102" i="2" s="1"/>
  <c r="H96" i="2"/>
  <c r="H102" i="2" s="1"/>
  <c r="I96" i="2"/>
  <c r="I102" i="2" s="1"/>
  <c r="J96" i="2"/>
  <c r="J102" i="2" s="1"/>
  <c r="K96" i="2"/>
  <c r="K102" i="2" s="1"/>
  <c r="L96" i="2"/>
  <c r="L102" i="2" s="1"/>
  <c r="M96" i="2"/>
  <c r="M102" i="2" s="1"/>
  <c r="N96" i="2"/>
  <c r="N102" i="2" s="1"/>
  <c r="O96" i="2"/>
  <c r="O102" i="2" s="1"/>
  <c r="P96" i="2"/>
  <c r="P102" i="2" s="1"/>
  <c r="Q96" i="2"/>
  <c r="Q102" i="2" s="1"/>
  <c r="H97" i="2"/>
  <c r="H103" i="2" s="1"/>
  <c r="K97" i="2"/>
  <c r="K103" i="2" s="1"/>
  <c r="L97" i="2"/>
  <c r="L103" i="2" s="1"/>
  <c r="M97" i="2"/>
  <c r="M103" i="2" s="1"/>
  <c r="P97" i="2"/>
  <c r="P103" i="2" s="1"/>
  <c r="H98" i="2"/>
  <c r="H104" i="2" s="1"/>
  <c r="I98" i="2"/>
  <c r="I104" i="2" s="1"/>
  <c r="P98" i="2"/>
  <c r="P104" i="2" s="1"/>
  <c r="F96" i="2"/>
  <c r="F102" i="2" s="1"/>
  <c r="F95" i="2"/>
  <c r="F101" i="2" s="1"/>
  <c r="F94" i="2"/>
  <c r="O100" i="2" l="1"/>
  <c r="K100" i="2"/>
  <c r="K106" i="2"/>
  <c r="K107" i="2" s="1"/>
  <c r="G100" i="2"/>
  <c r="G98" i="2"/>
  <c r="G104" i="2" s="1"/>
  <c r="N97" i="2"/>
  <c r="N103" i="2" s="1"/>
  <c r="J97" i="2"/>
  <c r="J103" i="2" s="1"/>
  <c r="F97" i="2"/>
  <c r="F103" i="2" s="1"/>
  <c r="L98" i="2"/>
  <c r="L104" i="2" s="1"/>
  <c r="O97" i="2"/>
  <c r="O103" i="2" s="1"/>
  <c r="Q97" i="2"/>
  <c r="Q103" i="2" s="1"/>
  <c r="M98" i="2"/>
  <c r="M104" i="2" s="1"/>
  <c r="I97" i="2"/>
  <c r="I103" i="2" s="1"/>
  <c r="G97" i="2"/>
  <c r="G103" i="2" s="1"/>
  <c r="P100" i="2"/>
  <c r="P106" i="2"/>
  <c r="P107" i="2" s="1"/>
  <c r="L100" i="2"/>
  <c r="L106" i="2"/>
  <c r="L107" i="2" s="1"/>
  <c r="H100" i="2"/>
  <c r="H106" i="2"/>
  <c r="H107" i="2" s="1"/>
  <c r="N101" i="2"/>
  <c r="M100" i="2"/>
  <c r="I100" i="2"/>
  <c r="Q100" i="2"/>
  <c r="F98" i="2"/>
  <c r="F104" i="2" s="1"/>
  <c r="F100" i="2"/>
  <c r="O101" i="2"/>
  <c r="K101" i="2"/>
  <c r="G101" i="2"/>
  <c r="N100" i="2"/>
  <c r="J100" i="2"/>
  <c r="Q98" i="2"/>
  <c r="Q104" i="2" s="1"/>
  <c r="J98" i="2"/>
  <c r="J104" i="2" s="1"/>
  <c r="M106" i="2" l="1"/>
  <c r="M107" i="2" s="1"/>
  <c r="J106" i="2"/>
  <c r="J107" i="2" s="1"/>
  <c r="G106" i="2"/>
  <c r="G107" i="2" s="1"/>
  <c r="O106" i="2"/>
  <c r="O107" i="2" s="1"/>
  <c r="I106" i="2"/>
  <c r="I107" i="2" s="1"/>
  <c r="Q106" i="2"/>
  <c r="Q107" i="2" s="1"/>
  <c r="F106" i="2"/>
  <c r="F107" i="2" s="1"/>
  <c r="N106" i="2"/>
  <c r="N107" i="2" s="1"/>
</calcChain>
</file>

<file path=xl/sharedStrings.xml><?xml version="1.0" encoding="utf-8"?>
<sst xmlns="http://schemas.openxmlformats.org/spreadsheetml/2006/main" count="1732" uniqueCount="353">
  <si>
    <t>Timestamp</t>
  </si>
  <si>
    <t>Email Address</t>
  </si>
  <si>
    <t>NAME OF THE STUDENT</t>
  </si>
  <si>
    <t>USN</t>
  </si>
  <si>
    <t>1. Are you able to apply knowledge of mathematics, science and engineering fundamentals for complex mechanical engineering problems?</t>
  </si>
  <si>
    <t>2. Are you able to Identify, formulate and analyze Electrical and Electronics problems and give valid conclusions?</t>
  </si>
  <si>
    <t>3. Are you able to design &amp; develop solutions for complex Electrical and Electronics engineering problems to meet the specified needs of society?</t>
  </si>
  <si>
    <t>4. Are you able to investigate complex mechanical problems through research methodology to provide valid conclusions?</t>
  </si>
  <si>
    <t xml:space="preserve">5. Are you able to Create and apply modern techniques and tools to complex mechanical engineering activities (modelling, analysis, etc). </t>
  </si>
  <si>
    <t>6. Are you able to give reasons and take responsibility of societal health, safety, legal and cultural issues relevant to the mechanical engineering practice?</t>
  </si>
  <si>
    <t>7. Are you able to understand the impact of the professional engineering solutions in societal and environmental contexts for sustainable development?</t>
  </si>
  <si>
    <t>8. Are you able Apply principles of ethical and commit to professional ethics in engineering practice.</t>
  </si>
  <si>
    <t>9. Are you able to work effectively as an individual, as a member in team and team leader in multidisciplinary task?</t>
  </si>
  <si>
    <t>10. Are you able to communicate effectively on engineering activates with the engineering community &amp; society?</t>
  </si>
  <si>
    <t>11. Are you able to apply engineering and management principles to manage projects in multidisciplinary environments?</t>
  </si>
  <si>
    <t>12. Are you able to engage in independent and life-long learning for the broadest change in technology to identify the need of society?</t>
  </si>
  <si>
    <t>sannapurna191@gmail.com</t>
  </si>
  <si>
    <t>Annapurna Singh</t>
  </si>
  <si>
    <t>1SG15EE005</t>
  </si>
  <si>
    <t>4 (Very good)</t>
  </si>
  <si>
    <t>5 (Excellent)</t>
  </si>
  <si>
    <t>gowdakmv@gmail.com</t>
  </si>
  <si>
    <t>Varun k m</t>
  </si>
  <si>
    <t>1sg16ee450</t>
  </si>
  <si>
    <t>3 (Satisfactory)</t>
  </si>
  <si>
    <t>kirankumark852@gmail.com</t>
  </si>
  <si>
    <t>kiran kumar k</t>
  </si>
  <si>
    <t>1sg16ee420</t>
  </si>
  <si>
    <t>klavenya@gmail.com</t>
  </si>
  <si>
    <t>K Lavenya</t>
  </si>
  <si>
    <t>1SG15EE039</t>
  </si>
  <si>
    <t>rraghu.joga@gmail.com</t>
  </si>
  <si>
    <t>Raghavendra M</t>
  </si>
  <si>
    <t>1sg15ee070</t>
  </si>
  <si>
    <t>prarthanaananth97@gmail.com</t>
  </si>
  <si>
    <t>Prarthana A</t>
  </si>
  <si>
    <t>1SG15EE064</t>
  </si>
  <si>
    <t>arpitasharma503@gmail.com</t>
  </si>
  <si>
    <t>Arpita Sharma</t>
  </si>
  <si>
    <t>1sg15ee011</t>
  </si>
  <si>
    <t>mjshadhik@gmail.com</t>
  </si>
  <si>
    <t>Mohamed Jaffer Saadiq</t>
  </si>
  <si>
    <t>1sg15ee054</t>
  </si>
  <si>
    <t>gururajraj158@gmail.com</t>
  </si>
  <si>
    <t>GURURAJA D</t>
  </si>
  <si>
    <t>1SG15EE034</t>
  </si>
  <si>
    <t>chaithrav197@gmail.com</t>
  </si>
  <si>
    <t>Chaithra v</t>
  </si>
  <si>
    <t xml:space="preserve">1sg15ee098 </t>
  </si>
  <si>
    <t>sumanthkundar28@gmail.com</t>
  </si>
  <si>
    <t>Sumanth S</t>
  </si>
  <si>
    <t>1sg15ee088</t>
  </si>
  <si>
    <t>ganeshrao.spga@gmail.com</t>
  </si>
  <si>
    <t>GANESH RAO S</t>
  </si>
  <si>
    <t>1SG15EE021</t>
  </si>
  <si>
    <t>2 (Very Fair)</t>
  </si>
  <si>
    <t>harshitha.vmurthy@gmail.com</t>
  </si>
  <si>
    <t>Harshitha V</t>
  </si>
  <si>
    <t>1SG15EE036</t>
  </si>
  <si>
    <t>ajaybhava17@gmail.com</t>
  </si>
  <si>
    <t>AJAY BHAVA S</t>
  </si>
  <si>
    <t>1SG16EE403</t>
  </si>
  <si>
    <t>vikaskumarsingh452@gmail.com</t>
  </si>
  <si>
    <t>VIKAS KUMAR SINGH</t>
  </si>
  <si>
    <t>1SG15EE094</t>
  </si>
  <si>
    <t>geethasgowda98@gmail.com</t>
  </si>
  <si>
    <t>Geetha S</t>
  </si>
  <si>
    <t>1SG16EE411</t>
  </si>
  <si>
    <t>akhileshakhil74@gmail.com</t>
  </si>
  <si>
    <t>AKHILESH V</t>
  </si>
  <si>
    <t>1SG16EE404</t>
  </si>
  <si>
    <t>lakshmanlucky974@gmail.com</t>
  </si>
  <si>
    <t>Lakshmana H R</t>
  </si>
  <si>
    <t>1sg16ee423</t>
  </si>
  <si>
    <t>1 (Fair)</t>
  </si>
  <si>
    <t>nithing1947@gmail.com</t>
  </si>
  <si>
    <t>NITHIN G</t>
  </si>
  <si>
    <t>1sg16ee434</t>
  </si>
  <si>
    <t>rakigowda853@gmail.com</t>
  </si>
  <si>
    <t>RAKESH S</t>
  </si>
  <si>
    <t>1sg16ee439</t>
  </si>
  <si>
    <t>rachanamanjunath97@gmail.com</t>
  </si>
  <si>
    <t>Rachana M</t>
  </si>
  <si>
    <t>1sg15ee069</t>
  </si>
  <si>
    <t>raghavendras1997@gmail.com</t>
  </si>
  <si>
    <t>RAGHAVENDRA S</t>
  </si>
  <si>
    <t>1sg15ee071</t>
  </si>
  <si>
    <t>tejashreegraju@gmail.com</t>
  </si>
  <si>
    <t xml:space="preserve">G TEJASHREE </t>
  </si>
  <si>
    <t xml:space="preserve">1SG15EE029 </t>
  </si>
  <si>
    <t>nayanashree3011@gmail.com</t>
  </si>
  <si>
    <t>Nayanashree B</t>
  </si>
  <si>
    <t>1SG16EE431</t>
  </si>
  <si>
    <t>charithamc15@gmail.com</t>
  </si>
  <si>
    <t>CHARITHA M C</t>
  </si>
  <si>
    <t>1SG15EE024</t>
  </si>
  <si>
    <t>varunshetty.k@gmail.com</t>
  </si>
  <si>
    <t>Varun K Shetty</t>
  </si>
  <si>
    <t>1SG15EE093</t>
  </si>
  <si>
    <t>raviprakash.1.rp@gmail.com</t>
  </si>
  <si>
    <t>Ravi Prakash H</t>
  </si>
  <si>
    <t>1SG15EE076</t>
  </si>
  <si>
    <t>manasah8797@gmail.com</t>
  </si>
  <si>
    <t>Manasa H</t>
  </si>
  <si>
    <t>1sg15ee046</t>
  </si>
  <si>
    <t>nandeesh.rohith@gmail.com</t>
  </si>
  <si>
    <t>Nandeesh k s</t>
  </si>
  <si>
    <t>1sg15ee426</t>
  </si>
  <si>
    <t>imlohithgowda@gmail.com</t>
  </si>
  <si>
    <t>Lohith S</t>
  </si>
  <si>
    <t>1SG15EE042</t>
  </si>
  <si>
    <t>Chandugowda12527@gmail.com</t>
  </si>
  <si>
    <t>Chandan Gowda P</t>
  </si>
  <si>
    <t xml:space="preserve">1sg15ee021 </t>
  </si>
  <si>
    <t>manojbn88@gmail.com</t>
  </si>
  <si>
    <t xml:space="preserve">Manoj B N </t>
  </si>
  <si>
    <t xml:space="preserve">1SG15EE050 </t>
  </si>
  <si>
    <t>bkarthik338@gmail.com</t>
  </si>
  <si>
    <t>Karthik B</t>
  </si>
  <si>
    <t>1SG15EE040</t>
  </si>
  <si>
    <t>koushith7@gmail.com</t>
  </si>
  <si>
    <t>Kaushith Gowda M</t>
  </si>
  <si>
    <t>1sg16ee418</t>
  </si>
  <si>
    <t>chayack1997@gmail.com</t>
  </si>
  <si>
    <t>Chaya K</t>
  </si>
  <si>
    <t>1SG15EE025</t>
  </si>
  <si>
    <t>jeevithagowda1997@gmail.com</t>
  </si>
  <si>
    <t>Jeevitha A</t>
  </si>
  <si>
    <t>1sg15ee038</t>
  </si>
  <si>
    <t>mohananaidu2411@gmail.com</t>
  </si>
  <si>
    <t xml:space="preserve">C. S. MOHANA </t>
  </si>
  <si>
    <t xml:space="preserve">1SG15EE017 </t>
  </si>
  <si>
    <t>gharshith54@gmail.com</t>
  </si>
  <si>
    <t>Harshith gowda</t>
  </si>
  <si>
    <t>1sg15ee035</t>
  </si>
  <si>
    <t>sandesh27v@gmail.com</t>
  </si>
  <si>
    <t>Sandesh V</t>
  </si>
  <si>
    <t>1SG15EE080</t>
  </si>
  <si>
    <t>vineethkumart08@gmail.com</t>
  </si>
  <si>
    <t>VINITH KUMAR T</t>
  </si>
  <si>
    <t>1SG15EE095</t>
  </si>
  <si>
    <t>brumeshk@gmail.com</t>
  </si>
  <si>
    <t>Umesh kumar B R</t>
  </si>
  <si>
    <t>1sg15ee092</t>
  </si>
  <si>
    <t>darshan.n.basaral@gmail.com</t>
  </si>
  <si>
    <t>Darshan N</t>
  </si>
  <si>
    <t>1sg15ee027</t>
  </si>
  <si>
    <t>ireneiris0397@gmail.com</t>
  </si>
  <si>
    <t xml:space="preserve">Irene  Jacob </t>
  </si>
  <si>
    <t>1SG15EE037</t>
  </si>
  <si>
    <t>Sachin.yeshwanth.10@gmail.com</t>
  </si>
  <si>
    <t xml:space="preserve">Sachin Y </t>
  </si>
  <si>
    <t>1SG15EE079</t>
  </si>
  <si>
    <t>soundaryamurali27@gmail.com</t>
  </si>
  <si>
    <t>Soundarya.M</t>
  </si>
  <si>
    <t>1SG15EE085</t>
  </si>
  <si>
    <t>raveeshvshet29@gmail.com</t>
  </si>
  <si>
    <t>Raveesh Venkatesh Shet</t>
  </si>
  <si>
    <t>1sg15ee075</t>
  </si>
  <si>
    <t>supriyaramesh28@gmail.com</t>
  </si>
  <si>
    <t>SUPRIYA P R</t>
  </si>
  <si>
    <t>1SG15EE089</t>
  </si>
  <si>
    <t>sharathcgowda97@gmail.com</t>
  </si>
  <si>
    <t>Sharath</t>
  </si>
  <si>
    <t>1SG15EE083</t>
  </si>
  <si>
    <t>ramachandrahg001@gmail.com</t>
  </si>
  <si>
    <t>Ramachandra</t>
  </si>
  <si>
    <t>1sg15ee073</t>
  </si>
  <si>
    <t>athiyamohammadi@gmail.com</t>
  </si>
  <si>
    <t>Athiya Mohammadi</t>
  </si>
  <si>
    <t>1sg15ee014</t>
  </si>
  <si>
    <t>Chandanachara@gmail.com</t>
  </si>
  <si>
    <t>Chandan.k</t>
  </si>
  <si>
    <t>1sg16ee409</t>
  </si>
  <si>
    <t>shanud753@gmail.com</t>
  </si>
  <si>
    <t>Shanu</t>
  </si>
  <si>
    <t>1sg15ee082</t>
  </si>
  <si>
    <t>abhishekdx18111997@gmail.com</t>
  </si>
  <si>
    <t>Abhishek. R</t>
  </si>
  <si>
    <t xml:space="preserve">1sg15ee068 </t>
  </si>
  <si>
    <t>keerthanarajacharya027@gmail.com</t>
  </si>
  <si>
    <t>Keerthana.R</t>
  </si>
  <si>
    <t>1SG15EE041</t>
  </si>
  <si>
    <t>prajwalsr10@gmail.com</t>
  </si>
  <si>
    <t>Prajwal  S R</t>
  </si>
  <si>
    <t>1sg15ee062</t>
  </si>
  <si>
    <t>manuvivaswaan@gmail.com</t>
  </si>
  <si>
    <t>Manish M</t>
  </si>
  <si>
    <t>1sg15ee047</t>
  </si>
  <si>
    <t>navyaravikumar123@gmail.com</t>
  </si>
  <si>
    <t>Navya S R</t>
  </si>
  <si>
    <t>1SG15EE058</t>
  </si>
  <si>
    <t>pawank24297@gmail.com</t>
  </si>
  <si>
    <t>Pawan Kumar D</t>
  </si>
  <si>
    <t>1SG15EE061</t>
  </si>
  <si>
    <t>surabhim55@gmail.com</t>
  </si>
  <si>
    <t xml:space="preserve">Surabhi M </t>
  </si>
  <si>
    <t xml:space="preserve">1SG15EE090 </t>
  </si>
  <si>
    <t>sathishofficials98@gmail.com</t>
  </si>
  <si>
    <t>Sathish R</t>
  </si>
  <si>
    <t>1sg15ee081</t>
  </si>
  <si>
    <t>arpithasrinivas1997@gmail.com</t>
  </si>
  <si>
    <t xml:space="preserve">ARPITHA SRINIVASA MURTHY </t>
  </si>
  <si>
    <t xml:space="preserve">1SG15EE012 </t>
  </si>
  <si>
    <t>shrujanaravikumar@gmail.com</t>
  </si>
  <si>
    <t>Shrujana R Kumar</t>
  </si>
  <si>
    <t>1sg15ee084</t>
  </si>
  <si>
    <t>anushabasavraju1997@gmail.com</t>
  </si>
  <si>
    <t>Anusha B</t>
  </si>
  <si>
    <t>1SG15EE008</t>
  </si>
  <si>
    <t>shashankgowda343@gmail.com</t>
  </si>
  <si>
    <t xml:space="preserve">Shashank K S </t>
  </si>
  <si>
    <t>1sg16ee443</t>
  </si>
  <si>
    <t>Chaitrasid2@gmail.com</t>
  </si>
  <si>
    <t>Chaitra S</t>
  </si>
  <si>
    <t xml:space="preserve">1SG15EE019 </t>
  </si>
  <si>
    <t>vishalpujari7@gmail.com</t>
  </si>
  <si>
    <t>VishAl</t>
  </si>
  <si>
    <t>1sg15ee097</t>
  </si>
  <si>
    <t>kalgutkarakhilesh@gmail.com</t>
  </si>
  <si>
    <t>AKHILESH KALGUTKAR</t>
  </si>
  <si>
    <t>1SG16EE405</t>
  </si>
  <si>
    <t>jayanth7422@gmail.com</t>
  </si>
  <si>
    <t xml:space="preserve">Jayanth m v </t>
  </si>
  <si>
    <t>1sg16ee415</t>
  </si>
  <si>
    <t>kadgisrikant@gmail.com</t>
  </si>
  <si>
    <t>Srikant Kadgi</t>
  </si>
  <si>
    <t>1SG15EE086</t>
  </si>
  <si>
    <t>meghana.puttu@gmail.com</t>
  </si>
  <si>
    <t>Meghana M S</t>
  </si>
  <si>
    <t>1sg15ee422</t>
  </si>
  <si>
    <t>anushaf70@gmail.com</t>
  </si>
  <si>
    <t>Anusha K</t>
  </si>
  <si>
    <t xml:space="preserve">1SG15EE009 </t>
  </si>
  <si>
    <t>meghanaShulikal97@gmail.com</t>
  </si>
  <si>
    <t>Meghana Hulikal S</t>
  </si>
  <si>
    <t>1SG15EE053</t>
  </si>
  <si>
    <t>vinuthavinu2298@gmail.com</t>
  </si>
  <si>
    <t>VINUTHA D</t>
  </si>
  <si>
    <t>1SG15EE096</t>
  </si>
  <si>
    <t>rohitrgowda98@gmail.com</t>
  </si>
  <si>
    <t>Rohith R</t>
  </si>
  <si>
    <t>1sg15ee077</t>
  </si>
  <si>
    <t>priyajshankar1421@gmail.com</t>
  </si>
  <si>
    <t>Priya j Shankar</t>
  </si>
  <si>
    <t>1sg15ee067</t>
  </si>
  <si>
    <t>manishnckr@gmail.com</t>
  </si>
  <si>
    <t>D.Manish Naicker</t>
  </si>
  <si>
    <t>1SG15EE026</t>
  </si>
  <si>
    <t>manojgowda724@gmail.com</t>
  </si>
  <si>
    <t>Manoj N</t>
  </si>
  <si>
    <t>1sg15ee051</t>
  </si>
  <si>
    <t>darshanbasavaraj1120@gmail.com</t>
  </si>
  <si>
    <t>S Darshan</t>
  </si>
  <si>
    <t>chandansmiley2@gmail.com</t>
  </si>
  <si>
    <t>CHANDAN G</t>
  </si>
  <si>
    <t>1sg15ee020</t>
  </si>
  <si>
    <t>chandankumarguptak@gmail.com</t>
  </si>
  <si>
    <t xml:space="preserve">Chandan Kumar </t>
  </si>
  <si>
    <t xml:space="preserve">1sg15ee022 </t>
  </si>
  <si>
    <t>nethra8747@gmail.com</t>
  </si>
  <si>
    <t>Nethra R</t>
  </si>
  <si>
    <t>1sg15ee059</t>
  </si>
  <si>
    <t>kranthi.g.s26@gmail.com</t>
  </si>
  <si>
    <t>KRANTHIKUMAR G S</t>
  </si>
  <si>
    <t>1SG16EE422</t>
  </si>
  <si>
    <t>nithyajdevanga@gmail.com</t>
  </si>
  <si>
    <t>Nithya J</t>
  </si>
  <si>
    <t xml:space="preserve">1SG15EE060 </t>
  </si>
  <si>
    <t>nagarajmerakora@gmail.com</t>
  </si>
  <si>
    <t>Nagaraj</t>
  </si>
  <si>
    <t>1sg15ee057</t>
  </si>
  <si>
    <t>nileshnil987@gmail.com</t>
  </si>
  <si>
    <t>Nilesh N Gunjikar</t>
  </si>
  <si>
    <t>1SG16EE432</t>
  </si>
  <si>
    <t>apoorvakg1998@gmail.comapoo</t>
  </si>
  <si>
    <t>Apoorva K.G</t>
  </si>
  <si>
    <t>1SG15EE010</t>
  </si>
  <si>
    <t>balaji.kv9@gmail.com</t>
  </si>
  <si>
    <t>BALAJI VENKATESH KALKONDA</t>
  </si>
  <si>
    <t>1SG15EE015</t>
  </si>
  <si>
    <t>jaya.ragi57@gmail.com</t>
  </si>
  <si>
    <t>RAGI JAYA</t>
  </si>
  <si>
    <t>1SG15EE072</t>
  </si>
  <si>
    <t>anuphvtth@gmail.com</t>
  </si>
  <si>
    <t>Anup H V</t>
  </si>
  <si>
    <t>1sg15ee007</t>
  </si>
  <si>
    <t>arunabp.aru@gmail.com</t>
  </si>
  <si>
    <t>Aruna</t>
  </si>
  <si>
    <t>1sg15ee013</t>
  </si>
  <si>
    <t>hk8553686480@gmail.com</t>
  </si>
  <si>
    <t>Harish Kumar m</t>
  </si>
  <si>
    <t>1sg16ee414</t>
  </si>
  <si>
    <t>No. of graded "1"</t>
  </si>
  <si>
    <t>No. of graded "2"</t>
  </si>
  <si>
    <t>No. of graded "3"</t>
  </si>
  <si>
    <t>No. of graded "4"</t>
  </si>
  <si>
    <t>No. of graded "5"</t>
  </si>
  <si>
    <t>PO1</t>
  </si>
  <si>
    <t>PO2</t>
  </si>
  <si>
    <t>PO3</t>
  </si>
  <si>
    <t>PO4</t>
  </si>
  <si>
    <t>PO5</t>
  </si>
  <si>
    <t>PO6</t>
  </si>
  <si>
    <t>PO7</t>
  </si>
  <si>
    <t>PO8</t>
  </si>
  <si>
    <t>PO9</t>
  </si>
  <si>
    <t>PO10</t>
  </si>
  <si>
    <t>PO11</t>
  </si>
  <si>
    <t>PO12</t>
  </si>
  <si>
    <t>PROGRAM OUTCOMES (POs):</t>
  </si>
  <si>
    <r>
      <t>Engineering knowledge:</t>
    </r>
    <r>
      <rPr>
        <sz val="11"/>
        <color rgb="FF000000"/>
        <rFont val="Arial"/>
        <family val="2"/>
      </rPr>
      <t xml:space="preserve"> Apply the knowledge of mathematics, science, engineering fundamentals, and an engineering specialization for the solution of complex engineering problems.</t>
    </r>
  </si>
  <si>
    <r>
      <t>Problem analysis:</t>
    </r>
    <r>
      <rPr>
        <sz val="11"/>
        <color rgb="FF000000"/>
        <rFont val="Arial"/>
        <family val="2"/>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</si>
  <si>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family val="2"/>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</si>
  <si>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family val="2"/>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</si>
  <si>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family val="2"/>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</si>
  <si>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family val="2"/>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</si>
  <si>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family val="2"/>
      </rPr>
      <t xml:space="preserve"> Understand the impact of the professional engineering solutions in societal and environmental contexts, and demonstrate the knowledge of, and need for sustainable development.</t>
    </r>
  </si>
  <si>
    <r>
      <t>Ethics:</t>
    </r>
    <r>
      <rPr>
        <sz val="11"/>
        <color rgb="FF000000"/>
        <rFont val="Arial"/>
        <family val="2"/>
      </rPr>
      <t xml:space="preserve"> Apply ethical principles and commit to professional ethics and responsibilities and norms of the engineering practice.</t>
    </r>
  </si>
  <si>
    <r>
      <t>Individual and team work:</t>
    </r>
    <r>
      <rPr>
        <sz val="11"/>
        <color rgb="FF000000"/>
        <rFont val="Arial"/>
        <family val="2"/>
      </rPr>
      <t xml:space="preserve"> Function effectively as an individual, and as a member or leader in diverse teams, and in multidisciplinary settings.</t>
    </r>
  </si>
  <si>
    <r>
      <t>Communication:</t>
    </r>
    <r>
      <rPr>
        <sz val="11"/>
        <color rgb="FF000000"/>
        <rFont val="Arial"/>
        <family val="2"/>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</si>
  <si>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family val="2"/>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</si>
  <si>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family val="2"/>
      </rPr>
      <t xml:space="preserve"> Recognize the need for, and have the preparation and ability to engage in independent and life-long learning in the broadest context of technological change.</t>
    </r>
  </si>
  <si>
    <t>sl no</t>
  </si>
  <si>
    <t>Exit survey / PO Attainment in %</t>
  </si>
  <si>
    <t>Sapthagiri College of Engineering</t>
  </si>
  <si>
    <t>Department of Chemistry</t>
  </si>
  <si>
    <t>ENGG. CHEMISTRY [15CHE12]</t>
  </si>
  <si>
    <t>2ND Semester A &amp; B Section Test marks for ODD Sem 2015-16</t>
  </si>
  <si>
    <t>Course Exit Survey Questions</t>
  </si>
  <si>
    <t>Total Responses</t>
  </si>
  <si>
    <t>Weighted Average</t>
  </si>
  <si>
    <t>CO Max. Count</t>
  </si>
  <si>
    <t>%age CO attainment</t>
  </si>
  <si>
    <t>CO Avg</t>
  </si>
  <si>
    <t>Question 1: Are you able to analyze simple mechanisms subjected to static and dynamic force.</t>
  </si>
  <si>
    <t>Question 2: Are you able to analyze the balancing of rotating and reciprocating masses.</t>
  </si>
  <si>
    <t>Question 3: Are you able able to analyze various characteristics of the governor and gyroscope.</t>
  </si>
  <si>
    <t>Question 4: Are you able able explain the basics of vibration and apply principle of super position to addition of motion</t>
  </si>
  <si>
    <t>Question 5: Are you able able to analyze free vibration of single degree of freedom systems.</t>
  </si>
  <si>
    <t>Question 6: Are you able able to analyze forced vibration of single degree of freedom system.</t>
  </si>
  <si>
    <t>Total responses</t>
  </si>
  <si>
    <t>Weightage</t>
  </si>
  <si>
    <t>Percentage</t>
  </si>
  <si>
    <t>PSO1: Are you able to apply fundamental knowledge to identify, formulate and investigate various real time problems of Electrical Machines, Power Electronics, Control System, High Voltage Engineering, Power System and Micro controller?</t>
  </si>
  <si>
    <t>PSO2: Are you able to apply recent techniques along with modern software tools (like MATLAB, AUTOCAD-Electrical, Mi Power, etc) for designing, simulating and analyzing electrical systems as well as electronic system to engage in lifelong learning?</t>
  </si>
  <si>
    <t>PSO3 : Are you able to utilize of knowledge regarding project management techniques and sustainable technologies for developing projects in various applications like Renewable energy, Power systems, and High voltage Engineering, Industrial Drives and Micro controller?</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</si>
  <si>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</si>
  <si>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 Power, etc.) for designing, simulating and analyzing electrical systems as well as electronic system to engage in lifelong learning.</t>
  </si>
  <si>
    <t xml:space="preserve">The utilization of knowledge regarding project management techniques and sustainable technologies for developing projects in various applications like Renewable energy, Power systems, and High voltage Engineering, Industrial Drives and Micro controller. </t>
  </si>
  <si>
    <t>PSO1</t>
  </si>
  <si>
    <t>PSO2</t>
  </si>
  <si>
    <t>PSO3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</si>
</sst>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yy\ h:mm:ss"/>
  </numFmts>
  <fonts count="18" x14ac:knownFonts="1">
    <font>
      <sz val="10"/>
      <color rgb="FF000000"/>
      <name val="Arial"/>
    </font>
    <font>
      <sz val="10"/>
      <name val="Arial"/>
      <family val="2"/>
    </font>
    <font>
      <b/>
      <sz val="10"/>
      <color rgb="FF000000"/>
      <name val="Arial"/>
      <family val="2"/>
    </font>
    <font>
      <b/>
      <sz val="10"/>
      <name val="Arial"/>
      <family val="2"/>
    </font>
    <font>
      <sz val="11"/>
      <color rgb="FF000000"/>
      <name val="Calibri"/>
      <family val="2"/>
    </font>
    <font>
      <b/>
      <sz val="11"/>
      <color rgb="FF000000"/>
      <name val="Arial"/>
      <family val="2"/>
    </font>
    <font>
      <sz val="11"/>
      <color rgb="FF000000"/>
      <name val="Arial"/>
      <family val="2"/>
    </font>
    <font>
      <b/>
      <u/>
      <sz val="11"/>
      <color rgb="FF000000"/>
      <name val="Arial"/>
      <family val="2"/>
    </font>
    <font>
      <sz val="10"/>
      <color rgb="FF000000"/>
      <name val="Arial"/>
      <family val="2"/>
    </font>
    <font>
      <b/>
      <sz val="24"/>
      <color rgb="FF000000"/>
      <name val="Calibri Light"/>
      <family val="1"/>
      <scheme val="major"/>
    </font>
    <font>
      <b/>
      <sz val="16"/>
      <color rgb="FF000000"/>
      <name val="Calibri Light"/>
      <family val="1"/>
      <scheme val="major"/>
    </font>
    <font>
      <b/>
      <sz val="18"/>
      <color rgb="FF000000"/>
      <name val="Calibri Light"/>
      <family val="1"/>
      <scheme val="major"/>
    </font>
    <font>
      <b/>
      <sz val="14"/>
      <color indexed="8"/>
      <name val="Cambria"/>
      <family val="1"/>
    </font>
    <font>
      <b/>
      <sz val="14"/>
      <color rgb="FF000000"/>
      <name val="Calibri Light"/>
      <family val="1"/>
      <scheme val="major"/>
    </font>
    <font>
      <sz val="16"/>
      <color indexed="8"/>
      <name val="Arial"/>
      <family val="2"/>
    </font>
    <font>
      <sz val="16"/>
      <color rgb="FF000000"/>
      <name val="Arial"/>
      <family val="2"/>
    </font>
    <font>
      <b/>
      <sz val="10"/>
      <color indexed="8"/>
      <name val="Arial"/>
      <family val="2"/>
    </font>
    <font>
      <sz val="11"/>
      <color indexed="8"/>
      <name val="Cambria"/>
      <family val="1"/>
    </font>
  </fonts>
  <fills count="2">
    <fill>
      <patternFill patternType="none"/>
    </fill>
    <fill>
      <patternFill patternType="gray125"/>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rgb="FF000000"/>
      </left>
      <right/>
      <top/>
      <bottom style="thin">
        <color rgb="FF000000"/>
      </bottom>
      <diagonal/>
    </border>
    <border>
      <left style="medium">
        <color rgb="FF000000"/>
      </left>
      <right/>
      <top/>
      <bottom/>
      <diagonal/>
    </border>
    <border>
      <left style="medium">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diagonal/>
    </border>
  </borders>
  <cellStyleXfs count="1">
    <xf numFmtId="0" fontId="0" fillId="0" borderId="0"/>
  </cellStyleXfs>
  <cellXfs count="58">
    <xf numFmtId="0" fontId="0" fillId="0" borderId="0" xfId="0" applyFont="1" applyAlignment="1"/>
    <xf numFmtId="0" fontId="2" fillId="0" borderId="0" xfId="0" applyFont="1"/>
    <xf numFmtId="0" fontId="3" fillId="0" borderId="1" xfId="0" applyFont="1" applyBorder="1"/>
    <xf numFmtId="0" fontId="0" fillId="0" borderId="1" xfId="0" applyFont="1" applyBorder="1" applyAlignment="1">
      <alignment horizontal="center" vertical="center"/>
    </xf>
    <xf numFmtId="0" fontId="4" fillId="0" borderId="0" xfId="0" applyFont="1" applyAlignment="1">
      <alignment vertical="center" wrapText="1"/>
    </xf>
    <xf numFmtId="0" fontId="5" fillId="0" borderId="1" xfId="0" applyFont="1" applyBorder="1" applyAlignment="1">
      <alignment horizontal="center" vertical="center" wrapText="1"/>
    </xf>
    <xf numFmtId="0" fontId="7" fillId="0" borderId="0" xfId="0" applyFont="1" applyAlignment="1">
      <alignment vertical="center"/>
    </xf>
    <xf numFmtId="0" fontId="0" fillId="0" borderId="6" xfId="0" applyFont="1" applyBorder="1" applyAlignment="1"/>
    <xf numFmtId="0" fontId="3" fillId="0" borderId="5" xfId="0" applyFont="1" applyBorder="1"/>
    <xf numFmtId="0" fontId="0" fillId="0" borderId="5" xfId="0" applyFont="1" applyBorder="1" applyAlignment="1">
      <alignment horizontal="center" vertical="center"/>
    </xf>
    <xf numFmtId="164" fontId="1" fillId="0" borderId="6" xfId="0" applyNumberFormat="1" applyFont="1" applyBorder="1" applyAlignment="1"/>
    <xf numFmtId="0" fontId="1" fillId="0" borderId="6" xfId="0" applyFont="1" applyBorder="1" applyAlignment="1"/>
    <xf numFmtId="0" fontId="0" fillId="0" borderId="6" xfId="0" applyFont="1" applyBorder="1" applyAlignment="1">
      <alignment vertical="center"/>
    </xf>
    <xf numFmtId="0" fontId="0" fillId="0" borderId="6" xfId="0" applyFont="1" applyBorder="1" applyAlignment="1">
      <alignment vertical="center" wrapText="1"/>
    </xf>
    <xf numFmtId="0" fontId="0" fillId="0" borderId="0" xfId="0" applyAlignment="1">
      <alignment wrapText="1"/>
    </xf>
    <xf numFmtId="0" fontId="10" fillId="0" borderId="0" xfId="0" applyFont="1" applyAlignment="1">
      <alignment horizontal="center" wrapText="1"/>
    </xf>
    <xf numFmtId="0" fontId="14" fillId="0" borderId="0" xfId="0" applyFont="1" applyAlignment="1">
      <alignment vertical="center"/>
    </xf>
    <xf numFmtId="0" fontId="15" fillId="0" borderId="0" xfId="0" applyFont="1" applyAlignment="1">
      <alignment horizontal="right" vertical="center"/>
    </xf>
    <xf numFmtId="0" fontId="5" fillId="0" borderId="6" xfId="0" applyFont="1" applyBorder="1" applyAlignment="1">
      <alignment horizontal="center" vertical="center"/>
    </xf>
    <xf numFmtId="0" fontId="0" fillId="0" borderId="6" xfId="0" applyFont="1" applyBorder="1" applyAlignment="1">
      <alignment horizontal="left" wrapText="1"/>
    </xf>
    <xf numFmtId="0" fontId="6" fillId="0" borderId="6" xfId="0" applyFont="1" applyBorder="1" applyAlignment="1">
      <alignment horizontal="center" vertical="center" wrapText="1"/>
    </xf>
    <xf numFmtId="2" fontId="6" fillId="0" borderId="6" xfId="0" applyNumberFormat="1" applyFont="1" applyBorder="1" applyAlignment="1">
      <alignment horizontal="center" vertical="center" wrapText="1"/>
    </xf>
    <xf numFmtId="2" fontId="5" fillId="0" borderId="6" xfId="0" applyNumberFormat="1" applyFont="1" applyBorder="1" applyAlignment="1">
      <alignment horizontal="center" vertical="center" wrapText="1"/>
    </xf>
    <xf numFmtId="2" fontId="0" fillId="0" borderId="6" xfId="0" applyNumberFormat="1" applyBorder="1" applyAlignment="1">
      <alignment horizontal="center" vertical="center" wrapText="1"/>
    </xf>
    <xf numFmtId="0" fontId="17" fillId="0" borderId="0" xfId="0" applyFont="1" applyBorder="1" applyAlignment="1">
      <alignment wrapText="1"/>
    </xf>
    <xf numFmtId="0" fontId="6" fillId="0" borderId="0" xfId="0" applyFont="1" applyBorder="1" applyAlignment="1">
      <alignment horizontal="center" vertical="center" wrapText="1"/>
    </xf>
    <xf numFmtId="2" fontId="6" fillId="0" borderId="0" xfId="0" applyNumberFormat="1" applyFont="1" applyBorder="1" applyAlignment="1">
      <alignment horizontal="center" vertical="center" wrapText="1"/>
    </xf>
    <xf numFmtId="2" fontId="5" fillId="0" borderId="0" xfId="0" applyNumberFormat="1" applyFont="1" applyBorder="1" applyAlignment="1">
      <alignment horizontal="center" vertical="center" wrapText="1"/>
    </xf>
    <xf numFmtId="2" fontId="0" fillId="0" borderId="0" xfId="0" applyNumberFormat="1" applyBorder="1" applyAlignment="1">
      <alignment horizontal="center" vertical="center" wrapText="1"/>
    </xf>
    <xf numFmtId="0" fontId="0" fillId="0" borderId="0" xfId="0" applyFont="1" applyBorder="1" applyAlignment="1">
      <alignment horizontal="center" vertical="center"/>
    </xf>
    <xf numFmtId="0" fontId="0" fillId="0" borderId="0" xfId="0" applyFont="1" applyBorder="1" applyAlignment="1"/>
    <xf numFmtId="0" fontId="8" fillId="0" borderId="0" xfId="0" applyFont="1" applyBorder="1" applyAlignment="1">
      <alignment horizontal="center" vertical="center"/>
    </xf>
    <xf numFmtId="0" fontId="1" fillId="0" borderId="9" xfId="0" applyFont="1" applyBorder="1" applyAlignment="1"/>
    <xf numFmtId="0" fontId="0" fillId="0" borderId="10" xfId="0" applyFont="1" applyBorder="1" applyAlignment="1">
      <alignment horizontal="center" vertical="center"/>
    </xf>
    <xf numFmtId="0" fontId="0" fillId="0" borderId="2" xfId="0" applyFont="1" applyBorder="1" applyAlignment="1">
      <alignment horizontal="center" vertical="center"/>
    </xf>
    <xf numFmtId="0" fontId="0" fillId="0" borderId="8" xfId="0" applyFont="1" applyBorder="1" applyAlignment="1"/>
    <xf numFmtId="1" fontId="0" fillId="0" borderId="6" xfId="0" applyNumberFormat="1" applyFont="1" applyBorder="1" applyAlignment="1"/>
    <xf numFmtId="1" fontId="0" fillId="0" borderId="9" xfId="0" applyNumberFormat="1" applyFont="1" applyBorder="1" applyAlignment="1"/>
    <xf numFmtId="1" fontId="0" fillId="0" borderId="0" xfId="0" applyNumberFormat="1" applyFont="1" applyBorder="1" applyAlignment="1"/>
    <xf numFmtId="1" fontId="0" fillId="0" borderId="0" xfId="0" applyNumberFormat="1" applyFont="1" applyFill="1" applyBorder="1" applyAlignment="1"/>
    <xf numFmtId="0" fontId="5" fillId="0" borderId="2" xfId="0" applyFont="1" applyBorder="1" applyAlignment="1">
      <alignment vertical="center" wrapText="1"/>
    </xf>
    <xf numFmtId="0" fontId="1" fillId="0" borderId="3" xfId="0" applyFont="1" applyBorder="1"/>
    <xf numFmtId="0" fontId="1" fillId="0" borderId="4" xfId="0" applyFont="1" applyBorder="1"/>
    <xf numFmtId="0" fontId="0" fillId="0" borderId="6" xfId="0" applyFont="1" applyBorder="1" applyAlignment="1">
      <alignment horizontal="center" vertical="center"/>
    </xf>
    <xf numFmtId="0" fontId="16" fillId="0" borderId="6" xfId="0" applyFont="1" applyBorder="1" applyAlignment="1">
      <alignment horizontal="right" wrapText="1"/>
    </xf>
    <xf numFmtId="0" fontId="9" fillId="0" borderId="0" xfId="0" applyFont="1" applyAlignment="1">
      <alignment horizontal="center" wrapText="1"/>
    </xf>
    <xf numFmtId="0" fontId="10" fillId="0" borderId="0" xfId="0" applyFont="1" applyAlignment="1">
      <alignment horizontal="center" wrapText="1"/>
    </xf>
    <xf numFmtId="0" fontId="11" fillId="0" borderId="0" xfId="0" applyFont="1" applyAlignment="1">
      <alignment horizontal="center" wrapText="1"/>
    </xf>
    <xf numFmtId="0" fontId="12" fillId="0" borderId="7" xfId="0" applyFont="1" applyBorder="1" applyAlignment="1">
      <alignment horizontal="center" wrapText="1"/>
    </xf>
    <xf numFmtId="0" fontId="13" fillId="0" borderId="7" xfId="0" applyFont="1" applyBorder="1" applyAlignment="1">
      <alignment horizontal="center" wrapText="1"/>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4" fillId="0" borderId="12" xfId="0" applyFont="1" applyBorder="1" applyAlignment="1">
      <alignment vertical="center"/>
    </xf>
    <xf numFmtId="0" fontId="4" fillId="0" borderId="13" xfId="0" applyFont="1" applyBorder="1" applyAlignment="1">
      <alignment vertical="center"/>
    </xf>
    <xf numFmtId="0" fontId="4" fillId="0" borderId="11" xfId="0" applyFont="1" applyBorder="1" applyAlignment="1">
      <alignment horizontal="left" vertical="center" wrapText="1"/>
    </xf>
    <xf numFmtId="0" fontId="4" fillId="0" borderId="0" xfId="0" applyFont="1" applyBorder="1" applyAlignment="1">
      <alignment horizontal="left"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5"/>
  <sheetViews>
    <sheetView tabSelected="1" topLeftCell="A91" workbookViewId="0">
      <selection activeCell="F94" sqref="F94"/>
    </sheetView>
  </sheetViews>
  <sheetFormatPr defaultColWidth="14.42578125" defaultRowHeight="12.75" x14ac:dyDescent="0.2"/>
  <cols>
    <col min="1" max="1" width="8.5703125" customWidth="1"/>
    <col min="2" max="2" width="21.5703125" customWidth="1"/>
    <col min="3" max="3" width="31.140625" customWidth="1"/>
    <col min="4" max="4" width="21.5703125" customWidth="1"/>
    <col min="5" max="5" width="17.5703125" customWidth="1"/>
    <col min="6" max="6" width="28.42578125" customWidth="1"/>
    <col min="7" max="7" width="27" customWidth="1"/>
    <col min="8" max="8" width="24" customWidth="1"/>
    <col min="9" max="9" width="21.28515625" customWidth="1"/>
    <col min="10" max="10" width="24.5703125" customWidth="1"/>
    <col min="11" max="11" width="26.85546875" customWidth="1"/>
    <col min="12" max="12" width="24.7109375" customWidth="1"/>
    <col min="13" max="13" width="17.85546875" customWidth="1"/>
    <col min="14" max="14" width="20.85546875" customWidth="1"/>
    <col min="15" max="17" width="20.140625" customWidth="1"/>
    <col min="18" max="18" width="23.42578125" customWidth="1"/>
    <col min="19" max="19" width="18.5703125" customWidth="1"/>
    <col min="20" max="20" width="20.28515625" customWidth="1"/>
  </cols>
  <sheetData>
    <row r="1" spans="1:25" ht="174.75" customHeight="1" x14ac:dyDescent="0.2">
      <c r="A1" s="12" t="s">
        <v>323</v>
      </c>
      <c r="B1" s="13" t="s">
        <v>0</v>
      </c>
      <c r="C1" s="13" t="s">
        <v>1</v>
      </c>
      <c r="D1" s="13" t="s">
        <v>2</v>
      </c>
      <c r="E1" s="13" t="s">
        <v>3</v>
      </c>
      <c r="F1" s="13" t="s">
        <v>4</v>
      </c>
      <c r="G1" s="13" t="s">
        <v>5</v>
      </c>
      <c r="H1" s="13" t="s">
        <v>6</v>
      </c>
      <c r="I1" s="13" t="s">
        <v>7</v>
      </c>
      <c r="J1" s="13" t="s">
        <v>8</v>
      </c>
      <c r="K1" s="13" t="s">
        <v>9</v>
      </c>
      <c r="L1" s="13" t="s">
        <v>10</v>
      </c>
      <c r="M1" s="13" t="s">
        <v>11</v>
      </c>
      <c r="N1" s="13" t="s">
        <v>12</v>
      </c>
      <c r="O1" s="13" t="s">
        <v>13</v>
      </c>
      <c r="P1" s="13" t="s">
        <v>14</v>
      </c>
      <c r="Q1" s="13" t="s">
        <v>15</v>
      </c>
      <c r="R1" s="13" t="s">
        <v>344</v>
      </c>
      <c r="S1" s="13" t="s">
        <v>345</v>
      </c>
      <c r="T1" s="13" t="s">
        <v>346</v>
      </c>
      <c r="U1" s="1"/>
      <c r="V1" s="1"/>
      <c r="W1" s="1"/>
      <c r="X1" s="1"/>
      <c r="Y1" s="1"/>
    </row>
    <row r="2" spans="1:25" ht="15.75" customHeight="1" x14ac:dyDescent="0.2">
      <c r="A2" s="7">
        <v>1</v>
      </c>
      <c r="B2" s="10">
        <v>43624.431991215279</v>
      </c>
      <c r="C2" s="11" t="s">
        <v>16</v>
      </c>
      <c r="D2" s="11" t="s">
        <v>17</v>
      </c>
      <c r="E2" s="11" t="s">
        <v>18</v>
      </c>
      <c r="F2" s="11" t="s">
        <v>19</v>
      </c>
      <c r="G2" s="11" t="s">
        <v>19</v>
      </c>
      <c r="H2" s="11" t="s">
        <v>19</v>
      </c>
      <c r="I2" s="11" t="s">
        <v>19</v>
      </c>
      <c r="J2" s="11" t="s">
        <v>19</v>
      </c>
      <c r="K2" s="11" t="s">
        <v>19</v>
      </c>
      <c r="L2" s="11" t="s">
        <v>19</v>
      </c>
      <c r="M2" s="11" t="s">
        <v>19</v>
      </c>
      <c r="N2" s="11" t="s">
        <v>19</v>
      </c>
      <c r="O2" s="11" t="s">
        <v>20</v>
      </c>
      <c r="P2" s="11" t="s">
        <v>19</v>
      </c>
      <c r="Q2" s="32" t="s">
        <v>19</v>
      </c>
      <c r="R2" s="11" t="s">
        <v>19</v>
      </c>
      <c r="S2" s="11" t="s">
        <v>20</v>
      </c>
      <c r="T2" s="11" t="s">
        <v>19</v>
      </c>
    </row>
    <row r="3" spans="1:25" ht="15.75" customHeight="1" x14ac:dyDescent="0.2">
      <c r="A3" s="7">
        <v>2</v>
      </c>
      <c r="B3" s="10">
        <v>43661.563788125</v>
      </c>
      <c r="C3" s="11" t="s">
        <v>284</v>
      </c>
      <c r="D3" s="11" t="s">
        <v>285</v>
      </c>
      <c r="E3" s="11" t="s">
        <v>286</v>
      </c>
      <c r="F3" s="11" t="s">
        <v>19</v>
      </c>
      <c r="G3" s="11" t="s">
        <v>19</v>
      </c>
      <c r="H3" s="11" t="s">
        <v>19</v>
      </c>
      <c r="I3" s="11" t="s">
        <v>19</v>
      </c>
      <c r="J3" s="11" t="s">
        <v>19</v>
      </c>
      <c r="K3" s="11" t="s">
        <v>19</v>
      </c>
      <c r="L3" s="11" t="s">
        <v>19</v>
      </c>
      <c r="M3" s="11" t="s">
        <v>19</v>
      </c>
      <c r="N3" s="11" t="s">
        <v>19</v>
      </c>
      <c r="O3" s="11" t="s">
        <v>19</v>
      </c>
      <c r="P3" s="11" t="s">
        <v>24</v>
      </c>
      <c r="Q3" s="32" t="s">
        <v>19</v>
      </c>
      <c r="R3" s="11" t="s">
        <v>19</v>
      </c>
      <c r="S3" s="11" t="s">
        <v>19</v>
      </c>
      <c r="T3" s="11" t="s">
        <v>19</v>
      </c>
    </row>
    <row r="4" spans="1:25" ht="15.75" customHeight="1" x14ac:dyDescent="0.2">
      <c r="A4" s="7">
        <v>3</v>
      </c>
      <c r="B4" s="10">
        <v>43655.836317916663</v>
      </c>
      <c r="C4" s="11" t="s">
        <v>207</v>
      </c>
      <c r="D4" s="11" t="s">
        <v>208</v>
      </c>
      <c r="E4" s="11" t="s">
        <v>209</v>
      </c>
      <c r="F4" s="11" t="s">
        <v>20</v>
      </c>
      <c r="G4" s="11" t="s">
        <v>20</v>
      </c>
      <c r="H4" s="11" t="s">
        <v>20</v>
      </c>
      <c r="I4" s="11" t="s">
        <v>20</v>
      </c>
      <c r="J4" s="11" t="s">
        <v>20</v>
      </c>
      <c r="K4" s="11" t="s">
        <v>20</v>
      </c>
      <c r="L4" s="11" t="s">
        <v>20</v>
      </c>
      <c r="M4" s="11" t="s">
        <v>20</v>
      </c>
      <c r="N4" s="11" t="s">
        <v>20</v>
      </c>
      <c r="O4" s="11" t="s">
        <v>20</v>
      </c>
      <c r="P4" s="11" t="s">
        <v>20</v>
      </c>
      <c r="Q4" s="32" t="s">
        <v>20</v>
      </c>
      <c r="R4" s="11" t="s">
        <v>20</v>
      </c>
      <c r="S4" s="11" t="s">
        <v>20</v>
      </c>
      <c r="T4" s="11" t="s">
        <v>20</v>
      </c>
    </row>
    <row r="5" spans="1:25" ht="15.75" customHeight="1" x14ac:dyDescent="0.2">
      <c r="A5" s="7">
        <v>4</v>
      </c>
      <c r="B5" s="10">
        <v>43657.747168680551</v>
      </c>
      <c r="C5" s="11" t="s">
        <v>231</v>
      </c>
      <c r="D5" s="11" t="s">
        <v>232</v>
      </c>
      <c r="E5" s="11" t="s">
        <v>233</v>
      </c>
      <c r="F5" s="11" t="s">
        <v>19</v>
      </c>
      <c r="G5" s="11" t="s">
        <v>19</v>
      </c>
      <c r="H5" s="11" t="s">
        <v>19</v>
      </c>
      <c r="I5" s="11" t="s">
        <v>19</v>
      </c>
      <c r="J5" s="11" t="s">
        <v>19</v>
      </c>
      <c r="K5" s="11" t="s">
        <v>19</v>
      </c>
      <c r="L5" s="11" t="s">
        <v>19</v>
      </c>
      <c r="M5" s="11" t="s">
        <v>19</v>
      </c>
      <c r="N5" s="11" t="s">
        <v>19</v>
      </c>
      <c r="O5" s="11" t="s">
        <v>19</v>
      </c>
      <c r="P5" s="11" t="s">
        <v>19</v>
      </c>
      <c r="Q5" s="32" t="s">
        <v>19</v>
      </c>
      <c r="R5" s="11" t="s">
        <v>19</v>
      </c>
      <c r="S5" s="11" t="s">
        <v>19</v>
      </c>
      <c r="T5" s="11" t="s">
        <v>19</v>
      </c>
    </row>
    <row r="6" spans="1:25" ht="15.75" customHeight="1" x14ac:dyDescent="0.2">
      <c r="A6" s="7">
        <v>5</v>
      </c>
      <c r="B6" s="10">
        <v>43661.507213738427</v>
      </c>
      <c r="C6" s="11" t="s">
        <v>275</v>
      </c>
      <c r="D6" s="11" t="s">
        <v>276</v>
      </c>
      <c r="E6" s="11" t="s">
        <v>277</v>
      </c>
      <c r="F6" s="11" t="s">
        <v>20</v>
      </c>
      <c r="G6" s="11" t="s">
        <v>20</v>
      </c>
      <c r="H6" s="11" t="s">
        <v>20</v>
      </c>
      <c r="I6" s="11" t="s">
        <v>19</v>
      </c>
      <c r="J6" s="11" t="s">
        <v>19</v>
      </c>
      <c r="K6" s="11" t="s">
        <v>19</v>
      </c>
      <c r="L6" s="11" t="s">
        <v>19</v>
      </c>
      <c r="M6" s="11" t="s">
        <v>20</v>
      </c>
      <c r="N6" s="11" t="s">
        <v>20</v>
      </c>
      <c r="O6" s="11" t="s">
        <v>19</v>
      </c>
      <c r="P6" s="11" t="s">
        <v>19</v>
      </c>
      <c r="Q6" s="32" t="s">
        <v>20</v>
      </c>
      <c r="R6" s="11" t="s">
        <v>20</v>
      </c>
      <c r="S6" s="11" t="s">
        <v>19</v>
      </c>
      <c r="T6" s="11" t="s">
        <v>20</v>
      </c>
    </row>
    <row r="7" spans="1:25" ht="15.75" customHeight="1" x14ac:dyDescent="0.2">
      <c r="A7" s="7">
        <v>6</v>
      </c>
      <c r="B7" s="10">
        <v>43624.43484342593</v>
      </c>
      <c r="C7" s="11" t="s">
        <v>37</v>
      </c>
      <c r="D7" s="11" t="s">
        <v>38</v>
      </c>
      <c r="E7" s="11" t="s">
        <v>39</v>
      </c>
      <c r="F7" s="11" t="s">
        <v>24</v>
      </c>
      <c r="G7" s="11" t="s">
        <v>19</v>
      </c>
      <c r="H7" s="11" t="s">
        <v>19</v>
      </c>
      <c r="I7" s="11" t="s">
        <v>19</v>
      </c>
      <c r="J7" s="11" t="s">
        <v>19</v>
      </c>
      <c r="K7" s="11" t="s">
        <v>19</v>
      </c>
      <c r="L7" s="11" t="s">
        <v>19</v>
      </c>
      <c r="M7" s="11" t="s">
        <v>19</v>
      </c>
      <c r="N7" s="11" t="s">
        <v>19</v>
      </c>
      <c r="O7" s="11" t="s">
        <v>24</v>
      </c>
      <c r="P7" s="11" t="s">
        <v>24</v>
      </c>
      <c r="Q7" s="32" t="s">
        <v>19</v>
      </c>
      <c r="R7" s="11" t="s">
        <v>19</v>
      </c>
      <c r="S7" s="11" t="s">
        <v>24</v>
      </c>
      <c r="T7" s="11" t="s">
        <v>19</v>
      </c>
    </row>
    <row r="8" spans="1:25" ht="15.75" customHeight="1" x14ac:dyDescent="0.2">
      <c r="A8" s="7">
        <v>7</v>
      </c>
      <c r="B8" s="10">
        <v>43655.8293733912</v>
      </c>
      <c r="C8" s="11" t="s">
        <v>201</v>
      </c>
      <c r="D8" s="11" t="s">
        <v>202</v>
      </c>
      <c r="E8" s="11" t="s">
        <v>203</v>
      </c>
      <c r="F8" s="11" t="s">
        <v>20</v>
      </c>
      <c r="G8" s="11" t="s">
        <v>20</v>
      </c>
      <c r="H8" s="11" t="s">
        <v>20</v>
      </c>
      <c r="I8" s="11" t="s">
        <v>20</v>
      </c>
      <c r="J8" s="11" t="s">
        <v>20</v>
      </c>
      <c r="K8" s="11" t="s">
        <v>20</v>
      </c>
      <c r="L8" s="11" t="s">
        <v>20</v>
      </c>
      <c r="M8" s="11" t="s">
        <v>20</v>
      </c>
      <c r="N8" s="11" t="s">
        <v>20</v>
      </c>
      <c r="O8" s="11" t="s">
        <v>20</v>
      </c>
      <c r="P8" s="11" t="s">
        <v>20</v>
      </c>
      <c r="Q8" s="32" t="s">
        <v>20</v>
      </c>
      <c r="R8" s="11" t="s">
        <v>20</v>
      </c>
      <c r="S8" s="11" t="s">
        <v>20</v>
      </c>
      <c r="T8" s="11" t="s">
        <v>20</v>
      </c>
    </row>
    <row r="9" spans="1:25" ht="15.75" customHeight="1" x14ac:dyDescent="0.2">
      <c r="A9" s="7">
        <v>8</v>
      </c>
      <c r="B9" s="10">
        <v>43661.585312407406</v>
      </c>
      <c r="C9" s="11" t="s">
        <v>287</v>
      </c>
      <c r="D9" s="11" t="s">
        <v>288</v>
      </c>
      <c r="E9" s="11" t="s">
        <v>289</v>
      </c>
      <c r="F9" s="11" t="s">
        <v>19</v>
      </c>
      <c r="G9" s="11" t="s">
        <v>19</v>
      </c>
      <c r="H9" s="11" t="s">
        <v>19</v>
      </c>
      <c r="I9" s="11" t="s">
        <v>19</v>
      </c>
      <c r="J9" s="11" t="s">
        <v>19</v>
      </c>
      <c r="K9" s="11" t="s">
        <v>19</v>
      </c>
      <c r="L9" s="11" t="s">
        <v>19</v>
      </c>
      <c r="M9" s="11" t="s">
        <v>20</v>
      </c>
      <c r="N9" s="11" t="s">
        <v>19</v>
      </c>
      <c r="O9" s="11" t="s">
        <v>19</v>
      </c>
      <c r="P9" s="11" t="s">
        <v>19</v>
      </c>
      <c r="Q9" s="32" t="s">
        <v>19</v>
      </c>
      <c r="R9" s="11" t="s">
        <v>19</v>
      </c>
      <c r="S9" s="11" t="s">
        <v>19</v>
      </c>
      <c r="T9" s="11" t="s">
        <v>19</v>
      </c>
    </row>
    <row r="10" spans="1:25" ht="15.75" customHeight="1" x14ac:dyDescent="0.2">
      <c r="A10" s="7">
        <v>9</v>
      </c>
      <c r="B10" s="10">
        <v>43630.695125648148</v>
      </c>
      <c r="C10" s="11" t="s">
        <v>168</v>
      </c>
      <c r="D10" s="11" t="s">
        <v>169</v>
      </c>
      <c r="E10" s="11" t="s">
        <v>170</v>
      </c>
      <c r="F10" s="11" t="s">
        <v>20</v>
      </c>
      <c r="G10" s="11" t="s">
        <v>20</v>
      </c>
      <c r="H10" s="11" t="s">
        <v>20</v>
      </c>
      <c r="I10" s="11" t="s">
        <v>20</v>
      </c>
      <c r="J10" s="11" t="s">
        <v>20</v>
      </c>
      <c r="K10" s="11" t="s">
        <v>20</v>
      </c>
      <c r="L10" s="11" t="s">
        <v>20</v>
      </c>
      <c r="M10" s="11" t="s">
        <v>20</v>
      </c>
      <c r="N10" s="11" t="s">
        <v>20</v>
      </c>
      <c r="O10" s="11" t="s">
        <v>20</v>
      </c>
      <c r="P10" s="11" t="s">
        <v>20</v>
      </c>
      <c r="Q10" s="32" t="s">
        <v>20</v>
      </c>
      <c r="R10" s="11" t="s">
        <v>20</v>
      </c>
      <c r="S10" s="11" t="s">
        <v>20</v>
      </c>
      <c r="T10" s="11" t="s">
        <v>20</v>
      </c>
    </row>
    <row r="11" spans="1:25" ht="15.75" customHeight="1" x14ac:dyDescent="0.2">
      <c r="A11" s="7">
        <v>10</v>
      </c>
      <c r="B11" s="10">
        <v>43661.524034513888</v>
      </c>
      <c r="C11" s="11" t="s">
        <v>278</v>
      </c>
      <c r="D11" s="11" t="s">
        <v>279</v>
      </c>
      <c r="E11" s="11" t="s">
        <v>280</v>
      </c>
      <c r="F11" s="11" t="s">
        <v>24</v>
      </c>
      <c r="G11" s="11" t="s">
        <v>24</v>
      </c>
      <c r="H11" s="11" t="s">
        <v>19</v>
      </c>
      <c r="I11" s="11" t="s">
        <v>24</v>
      </c>
      <c r="J11" s="11" t="s">
        <v>24</v>
      </c>
      <c r="K11" s="11" t="s">
        <v>24</v>
      </c>
      <c r="L11" s="11" t="s">
        <v>24</v>
      </c>
      <c r="M11" s="11" t="s">
        <v>24</v>
      </c>
      <c r="N11" s="11" t="s">
        <v>24</v>
      </c>
      <c r="O11" s="11" t="s">
        <v>24</v>
      </c>
      <c r="P11" s="11" t="s">
        <v>24</v>
      </c>
      <c r="Q11" s="32" t="s">
        <v>24</v>
      </c>
      <c r="R11" s="11" t="s">
        <v>24</v>
      </c>
      <c r="S11" s="11" t="s">
        <v>24</v>
      </c>
      <c r="T11" s="11" t="s">
        <v>24</v>
      </c>
    </row>
    <row r="12" spans="1:25" ht="15.75" customHeight="1" x14ac:dyDescent="0.2">
      <c r="A12" s="7">
        <v>11</v>
      </c>
      <c r="B12" s="10">
        <v>43625.676316747689</v>
      </c>
      <c r="C12" s="11" t="s">
        <v>129</v>
      </c>
      <c r="D12" s="11" t="s">
        <v>130</v>
      </c>
      <c r="E12" s="11" t="s">
        <v>131</v>
      </c>
      <c r="F12" s="11" t="s">
        <v>20</v>
      </c>
      <c r="G12" s="11" t="s">
        <v>20</v>
      </c>
      <c r="H12" s="11" t="s">
        <v>20</v>
      </c>
      <c r="I12" s="11" t="s">
        <v>20</v>
      </c>
      <c r="J12" s="11" t="s">
        <v>20</v>
      </c>
      <c r="K12" s="11" t="s">
        <v>20</v>
      </c>
      <c r="L12" s="11" t="s">
        <v>20</v>
      </c>
      <c r="M12" s="11" t="s">
        <v>20</v>
      </c>
      <c r="N12" s="11" t="s">
        <v>20</v>
      </c>
      <c r="O12" s="11" t="s">
        <v>20</v>
      </c>
      <c r="P12" s="11" t="s">
        <v>20</v>
      </c>
      <c r="Q12" s="32" t="s">
        <v>20</v>
      </c>
      <c r="R12" s="11" t="s">
        <v>20</v>
      </c>
      <c r="S12" s="11" t="s">
        <v>20</v>
      </c>
      <c r="T12" s="11" t="s">
        <v>20</v>
      </c>
    </row>
    <row r="13" spans="1:25" ht="15.75" customHeight="1" x14ac:dyDescent="0.2">
      <c r="A13" s="7">
        <v>12</v>
      </c>
      <c r="B13" s="10">
        <v>43655.937789537042</v>
      </c>
      <c r="C13" s="11" t="s">
        <v>213</v>
      </c>
      <c r="D13" s="11" t="s">
        <v>214</v>
      </c>
      <c r="E13" s="11" t="s">
        <v>215</v>
      </c>
      <c r="F13" s="11" t="s">
        <v>19</v>
      </c>
      <c r="G13" s="11" t="s">
        <v>19</v>
      </c>
      <c r="H13" s="11" t="s">
        <v>19</v>
      </c>
      <c r="I13" s="11" t="s">
        <v>19</v>
      </c>
      <c r="J13" s="11" t="s">
        <v>24</v>
      </c>
      <c r="K13" s="11" t="s">
        <v>19</v>
      </c>
      <c r="L13" s="11" t="s">
        <v>19</v>
      </c>
      <c r="M13" s="11" t="s">
        <v>19</v>
      </c>
      <c r="N13" s="11" t="s">
        <v>20</v>
      </c>
      <c r="O13" s="11" t="s">
        <v>20</v>
      </c>
      <c r="P13" s="11" t="s">
        <v>20</v>
      </c>
      <c r="Q13" s="32" t="s">
        <v>20</v>
      </c>
      <c r="R13" s="11" t="s">
        <v>20</v>
      </c>
      <c r="S13" s="11" t="s">
        <v>20</v>
      </c>
      <c r="T13" s="11" t="s">
        <v>20</v>
      </c>
    </row>
    <row r="14" spans="1:25" ht="15.75" customHeight="1" x14ac:dyDescent="0.2">
      <c r="A14" s="7">
        <v>13</v>
      </c>
      <c r="B14" s="10">
        <v>43661.439965590282</v>
      </c>
      <c r="C14" s="11" t="s">
        <v>254</v>
      </c>
      <c r="D14" s="11" t="s">
        <v>255</v>
      </c>
      <c r="E14" s="11" t="s">
        <v>256</v>
      </c>
      <c r="F14" s="11" t="s">
        <v>20</v>
      </c>
      <c r="G14" s="11" t="s">
        <v>20</v>
      </c>
      <c r="H14" s="11" t="s">
        <v>20</v>
      </c>
      <c r="I14" s="11" t="s">
        <v>20</v>
      </c>
      <c r="J14" s="11" t="s">
        <v>20</v>
      </c>
      <c r="K14" s="11" t="s">
        <v>20</v>
      </c>
      <c r="L14" s="11" t="s">
        <v>20</v>
      </c>
      <c r="M14" s="11" t="s">
        <v>20</v>
      </c>
      <c r="N14" s="11" t="s">
        <v>20</v>
      </c>
      <c r="O14" s="11" t="s">
        <v>20</v>
      </c>
      <c r="P14" s="11" t="s">
        <v>20</v>
      </c>
      <c r="Q14" s="32" t="s">
        <v>20</v>
      </c>
      <c r="R14" s="11" t="s">
        <v>20</v>
      </c>
      <c r="S14" s="11" t="s">
        <v>20</v>
      </c>
      <c r="T14" s="11" t="s">
        <v>20</v>
      </c>
    </row>
    <row r="15" spans="1:25" ht="15.75" customHeight="1" x14ac:dyDescent="0.2">
      <c r="A15" s="7">
        <v>14</v>
      </c>
      <c r="B15" s="10">
        <v>43624.448186400463</v>
      </c>
      <c r="C15" s="11" t="s">
        <v>52</v>
      </c>
      <c r="D15" s="11" t="s">
        <v>53</v>
      </c>
      <c r="E15" s="11" t="s">
        <v>54</v>
      </c>
      <c r="F15" s="11" t="s">
        <v>24</v>
      </c>
      <c r="G15" s="11" t="s">
        <v>20</v>
      </c>
      <c r="H15" s="11" t="s">
        <v>20</v>
      </c>
      <c r="I15" s="11" t="s">
        <v>55</v>
      </c>
      <c r="J15" s="11" t="s">
        <v>55</v>
      </c>
      <c r="K15" s="11" t="s">
        <v>55</v>
      </c>
      <c r="L15" s="11" t="s">
        <v>19</v>
      </c>
      <c r="M15" s="11" t="s">
        <v>19</v>
      </c>
      <c r="N15" s="11" t="s">
        <v>19</v>
      </c>
      <c r="O15" s="11" t="s">
        <v>19</v>
      </c>
      <c r="P15" s="11" t="s">
        <v>19</v>
      </c>
      <c r="Q15" s="32" t="s">
        <v>19</v>
      </c>
      <c r="R15" s="11" t="s">
        <v>19</v>
      </c>
      <c r="S15" s="11" t="s">
        <v>19</v>
      </c>
      <c r="T15" s="11" t="s">
        <v>19</v>
      </c>
    </row>
    <row r="16" spans="1:25" ht="15.75" customHeight="1" x14ac:dyDescent="0.2">
      <c r="A16" s="7">
        <v>15</v>
      </c>
      <c r="B16" s="10">
        <v>43625.404792789355</v>
      </c>
      <c r="C16" s="11" t="s">
        <v>111</v>
      </c>
      <c r="D16" s="11" t="s">
        <v>112</v>
      </c>
      <c r="E16" s="11" t="s">
        <v>113</v>
      </c>
      <c r="F16" s="11" t="s">
        <v>24</v>
      </c>
      <c r="G16" s="11" t="s">
        <v>24</v>
      </c>
      <c r="H16" s="11" t="s">
        <v>24</v>
      </c>
      <c r="I16" s="11" t="s">
        <v>24</v>
      </c>
      <c r="J16" s="11" t="s">
        <v>24</v>
      </c>
      <c r="K16" s="11" t="s">
        <v>24</v>
      </c>
      <c r="L16" s="11" t="s">
        <v>24</v>
      </c>
      <c r="M16" s="11" t="s">
        <v>24</v>
      </c>
      <c r="N16" s="11" t="s">
        <v>24</v>
      </c>
      <c r="O16" s="11" t="s">
        <v>24</v>
      </c>
      <c r="P16" s="11" t="s">
        <v>24</v>
      </c>
      <c r="Q16" s="32" t="s">
        <v>24</v>
      </c>
      <c r="R16" s="11" t="s">
        <v>24</v>
      </c>
      <c r="S16" s="11" t="s">
        <v>24</v>
      </c>
      <c r="T16" s="11" t="s">
        <v>24</v>
      </c>
    </row>
    <row r="17" spans="1:20" x14ac:dyDescent="0.2">
      <c r="A17" s="7">
        <v>16</v>
      </c>
      <c r="B17" s="10">
        <v>43661.440017928238</v>
      </c>
      <c r="C17" s="11" t="s">
        <v>257</v>
      </c>
      <c r="D17" s="11" t="s">
        <v>258</v>
      </c>
      <c r="E17" s="11" t="s">
        <v>259</v>
      </c>
      <c r="F17" s="11" t="s">
        <v>19</v>
      </c>
      <c r="G17" s="11" t="s">
        <v>20</v>
      </c>
      <c r="H17" s="11" t="s">
        <v>19</v>
      </c>
      <c r="I17" s="11" t="s">
        <v>20</v>
      </c>
      <c r="J17" s="11" t="s">
        <v>20</v>
      </c>
      <c r="K17" s="11" t="s">
        <v>19</v>
      </c>
      <c r="L17" s="11" t="s">
        <v>24</v>
      </c>
      <c r="M17" s="11" t="s">
        <v>19</v>
      </c>
      <c r="N17" s="11" t="s">
        <v>19</v>
      </c>
      <c r="O17" s="11" t="s">
        <v>19</v>
      </c>
      <c r="P17" s="11" t="s">
        <v>20</v>
      </c>
      <c r="Q17" s="32" t="s">
        <v>24</v>
      </c>
      <c r="R17" s="11" t="s">
        <v>19</v>
      </c>
      <c r="S17" s="11" t="s">
        <v>19</v>
      </c>
      <c r="T17" s="11" t="s">
        <v>19</v>
      </c>
    </row>
    <row r="18" spans="1:20" x14ac:dyDescent="0.2">
      <c r="A18" s="7">
        <v>17</v>
      </c>
      <c r="B18" s="10">
        <v>43624.866864837968</v>
      </c>
      <c r="C18" s="11" t="s">
        <v>93</v>
      </c>
      <c r="D18" s="11" t="s">
        <v>94</v>
      </c>
      <c r="E18" s="11" t="s">
        <v>95</v>
      </c>
      <c r="F18" s="11" t="s">
        <v>24</v>
      </c>
      <c r="G18" s="11" t="s">
        <v>19</v>
      </c>
      <c r="H18" s="11" t="s">
        <v>24</v>
      </c>
      <c r="I18" s="11" t="s">
        <v>19</v>
      </c>
      <c r="J18" s="11" t="s">
        <v>19</v>
      </c>
      <c r="K18" s="11" t="s">
        <v>19</v>
      </c>
      <c r="L18" s="11" t="s">
        <v>19</v>
      </c>
      <c r="M18" s="11" t="s">
        <v>19</v>
      </c>
      <c r="N18" s="11" t="s">
        <v>19</v>
      </c>
      <c r="O18" s="11" t="s">
        <v>19</v>
      </c>
      <c r="P18" s="11" t="s">
        <v>19</v>
      </c>
      <c r="Q18" s="32" t="s">
        <v>19</v>
      </c>
      <c r="R18" s="11" t="s">
        <v>19</v>
      </c>
      <c r="S18" s="11" t="s">
        <v>19</v>
      </c>
      <c r="T18" s="11" t="s">
        <v>19</v>
      </c>
    </row>
    <row r="19" spans="1:20" x14ac:dyDescent="0.2">
      <c r="A19" s="7">
        <v>18</v>
      </c>
      <c r="B19" s="10">
        <v>43625.627331655094</v>
      </c>
      <c r="C19" s="11" t="s">
        <v>123</v>
      </c>
      <c r="D19" s="11" t="s">
        <v>124</v>
      </c>
      <c r="E19" s="11" t="s">
        <v>125</v>
      </c>
      <c r="F19" s="11" t="s">
        <v>19</v>
      </c>
      <c r="G19" s="11" t="s">
        <v>24</v>
      </c>
      <c r="H19" s="11" t="s">
        <v>24</v>
      </c>
      <c r="I19" s="11" t="s">
        <v>19</v>
      </c>
      <c r="J19" s="11" t="s">
        <v>24</v>
      </c>
      <c r="K19" s="11" t="s">
        <v>19</v>
      </c>
      <c r="L19" s="11" t="s">
        <v>24</v>
      </c>
      <c r="M19" s="11" t="s">
        <v>19</v>
      </c>
      <c r="N19" s="11" t="s">
        <v>19</v>
      </c>
      <c r="O19" s="11" t="s">
        <v>24</v>
      </c>
      <c r="P19" s="11" t="s">
        <v>19</v>
      </c>
      <c r="Q19" s="32" t="s">
        <v>19</v>
      </c>
      <c r="R19" s="11" t="s">
        <v>19</v>
      </c>
      <c r="S19" s="11" t="s">
        <v>24</v>
      </c>
      <c r="T19" s="11" t="s">
        <v>19</v>
      </c>
    </row>
    <row r="20" spans="1:20" x14ac:dyDescent="0.2">
      <c r="A20" s="7">
        <v>19</v>
      </c>
      <c r="B20" s="10">
        <v>43661.439635775459</v>
      </c>
      <c r="C20" s="11" t="s">
        <v>246</v>
      </c>
      <c r="D20" s="11" t="s">
        <v>247</v>
      </c>
      <c r="E20" s="11" t="s">
        <v>248</v>
      </c>
      <c r="F20" s="11" t="s">
        <v>19</v>
      </c>
      <c r="G20" s="11" t="s">
        <v>20</v>
      </c>
      <c r="H20" s="11" t="s">
        <v>19</v>
      </c>
      <c r="I20" s="11" t="s">
        <v>19</v>
      </c>
      <c r="J20" s="11" t="s">
        <v>19</v>
      </c>
      <c r="K20" s="11" t="s">
        <v>20</v>
      </c>
      <c r="L20" s="11" t="s">
        <v>20</v>
      </c>
      <c r="M20" s="11" t="s">
        <v>19</v>
      </c>
      <c r="N20" s="11" t="s">
        <v>19</v>
      </c>
      <c r="O20" s="11" t="s">
        <v>20</v>
      </c>
      <c r="P20" s="11" t="s">
        <v>20</v>
      </c>
      <c r="Q20" s="32" t="s">
        <v>19</v>
      </c>
      <c r="R20" s="11" t="s">
        <v>19</v>
      </c>
      <c r="S20" s="11" t="s">
        <v>20</v>
      </c>
      <c r="T20" s="11" t="s">
        <v>19</v>
      </c>
    </row>
    <row r="21" spans="1:20" x14ac:dyDescent="0.2">
      <c r="A21" s="7">
        <v>20</v>
      </c>
      <c r="B21" s="10">
        <v>43626.680783206015</v>
      </c>
      <c r="C21" s="11" t="s">
        <v>144</v>
      </c>
      <c r="D21" s="11" t="s">
        <v>145</v>
      </c>
      <c r="E21" s="11" t="s">
        <v>146</v>
      </c>
      <c r="F21" s="11" t="s">
        <v>24</v>
      </c>
      <c r="G21" s="11" t="s">
        <v>24</v>
      </c>
      <c r="H21" s="11" t="s">
        <v>24</v>
      </c>
      <c r="I21" s="11" t="s">
        <v>24</v>
      </c>
      <c r="J21" s="11" t="s">
        <v>24</v>
      </c>
      <c r="K21" s="11" t="s">
        <v>24</v>
      </c>
      <c r="L21" s="11" t="s">
        <v>24</v>
      </c>
      <c r="M21" s="11" t="s">
        <v>24</v>
      </c>
      <c r="N21" s="11" t="s">
        <v>19</v>
      </c>
      <c r="O21" s="11" t="s">
        <v>19</v>
      </c>
      <c r="P21" s="11" t="s">
        <v>19</v>
      </c>
      <c r="Q21" s="32" t="s">
        <v>19</v>
      </c>
      <c r="R21" s="11" t="s">
        <v>19</v>
      </c>
      <c r="S21" s="11" t="s">
        <v>19</v>
      </c>
      <c r="T21" s="11" t="s">
        <v>19</v>
      </c>
    </row>
    <row r="22" spans="1:20" x14ac:dyDescent="0.2">
      <c r="A22" s="7">
        <v>21</v>
      </c>
      <c r="B22" s="10">
        <v>43624.655735659719</v>
      </c>
      <c r="C22" s="11" t="s">
        <v>87</v>
      </c>
      <c r="D22" s="11" t="s">
        <v>88</v>
      </c>
      <c r="E22" s="11" t="s">
        <v>89</v>
      </c>
      <c r="F22" s="11" t="s">
        <v>19</v>
      </c>
      <c r="G22" s="11" t="s">
        <v>19</v>
      </c>
      <c r="H22" s="11" t="s">
        <v>19</v>
      </c>
      <c r="I22" s="11" t="s">
        <v>24</v>
      </c>
      <c r="J22" s="11" t="s">
        <v>19</v>
      </c>
      <c r="K22" s="11" t="s">
        <v>24</v>
      </c>
      <c r="L22" s="11" t="s">
        <v>19</v>
      </c>
      <c r="M22" s="11" t="s">
        <v>24</v>
      </c>
      <c r="N22" s="11" t="s">
        <v>19</v>
      </c>
      <c r="O22" s="11" t="s">
        <v>20</v>
      </c>
      <c r="P22" s="11" t="s">
        <v>19</v>
      </c>
      <c r="Q22" s="32" t="s">
        <v>19</v>
      </c>
      <c r="R22" s="11" t="s">
        <v>19</v>
      </c>
      <c r="S22" s="11" t="s">
        <v>20</v>
      </c>
      <c r="T22" s="11" t="s">
        <v>19</v>
      </c>
    </row>
    <row r="23" spans="1:20" x14ac:dyDescent="0.2">
      <c r="A23" s="7">
        <v>22</v>
      </c>
      <c r="B23" s="10">
        <v>43624.43976760417</v>
      </c>
      <c r="C23" s="11" t="s">
        <v>43</v>
      </c>
      <c r="D23" s="11" t="s">
        <v>44</v>
      </c>
      <c r="E23" s="11" t="s">
        <v>45</v>
      </c>
      <c r="F23" s="11" t="s">
        <v>19</v>
      </c>
      <c r="G23" s="11" t="s">
        <v>19</v>
      </c>
      <c r="H23" s="11" t="s">
        <v>19</v>
      </c>
      <c r="I23" s="11" t="s">
        <v>19</v>
      </c>
      <c r="J23" s="11" t="s">
        <v>19</v>
      </c>
      <c r="K23" s="11" t="s">
        <v>19</v>
      </c>
      <c r="L23" s="11" t="s">
        <v>19</v>
      </c>
      <c r="M23" s="11" t="s">
        <v>19</v>
      </c>
      <c r="N23" s="11" t="s">
        <v>19</v>
      </c>
      <c r="O23" s="11" t="s">
        <v>19</v>
      </c>
      <c r="P23" s="11" t="s">
        <v>19</v>
      </c>
      <c r="Q23" s="32" t="s">
        <v>19</v>
      </c>
      <c r="R23" s="11" t="s">
        <v>19</v>
      </c>
      <c r="S23" s="11" t="s">
        <v>19</v>
      </c>
      <c r="T23" s="11" t="s">
        <v>19</v>
      </c>
    </row>
    <row r="24" spans="1:20" x14ac:dyDescent="0.2">
      <c r="A24" s="7">
        <v>23</v>
      </c>
      <c r="B24" s="10">
        <v>43625.676913020834</v>
      </c>
      <c r="C24" s="11" t="s">
        <v>132</v>
      </c>
      <c r="D24" s="11" t="s">
        <v>133</v>
      </c>
      <c r="E24" s="11" t="s">
        <v>134</v>
      </c>
      <c r="F24" s="11" t="s">
        <v>20</v>
      </c>
      <c r="G24" s="11" t="s">
        <v>20</v>
      </c>
      <c r="H24" s="11" t="s">
        <v>20</v>
      </c>
      <c r="I24" s="11" t="s">
        <v>20</v>
      </c>
      <c r="J24" s="11" t="s">
        <v>20</v>
      </c>
      <c r="K24" s="11" t="s">
        <v>20</v>
      </c>
      <c r="L24" s="11" t="s">
        <v>20</v>
      </c>
      <c r="M24" s="11" t="s">
        <v>20</v>
      </c>
      <c r="N24" s="11" t="s">
        <v>20</v>
      </c>
      <c r="O24" s="11" t="s">
        <v>20</v>
      </c>
      <c r="P24" s="11" t="s">
        <v>20</v>
      </c>
      <c r="Q24" s="32" t="s">
        <v>20</v>
      </c>
      <c r="R24" s="11" t="s">
        <v>20</v>
      </c>
      <c r="S24" s="11" t="s">
        <v>20</v>
      </c>
      <c r="T24" s="11" t="s">
        <v>20</v>
      </c>
    </row>
    <row r="25" spans="1:20" x14ac:dyDescent="0.2">
      <c r="A25" s="7">
        <v>24</v>
      </c>
      <c r="B25" s="10">
        <v>43624.462913310184</v>
      </c>
      <c r="C25" s="11" t="s">
        <v>56</v>
      </c>
      <c r="D25" s="11" t="s">
        <v>57</v>
      </c>
      <c r="E25" s="11" t="s">
        <v>58</v>
      </c>
      <c r="F25" s="11" t="s">
        <v>19</v>
      </c>
      <c r="G25" s="11" t="s">
        <v>19</v>
      </c>
      <c r="H25" s="11" t="s">
        <v>19</v>
      </c>
      <c r="I25" s="11" t="s">
        <v>19</v>
      </c>
      <c r="J25" s="11" t="s">
        <v>19</v>
      </c>
      <c r="K25" s="11" t="s">
        <v>19</v>
      </c>
      <c r="L25" s="11" t="s">
        <v>19</v>
      </c>
      <c r="M25" s="11" t="s">
        <v>19</v>
      </c>
      <c r="N25" s="11" t="s">
        <v>19</v>
      </c>
      <c r="O25" s="11" t="s">
        <v>19</v>
      </c>
      <c r="P25" s="11" t="s">
        <v>19</v>
      </c>
      <c r="Q25" s="32" t="s">
        <v>19</v>
      </c>
      <c r="R25" s="11" t="s">
        <v>19</v>
      </c>
      <c r="S25" s="11" t="s">
        <v>19</v>
      </c>
      <c r="T25" s="11" t="s">
        <v>19</v>
      </c>
    </row>
    <row r="26" spans="1:20" x14ac:dyDescent="0.2">
      <c r="A26" s="7">
        <v>25</v>
      </c>
      <c r="B26" s="10">
        <v>43627.40917082176</v>
      </c>
      <c r="C26" s="11" t="s">
        <v>147</v>
      </c>
      <c r="D26" s="11" t="s">
        <v>148</v>
      </c>
      <c r="E26" s="11" t="s">
        <v>149</v>
      </c>
      <c r="F26" s="11" t="s">
        <v>19</v>
      </c>
      <c r="G26" s="11" t="s">
        <v>19</v>
      </c>
      <c r="H26" s="11" t="s">
        <v>19</v>
      </c>
      <c r="I26" s="11" t="s">
        <v>19</v>
      </c>
      <c r="J26" s="11" t="s">
        <v>19</v>
      </c>
      <c r="K26" s="11" t="s">
        <v>19</v>
      </c>
      <c r="L26" s="11" t="s">
        <v>20</v>
      </c>
      <c r="M26" s="11" t="s">
        <v>20</v>
      </c>
      <c r="N26" s="11" t="s">
        <v>20</v>
      </c>
      <c r="O26" s="11" t="s">
        <v>20</v>
      </c>
      <c r="P26" s="11" t="s">
        <v>20</v>
      </c>
      <c r="Q26" s="32" t="s">
        <v>20</v>
      </c>
      <c r="R26" s="11" t="s">
        <v>20</v>
      </c>
      <c r="S26" s="11" t="s">
        <v>20</v>
      </c>
      <c r="T26" s="11" t="s">
        <v>20</v>
      </c>
    </row>
    <row r="27" spans="1:20" x14ac:dyDescent="0.2">
      <c r="A27" s="7">
        <v>26</v>
      </c>
      <c r="B27" s="10">
        <v>43625.66849009259</v>
      </c>
      <c r="C27" s="11" t="s">
        <v>126</v>
      </c>
      <c r="D27" s="11" t="s">
        <v>127</v>
      </c>
      <c r="E27" s="11" t="s">
        <v>128</v>
      </c>
      <c r="F27" s="11" t="s">
        <v>19</v>
      </c>
      <c r="G27" s="11" t="s">
        <v>19</v>
      </c>
      <c r="H27" s="11" t="s">
        <v>19</v>
      </c>
      <c r="I27" s="11" t="s">
        <v>19</v>
      </c>
      <c r="J27" s="11" t="s">
        <v>19</v>
      </c>
      <c r="K27" s="11" t="s">
        <v>20</v>
      </c>
      <c r="L27" s="11" t="s">
        <v>19</v>
      </c>
      <c r="M27" s="11" t="s">
        <v>19</v>
      </c>
      <c r="N27" s="11" t="s">
        <v>20</v>
      </c>
      <c r="O27" s="11" t="s">
        <v>20</v>
      </c>
      <c r="P27" s="11" t="s">
        <v>20</v>
      </c>
      <c r="Q27" s="32" t="s">
        <v>20</v>
      </c>
      <c r="R27" s="11" t="s">
        <v>20</v>
      </c>
      <c r="S27" s="11" t="s">
        <v>20</v>
      </c>
      <c r="T27" s="11" t="s">
        <v>20</v>
      </c>
    </row>
    <row r="28" spans="1:20" x14ac:dyDescent="0.2">
      <c r="A28" s="7">
        <v>27</v>
      </c>
      <c r="B28" s="10">
        <v>43624.433561782411</v>
      </c>
      <c r="C28" s="11" t="s">
        <v>28</v>
      </c>
      <c r="D28" s="11" t="s">
        <v>29</v>
      </c>
      <c r="E28" s="11" t="s">
        <v>30</v>
      </c>
      <c r="F28" s="11" t="s">
        <v>19</v>
      </c>
      <c r="G28" s="11" t="s">
        <v>19</v>
      </c>
      <c r="H28" s="11" t="s">
        <v>24</v>
      </c>
      <c r="I28" s="11" t="s">
        <v>19</v>
      </c>
      <c r="J28" s="11" t="s">
        <v>19</v>
      </c>
      <c r="K28" s="11" t="s">
        <v>24</v>
      </c>
      <c r="L28" s="11" t="s">
        <v>19</v>
      </c>
      <c r="M28" s="11" t="s">
        <v>19</v>
      </c>
      <c r="N28" s="11" t="s">
        <v>20</v>
      </c>
      <c r="O28" s="11" t="s">
        <v>19</v>
      </c>
      <c r="P28" s="11" t="s">
        <v>19</v>
      </c>
      <c r="Q28" s="32" t="s">
        <v>19</v>
      </c>
      <c r="R28" s="11" t="s">
        <v>20</v>
      </c>
      <c r="S28" s="11" t="s">
        <v>19</v>
      </c>
      <c r="T28" s="11" t="s">
        <v>20</v>
      </c>
    </row>
    <row r="29" spans="1:20" x14ac:dyDescent="0.2">
      <c r="A29" s="7">
        <v>28</v>
      </c>
      <c r="B29" s="10">
        <v>43625.450511134259</v>
      </c>
      <c r="C29" s="11" t="s">
        <v>117</v>
      </c>
      <c r="D29" s="11" t="s">
        <v>118</v>
      </c>
      <c r="E29" s="11" t="s">
        <v>119</v>
      </c>
      <c r="F29" s="11" t="s">
        <v>24</v>
      </c>
      <c r="G29" s="11" t="s">
        <v>19</v>
      </c>
      <c r="H29" s="11" t="s">
        <v>19</v>
      </c>
      <c r="I29" s="11" t="s">
        <v>19</v>
      </c>
      <c r="J29" s="11" t="s">
        <v>19</v>
      </c>
      <c r="K29" s="11" t="s">
        <v>19</v>
      </c>
      <c r="L29" s="11" t="s">
        <v>19</v>
      </c>
      <c r="M29" s="11" t="s">
        <v>19</v>
      </c>
      <c r="N29" s="11" t="s">
        <v>19</v>
      </c>
      <c r="O29" s="11" t="s">
        <v>19</v>
      </c>
      <c r="P29" s="11" t="s">
        <v>19</v>
      </c>
      <c r="Q29" s="32" t="s">
        <v>19</v>
      </c>
      <c r="R29" s="11" t="s">
        <v>19</v>
      </c>
      <c r="S29" s="11" t="s">
        <v>19</v>
      </c>
      <c r="T29" s="11" t="s">
        <v>19</v>
      </c>
    </row>
    <row r="30" spans="1:20" x14ac:dyDescent="0.2">
      <c r="A30" s="7">
        <v>29</v>
      </c>
      <c r="B30" s="10">
        <v>43630.740178078704</v>
      </c>
      <c r="C30" s="11" t="s">
        <v>180</v>
      </c>
      <c r="D30" s="11" t="s">
        <v>181</v>
      </c>
      <c r="E30" s="11" t="s">
        <v>182</v>
      </c>
      <c r="F30" s="11" t="s">
        <v>20</v>
      </c>
      <c r="G30" s="11" t="s">
        <v>20</v>
      </c>
      <c r="H30" s="11" t="s">
        <v>20</v>
      </c>
      <c r="I30" s="11" t="s">
        <v>20</v>
      </c>
      <c r="J30" s="11" t="s">
        <v>19</v>
      </c>
      <c r="K30" s="11" t="s">
        <v>19</v>
      </c>
      <c r="L30" s="11" t="s">
        <v>20</v>
      </c>
      <c r="M30" s="11" t="s">
        <v>19</v>
      </c>
      <c r="N30" s="11" t="s">
        <v>20</v>
      </c>
      <c r="O30" s="11" t="s">
        <v>19</v>
      </c>
      <c r="P30" s="11" t="s">
        <v>19</v>
      </c>
      <c r="Q30" s="32" t="s">
        <v>19</v>
      </c>
      <c r="R30" s="11" t="s">
        <v>20</v>
      </c>
      <c r="S30" s="11" t="s">
        <v>19</v>
      </c>
      <c r="T30" s="11" t="s">
        <v>20</v>
      </c>
    </row>
    <row r="31" spans="1:20" x14ac:dyDescent="0.2">
      <c r="A31" s="7">
        <v>30</v>
      </c>
      <c r="B31" s="10">
        <v>43625.400847569443</v>
      </c>
      <c r="C31" s="11" t="s">
        <v>108</v>
      </c>
      <c r="D31" s="11" t="s">
        <v>109</v>
      </c>
      <c r="E31" s="11" t="s">
        <v>110</v>
      </c>
      <c r="F31" s="11" t="s">
        <v>24</v>
      </c>
      <c r="G31" s="11" t="s">
        <v>24</v>
      </c>
      <c r="H31" s="11" t="s">
        <v>24</v>
      </c>
      <c r="I31" s="11" t="s">
        <v>24</v>
      </c>
      <c r="J31" s="11" t="s">
        <v>24</v>
      </c>
      <c r="K31" s="11" t="s">
        <v>24</v>
      </c>
      <c r="L31" s="11" t="s">
        <v>24</v>
      </c>
      <c r="M31" s="11" t="s">
        <v>24</v>
      </c>
      <c r="N31" s="11" t="s">
        <v>24</v>
      </c>
      <c r="O31" s="11" t="s">
        <v>24</v>
      </c>
      <c r="P31" s="11" t="s">
        <v>24</v>
      </c>
      <c r="Q31" s="32" t="s">
        <v>24</v>
      </c>
      <c r="R31" s="11" t="s">
        <v>24</v>
      </c>
      <c r="S31" s="11" t="s">
        <v>24</v>
      </c>
      <c r="T31" s="11" t="s">
        <v>24</v>
      </c>
    </row>
    <row r="32" spans="1:20" x14ac:dyDescent="0.2">
      <c r="A32" s="7">
        <v>31</v>
      </c>
      <c r="B32" s="10">
        <v>43625.386410300925</v>
      </c>
      <c r="C32" s="11" t="s">
        <v>102</v>
      </c>
      <c r="D32" s="11" t="s">
        <v>103</v>
      </c>
      <c r="E32" s="11" t="s">
        <v>104</v>
      </c>
      <c r="F32" s="11" t="s">
        <v>24</v>
      </c>
      <c r="G32" s="11" t="s">
        <v>19</v>
      </c>
      <c r="H32" s="11" t="s">
        <v>19</v>
      </c>
      <c r="I32" s="11" t="s">
        <v>24</v>
      </c>
      <c r="J32" s="11" t="s">
        <v>24</v>
      </c>
      <c r="K32" s="11" t="s">
        <v>19</v>
      </c>
      <c r="L32" s="11" t="s">
        <v>19</v>
      </c>
      <c r="M32" s="11" t="s">
        <v>19</v>
      </c>
      <c r="N32" s="11" t="s">
        <v>19</v>
      </c>
      <c r="O32" s="11" t="s">
        <v>19</v>
      </c>
      <c r="P32" s="11" t="s">
        <v>19</v>
      </c>
      <c r="Q32" s="32" t="s">
        <v>19</v>
      </c>
      <c r="R32" s="11" t="s">
        <v>19</v>
      </c>
      <c r="S32" s="11" t="s">
        <v>19</v>
      </c>
      <c r="T32" s="11" t="s">
        <v>19</v>
      </c>
    </row>
    <row r="33" spans="1:20" x14ac:dyDescent="0.2">
      <c r="A33" s="7">
        <v>32</v>
      </c>
      <c r="B33" s="10">
        <v>43630.782027777779</v>
      </c>
      <c r="C33" s="11" t="s">
        <v>186</v>
      </c>
      <c r="D33" s="11" t="s">
        <v>187</v>
      </c>
      <c r="E33" s="11" t="s">
        <v>188</v>
      </c>
      <c r="F33" s="11" t="s">
        <v>24</v>
      </c>
      <c r="G33" s="11" t="s">
        <v>19</v>
      </c>
      <c r="H33" s="11" t="s">
        <v>19</v>
      </c>
      <c r="I33" s="11" t="s">
        <v>24</v>
      </c>
      <c r="J33" s="11" t="s">
        <v>19</v>
      </c>
      <c r="K33" s="11" t="s">
        <v>19</v>
      </c>
      <c r="L33" s="11" t="s">
        <v>20</v>
      </c>
      <c r="M33" s="11" t="s">
        <v>19</v>
      </c>
      <c r="N33" s="11" t="s">
        <v>20</v>
      </c>
      <c r="O33" s="11" t="s">
        <v>19</v>
      </c>
      <c r="P33" s="11" t="s">
        <v>19</v>
      </c>
      <c r="Q33" s="32" t="s">
        <v>19</v>
      </c>
      <c r="R33" s="11" t="s">
        <v>20</v>
      </c>
      <c r="S33" s="11" t="s">
        <v>19</v>
      </c>
      <c r="T33" s="11" t="s">
        <v>20</v>
      </c>
    </row>
    <row r="34" spans="1:20" x14ac:dyDescent="0.2">
      <c r="A34" s="7">
        <v>33</v>
      </c>
      <c r="B34" s="10">
        <v>43625.420339039352</v>
      </c>
      <c r="C34" s="11" t="s">
        <v>114</v>
      </c>
      <c r="D34" s="11" t="s">
        <v>115</v>
      </c>
      <c r="E34" s="11" t="s">
        <v>116</v>
      </c>
      <c r="F34" s="11" t="s">
        <v>24</v>
      </c>
      <c r="G34" s="11" t="s">
        <v>24</v>
      </c>
      <c r="H34" s="11" t="s">
        <v>24</v>
      </c>
      <c r="I34" s="11" t="s">
        <v>24</v>
      </c>
      <c r="J34" s="11" t="s">
        <v>24</v>
      </c>
      <c r="K34" s="11" t="s">
        <v>24</v>
      </c>
      <c r="L34" s="11" t="s">
        <v>24</v>
      </c>
      <c r="M34" s="11" t="s">
        <v>24</v>
      </c>
      <c r="N34" s="11" t="s">
        <v>24</v>
      </c>
      <c r="O34" s="11" t="s">
        <v>24</v>
      </c>
      <c r="P34" s="11" t="s">
        <v>24</v>
      </c>
      <c r="Q34" s="32" t="s">
        <v>24</v>
      </c>
      <c r="R34" s="11" t="s">
        <v>24</v>
      </c>
      <c r="S34" s="11" t="s">
        <v>24</v>
      </c>
      <c r="T34" s="11" t="s">
        <v>24</v>
      </c>
    </row>
    <row r="35" spans="1:20" x14ac:dyDescent="0.2">
      <c r="A35" s="7">
        <v>34</v>
      </c>
      <c r="B35" s="10">
        <v>43661.439780844907</v>
      </c>
      <c r="C35" s="11" t="s">
        <v>249</v>
      </c>
      <c r="D35" s="11" t="s">
        <v>250</v>
      </c>
      <c r="E35" s="11" t="s">
        <v>251</v>
      </c>
      <c r="F35" s="11" t="s">
        <v>20</v>
      </c>
      <c r="G35" s="11" t="s">
        <v>20</v>
      </c>
      <c r="H35" s="11" t="s">
        <v>20</v>
      </c>
      <c r="I35" s="11" t="s">
        <v>20</v>
      </c>
      <c r="J35" s="11" t="s">
        <v>20</v>
      </c>
      <c r="K35" s="11" t="s">
        <v>20</v>
      </c>
      <c r="L35" s="11" t="s">
        <v>20</v>
      </c>
      <c r="M35" s="11" t="s">
        <v>20</v>
      </c>
      <c r="N35" s="11" t="s">
        <v>20</v>
      </c>
      <c r="O35" s="11" t="s">
        <v>20</v>
      </c>
      <c r="P35" s="11" t="s">
        <v>20</v>
      </c>
      <c r="Q35" s="32" t="s">
        <v>20</v>
      </c>
      <c r="R35" s="11" t="s">
        <v>20</v>
      </c>
      <c r="S35" s="11" t="s">
        <v>20</v>
      </c>
      <c r="T35" s="11" t="s">
        <v>20</v>
      </c>
    </row>
    <row r="36" spans="1:20" x14ac:dyDescent="0.2">
      <c r="A36" s="7">
        <v>35</v>
      </c>
      <c r="B36" s="10">
        <v>43657.772872824076</v>
      </c>
      <c r="C36" s="11" t="s">
        <v>234</v>
      </c>
      <c r="D36" s="11" t="s">
        <v>235</v>
      </c>
      <c r="E36" s="11" t="s">
        <v>236</v>
      </c>
      <c r="F36" s="11" t="s">
        <v>20</v>
      </c>
      <c r="G36" s="11" t="s">
        <v>20</v>
      </c>
      <c r="H36" s="11" t="s">
        <v>20</v>
      </c>
      <c r="I36" s="11" t="s">
        <v>20</v>
      </c>
      <c r="J36" s="11" t="s">
        <v>20</v>
      </c>
      <c r="K36" s="11" t="s">
        <v>20</v>
      </c>
      <c r="L36" s="11" t="s">
        <v>20</v>
      </c>
      <c r="M36" s="11" t="s">
        <v>20</v>
      </c>
      <c r="N36" s="11" t="s">
        <v>20</v>
      </c>
      <c r="O36" s="11" t="s">
        <v>20</v>
      </c>
      <c r="P36" s="11" t="s">
        <v>20</v>
      </c>
      <c r="Q36" s="32" t="s">
        <v>20</v>
      </c>
      <c r="R36" s="11" t="s">
        <v>20</v>
      </c>
      <c r="S36" s="11" t="s">
        <v>20</v>
      </c>
      <c r="T36" s="11" t="s">
        <v>20</v>
      </c>
    </row>
    <row r="37" spans="1:20" x14ac:dyDescent="0.2">
      <c r="A37" s="7">
        <v>36</v>
      </c>
      <c r="B37" s="10">
        <v>43624.438824293982</v>
      </c>
      <c r="C37" s="11" t="s">
        <v>40</v>
      </c>
      <c r="D37" s="11" t="s">
        <v>41</v>
      </c>
      <c r="E37" s="11" t="s">
        <v>42</v>
      </c>
      <c r="F37" s="11" t="s">
        <v>19</v>
      </c>
      <c r="G37" s="11" t="s">
        <v>19</v>
      </c>
      <c r="H37" s="11" t="s">
        <v>19</v>
      </c>
      <c r="I37" s="11" t="s">
        <v>24</v>
      </c>
      <c r="J37" s="11" t="s">
        <v>24</v>
      </c>
      <c r="K37" s="11" t="s">
        <v>24</v>
      </c>
      <c r="L37" s="11" t="s">
        <v>19</v>
      </c>
      <c r="M37" s="11" t="s">
        <v>19</v>
      </c>
      <c r="N37" s="11" t="s">
        <v>19</v>
      </c>
      <c r="O37" s="11" t="s">
        <v>20</v>
      </c>
      <c r="P37" s="11" t="s">
        <v>20</v>
      </c>
      <c r="Q37" s="32" t="s">
        <v>20</v>
      </c>
      <c r="R37" s="11" t="s">
        <v>19</v>
      </c>
      <c r="S37" s="11" t="s">
        <v>20</v>
      </c>
      <c r="T37" s="11" t="s">
        <v>19</v>
      </c>
    </row>
    <row r="38" spans="1:20" x14ac:dyDescent="0.2">
      <c r="A38" s="7">
        <v>37</v>
      </c>
      <c r="B38" s="10">
        <v>43661.46904679398</v>
      </c>
      <c r="C38" s="11" t="s">
        <v>269</v>
      </c>
      <c r="D38" s="11" t="s">
        <v>270</v>
      </c>
      <c r="E38" s="11" t="s">
        <v>271</v>
      </c>
      <c r="F38" s="11" t="s">
        <v>19</v>
      </c>
      <c r="G38" s="11" t="s">
        <v>19</v>
      </c>
      <c r="H38" s="11" t="s">
        <v>19</v>
      </c>
      <c r="I38" s="11" t="s">
        <v>19</v>
      </c>
      <c r="J38" s="11" t="s">
        <v>19</v>
      </c>
      <c r="K38" s="11" t="s">
        <v>19</v>
      </c>
      <c r="L38" s="11" t="s">
        <v>19</v>
      </c>
      <c r="M38" s="11" t="s">
        <v>19</v>
      </c>
      <c r="N38" s="11" t="s">
        <v>19</v>
      </c>
      <c r="O38" s="11" t="s">
        <v>19</v>
      </c>
      <c r="P38" s="11" t="s">
        <v>19</v>
      </c>
      <c r="Q38" s="32" t="s">
        <v>19</v>
      </c>
      <c r="R38" s="11" t="s">
        <v>19</v>
      </c>
      <c r="S38" s="11" t="s">
        <v>19</v>
      </c>
      <c r="T38" s="11" t="s">
        <v>19</v>
      </c>
    </row>
    <row r="39" spans="1:20" x14ac:dyDescent="0.2">
      <c r="A39" s="7">
        <v>38</v>
      </c>
      <c r="B39" s="10">
        <v>43630.782219016204</v>
      </c>
      <c r="C39" s="11" t="s">
        <v>189</v>
      </c>
      <c r="D39" s="11" t="s">
        <v>190</v>
      </c>
      <c r="E39" s="11" t="s">
        <v>191</v>
      </c>
      <c r="F39" s="11" t="s">
        <v>19</v>
      </c>
      <c r="G39" s="11" t="s">
        <v>19</v>
      </c>
      <c r="H39" s="11" t="s">
        <v>19</v>
      </c>
      <c r="I39" s="11" t="s">
        <v>24</v>
      </c>
      <c r="J39" s="11" t="s">
        <v>20</v>
      </c>
      <c r="K39" s="11" t="s">
        <v>19</v>
      </c>
      <c r="L39" s="11" t="s">
        <v>19</v>
      </c>
      <c r="M39" s="11" t="s">
        <v>19</v>
      </c>
      <c r="N39" s="11" t="s">
        <v>19</v>
      </c>
      <c r="O39" s="11" t="s">
        <v>20</v>
      </c>
      <c r="P39" s="11" t="s">
        <v>19</v>
      </c>
      <c r="Q39" s="32" t="s">
        <v>19</v>
      </c>
      <c r="R39" s="11" t="s">
        <v>19</v>
      </c>
      <c r="S39" s="11" t="s">
        <v>20</v>
      </c>
      <c r="T39" s="11" t="s">
        <v>19</v>
      </c>
    </row>
    <row r="40" spans="1:20" x14ac:dyDescent="0.2">
      <c r="A40" s="7">
        <v>39</v>
      </c>
      <c r="B40" s="10">
        <v>43661.448018668976</v>
      </c>
      <c r="C40" s="11" t="s">
        <v>260</v>
      </c>
      <c r="D40" s="11" t="s">
        <v>261</v>
      </c>
      <c r="E40" s="11" t="s">
        <v>262</v>
      </c>
      <c r="F40" s="11" t="s">
        <v>74</v>
      </c>
      <c r="G40" s="11" t="s">
        <v>19</v>
      </c>
      <c r="H40" s="11" t="s">
        <v>24</v>
      </c>
      <c r="I40" s="11" t="s">
        <v>24</v>
      </c>
      <c r="J40" s="11" t="s">
        <v>24</v>
      </c>
      <c r="K40" s="11" t="s">
        <v>74</v>
      </c>
      <c r="L40" s="11" t="s">
        <v>74</v>
      </c>
      <c r="M40" s="11" t="s">
        <v>74</v>
      </c>
      <c r="N40" s="11" t="s">
        <v>55</v>
      </c>
      <c r="O40" s="11" t="s">
        <v>55</v>
      </c>
      <c r="P40" s="11" t="s">
        <v>24</v>
      </c>
      <c r="Q40" s="32" t="s">
        <v>55</v>
      </c>
      <c r="R40" s="11" t="s">
        <v>55</v>
      </c>
      <c r="S40" s="11" t="s">
        <v>55</v>
      </c>
      <c r="T40" s="11" t="s">
        <v>55</v>
      </c>
    </row>
    <row r="41" spans="1:20" x14ac:dyDescent="0.2">
      <c r="A41" s="7">
        <v>40</v>
      </c>
      <c r="B41" s="10">
        <v>43661.467049259256</v>
      </c>
      <c r="C41" s="11" t="s">
        <v>266</v>
      </c>
      <c r="D41" s="11" t="s">
        <v>267</v>
      </c>
      <c r="E41" s="11" t="s">
        <v>268</v>
      </c>
      <c r="F41" s="11" t="s">
        <v>19</v>
      </c>
      <c r="G41" s="11" t="s">
        <v>19</v>
      </c>
      <c r="H41" s="11" t="s">
        <v>20</v>
      </c>
      <c r="I41" s="11" t="s">
        <v>20</v>
      </c>
      <c r="J41" s="11" t="s">
        <v>20</v>
      </c>
      <c r="K41" s="11" t="s">
        <v>19</v>
      </c>
      <c r="L41" s="11" t="s">
        <v>19</v>
      </c>
      <c r="M41" s="11" t="s">
        <v>20</v>
      </c>
      <c r="N41" s="11" t="s">
        <v>20</v>
      </c>
      <c r="O41" s="11" t="s">
        <v>20</v>
      </c>
      <c r="P41" s="11" t="s">
        <v>20</v>
      </c>
      <c r="Q41" s="32" t="s">
        <v>20</v>
      </c>
      <c r="R41" s="11" t="s">
        <v>20</v>
      </c>
      <c r="S41" s="11" t="s">
        <v>20</v>
      </c>
      <c r="T41" s="11" t="s">
        <v>20</v>
      </c>
    </row>
    <row r="42" spans="1:20" x14ac:dyDescent="0.2">
      <c r="A42" s="7">
        <v>41</v>
      </c>
      <c r="B42" s="10">
        <v>43630.783235266208</v>
      </c>
      <c r="C42" s="11" t="s">
        <v>192</v>
      </c>
      <c r="D42" s="11" t="s">
        <v>193</v>
      </c>
      <c r="E42" s="11" t="s">
        <v>194</v>
      </c>
      <c r="F42" s="11" t="s">
        <v>20</v>
      </c>
      <c r="G42" s="11" t="s">
        <v>20</v>
      </c>
      <c r="H42" s="11" t="s">
        <v>19</v>
      </c>
      <c r="I42" s="11" t="s">
        <v>19</v>
      </c>
      <c r="J42" s="11" t="s">
        <v>19</v>
      </c>
      <c r="K42" s="11" t="s">
        <v>19</v>
      </c>
      <c r="L42" s="11" t="s">
        <v>19</v>
      </c>
      <c r="M42" s="11" t="s">
        <v>19</v>
      </c>
      <c r="N42" s="11" t="s">
        <v>20</v>
      </c>
      <c r="O42" s="11" t="s">
        <v>20</v>
      </c>
      <c r="P42" s="11" t="s">
        <v>20</v>
      </c>
      <c r="Q42" s="32" t="s">
        <v>20</v>
      </c>
      <c r="R42" s="11" t="s">
        <v>20</v>
      </c>
      <c r="S42" s="11" t="s">
        <v>20</v>
      </c>
      <c r="T42" s="11" t="s">
        <v>20</v>
      </c>
    </row>
    <row r="43" spans="1:20" x14ac:dyDescent="0.2">
      <c r="A43" s="7">
        <v>42</v>
      </c>
      <c r="B43" s="10">
        <v>43630.750836030093</v>
      </c>
      <c r="C43" s="11" t="s">
        <v>183</v>
      </c>
      <c r="D43" s="11" t="s">
        <v>184</v>
      </c>
      <c r="E43" s="11" t="s">
        <v>185</v>
      </c>
      <c r="F43" s="11" t="s">
        <v>19</v>
      </c>
      <c r="G43" s="11" t="s">
        <v>19</v>
      </c>
      <c r="H43" s="11" t="s">
        <v>19</v>
      </c>
      <c r="I43" s="11" t="s">
        <v>19</v>
      </c>
      <c r="J43" s="11" t="s">
        <v>19</v>
      </c>
      <c r="K43" s="11" t="s">
        <v>20</v>
      </c>
      <c r="L43" s="11" t="s">
        <v>20</v>
      </c>
      <c r="M43" s="11" t="s">
        <v>19</v>
      </c>
      <c r="N43" s="11" t="s">
        <v>19</v>
      </c>
      <c r="O43" s="11" t="s">
        <v>19</v>
      </c>
      <c r="P43" s="11" t="s">
        <v>19</v>
      </c>
      <c r="Q43" s="32" t="s">
        <v>19</v>
      </c>
      <c r="R43" s="11" t="s">
        <v>19</v>
      </c>
      <c r="S43" s="11" t="s">
        <v>19</v>
      </c>
      <c r="T43" s="11" t="s">
        <v>19</v>
      </c>
    </row>
    <row r="44" spans="1:20" x14ac:dyDescent="0.2">
      <c r="A44" s="7">
        <v>43</v>
      </c>
      <c r="B44" s="10">
        <v>43624.434664791668</v>
      </c>
      <c r="C44" s="11" t="s">
        <v>34</v>
      </c>
      <c r="D44" s="11" t="s">
        <v>35</v>
      </c>
      <c r="E44" s="11" t="s">
        <v>36</v>
      </c>
      <c r="F44" s="11" t="s">
        <v>24</v>
      </c>
      <c r="G44" s="11" t="s">
        <v>24</v>
      </c>
      <c r="H44" s="11" t="s">
        <v>24</v>
      </c>
      <c r="I44" s="11" t="s">
        <v>24</v>
      </c>
      <c r="J44" s="11" t="s">
        <v>24</v>
      </c>
      <c r="K44" s="11" t="s">
        <v>24</v>
      </c>
      <c r="L44" s="11" t="s">
        <v>24</v>
      </c>
      <c r="M44" s="11" t="s">
        <v>24</v>
      </c>
      <c r="N44" s="11" t="s">
        <v>24</v>
      </c>
      <c r="O44" s="11" t="s">
        <v>24</v>
      </c>
      <c r="P44" s="11" t="s">
        <v>24</v>
      </c>
      <c r="Q44" s="32" t="s">
        <v>24</v>
      </c>
      <c r="R44" s="11" t="s">
        <v>24</v>
      </c>
      <c r="S44" s="11" t="s">
        <v>24</v>
      </c>
      <c r="T44" s="11" t="s">
        <v>24</v>
      </c>
    </row>
    <row r="45" spans="1:20" x14ac:dyDescent="0.2">
      <c r="A45" s="7">
        <v>44</v>
      </c>
      <c r="B45" s="10">
        <v>43661.439026111111</v>
      </c>
      <c r="C45" s="11" t="s">
        <v>243</v>
      </c>
      <c r="D45" s="11" t="s">
        <v>244</v>
      </c>
      <c r="E45" s="11" t="s">
        <v>245</v>
      </c>
      <c r="F45" s="11" t="s">
        <v>19</v>
      </c>
      <c r="G45" s="11" t="s">
        <v>19</v>
      </c>
      <c r="H45" s="11" t="s">
        <v>19</v>
      </c>
      <c r="I45" s="11" t="s">
        <v>19</v>
      </c>
      <c r="J45" s="11" t="s">
        <v>19</v>
      </c>
      <c r="K45" s="11" t="s">
        <v>19</v>
      </c>
      <c r="L45" s="11" t="s">
        <v>19</v>
      </c>
      <c r="M45" s="11" t="s">
        <v>19</v>
      </c>
      <c r="N45" s="11" t="s">
        <v>19</v>
      </c>
      <c r="O45" s="11" t="s">
        <v>19</v>
      </c>
      <c r="P45" s="11" t="s">
        <v>19</v>
      </c>
      <c r="Q45" s="32" t="s">
        <v>19</v>
      </c>
      <c r="R45" s="11" t="s">
        <v>19</v>
      </c>
      <c r="S45" s="11" t="s">
        <v>19</v>
      </c>
      <c r="T45" s="11" t="s">
        <v>19</v>
      </c>
    </row>
    <row r="46" spans="1:20" x14ac:dyDescent="0.2">
      <c r="A46" s="7">
        <v>45</v>
      </c>
      <c r="B46" s="10">
        <v>43630.738092881948</v>
      </c>
      <c r="C46" s="11" t="s">
        <v>177</v>
      </c>
      <c r="D46" s="11" t="s">
        <v>178</v>
      </c>
      <c r="E46" s="11" t="s">
        <v>179</v>
      </c>
      <c r="F46" s="11" t="s">
        <v>24</v>
      </c>
      <c r="G46" s="11" t="s">
        <v>24</v>
      </c>
      <c r="H46" s="11" t="s">
        <v>24</v>
      </c>
      <c r="I46" s="11" t="s">
        <v>24</v>
      </c>
      <c r="J46" s="11" t="s">
        <v>24</v>
      </c>
      <c r="K46" s="11" t="s">
        <v>24</v>
      </c>
      <c r="L46" s="11" t="s">
        <v>24</v>
      </c>
      <c r="M46" s="11" t="s">
        <v>19</v>
      </c>
      <c r="N46" s="11" t="s">
        <v>24</v>
      </c>
      <c r="O46" s="11" t="s">
        <v>55</v>
      </c>
      <c r="P46" s="11" t="s">
        <v>24</v>
      </c>
      <c r="Q46" s="32" t="s">
        <v>19</v>
      </c>
      <c r="R46" s="11" t="s">
        <v>24</v>
      </c>
      <c r="S46" s="11" t="s">
        <v>55</v>
      </c>
      <c r="T46" s="11" t="s">
        <v>24</v>
      </c>
    </row>
    <row r="47" spans="1:20" x14ac:dyDescent="0.2">
      <c r="A47" s="7">
        <v>46</v>
      </c>
      <c r="B47" s="10">
        <v>43655.832361400462</v>
      </c>
      <c r="C47" s="11" t="s">
        <v>177</v>
      </c>
      <c r="D47" s="11" t="s">
        <v>178</v>
      </c>
      <c r="E47" s="11" t="s">
        <v>179</v>
      </c>
      <c r="F47" s="11" t="s">
        <v>24</v>
      </c>
      <c r="G47" s="11" t="s">
        <v>24</v>
      </c>
      <c r="H47" s="11" t="s">
        <v>24</v>
      </c>
      <c r="I47" s="11" t="s">
        <v>24</v>
      </c>
      <c r="J47" s="11" t="s">
        <v>24</v>
      </c>
      <c r="K47" s="11" t="s">
        <v>24</v>
      </c>
      <c r="L47" s="11" t="s">
        <v>24</v>
      </c>
      <c r="M47" s="11" t="s">
        <v>19</v>
      </c>
      <c r="N47" s="11" t="s">
        <v>20</v>
      </c>
      <c r="O47" s="11" t="s">
        <v>19</v>
      </c>
      <c r="P47" s="11" t="s">
        <v>24</v>
      </c>
      <c r="Q47" s="32" t="s">
        <v>24</v>
      </c>
      <c r="R47" s="11" t="s">
        <v>20</v>
      </c>
      <c r="S47" s="11" t="s">
        <v>19</v>
      </c>
      <c r="T47" s="11" t="s">
        <v>20</v>
      </c>
    </row>
    <row r="48" spans="1:20" x14ac:dyDescent="0.2">
      <c r="A48" s="7">
        <v>47</v>
      </c>
      <c r="B48" s="10">
        <v>43624.613528587965</v>
      </c>
      <c r="C48" s="11" t="s">
        <v>81</v>
      </c>
      <c r="D48" s="11" t="s">
        <v>82</v>
      </c>
      <c r="E48" s="11" t="s">
        <v>83</v>
      </c>
      <c r="F48" s="11" t="s">
        <v>19</v>
      </c>
      <c r="G48" s="11" t="s">
        <v>19</v>
      </c>
      <c r="H48" s="11" t="s">
        <v>19</v>
      </c>
      <c r="I48" s="11" t="s">
        <v>24</v>
      </c>
      <c r="J48" s="11" t="s">
        <v>19</v>
      </c>
      <c r="K48" s="11" t="s">
        <v>24</v>
      </c>
      <c r="L48" s="11" t="s">
        <v>24</v>
      </c>
      <c r="M48" s="11" t="s">
        <v>19</v>
      </c>
      <c r="N48" s="11" t="s">
        <v>19</v>
      </c>
      <c r="O48" s="11" t="s">
        <v>19</v>
      </c>
      <c r="P48" s="11" t="s">
        <v>19</v>
      </c>
      <c r="Q48" s="32" t="s">
        <v>19</v>
      </c>
      <c r="R48" s="11" t="s">
        <v>19</v>
      </c>
      <c r="S48" s="11" t="s">
        <v>19</v>
      </c>
      <c r="T48" s="11" t="s">
        <v>19</v>
      </c>
    </row>
    <row r="49" spans="1:20" x14ac:dyDescent="0.2">
      <c r="A49" s="7">
        <v>48</v>
      </c>
      <c r="B49" s="10">
        <v>43624.433605717597</v>
      </c>
      <c r="C49" s="11" t="s">
        <v>31</v>
      </c>
      <c r="D49" s="11" t="s">
        <v>32</v>
      </c>
      <c r="E49" s="11" t="s">
        <v>33</v>
      </c>
      <c r="F49" s="11" t="s">
        <v>19</v>
      </c>
      <c r="G49" s="11" t="s">
        <v>19</v>
      </c>
      <c r="H49" s="11" t="s">
        <v>20</v>
      </c>
      <c r="I49" s="11" t="s">
        <v>19</v>
      </c>
      <c r="J49" s="11" t="s">
        <v>19</v>
      </c>
      <c r="K49" s="11" t="s">
        <v>20</v>
      </c>
      <c r="L49" s="11" t="s">
        <v>20</v>
      </c>
      <c r="M49" s="11" t="s">
        <v>20</v>
      </c>
      <c r="N49" s="11" t="s">
        <v>19</v>
      </c>
      <c r="O49" s="11" t="s">
        <v>19</v>
      </c>
      <c r="P49" s="11" t="s">
        <v>19</v>
      </c>
      <c r="Q49" s="32" t="s">
        <v>20</v>
      </c>
      <c r="R49" s="11" t="s">
        <v>19</v>
      </c>
      <c r="S49" s="11" t="s">
        <v>19</v>
      </c>
      <c r="T49" s="11" t="s">
        <v>19</v>
      </c>
    </row>
    <row r="50" spans="1:20" x14ac:dyDescent="0.2">
      <c r="A50" s="7">
        <v>49</v>
      </c>
      <c r="B50" s="10">
        <v>43624.635312592596</v>
      </c>
      <c r="C50" s="11" t="s">
        <v>84</v>
      </c>
      <c r="D50" s="11" t="s">
        <v>85</v>
      </c>
      <c r="E50" s="11" t="s">
        <v>86</v>
      </c>
      <c r="F50" s="11" t="s">
        <v>74</v>
      </c>
      <c r="G50" s="11" t="s">
        <v>19</v>
      </c>
      <c r="H50" s="11" t="s">
        <v>19</v>
      </c>
      <c r="I50" s="11" t="s">
        <v>74</v>
      </c>
      <c r="J50" s="11" t="s">
        <v>74</v>
      </c>
      <c r="K50" s="11" t="s">
        <v>24</v>
      </c>
      <c r="L50" s="11" t="s">
        <v>19</v>
      </c>
      <c r="M50" s="11" t="s">
        <v>24</v>
      </c>
      <c r="N50" s="11" t="s">
        <v>20</v>
      </c>
      <c r="O50" s="11" t="s">
        <v>19</v>
      </c>
      <c r="P50" s="11" t="s">
        <v>19</v>
      </c>
      <c r="Q50" s="32" t="s">
        <v>19</v>
      </c>
      <c r="R50" s="11" t="s">
        <v>20</v>
      </c>
      <c r="S50" s="11" t="s">
        <v>19</v>
      </c>
      <c r="T50" s="11" t="s">
        <v>20</v>
      </c>
    </row>
    <row r="51" spans="1:20" x14ac:dyDescent="0.2">
      <c r="A51" s="7">
        <v>50</v>
      </c>
      <c r="B51" s="10">
        <v>43661.525443541672</v>
      </c>
      <c r="C51" s="11" t="s">
        <v>281</v>
      </c>
      <c r="D51" s="11" t="s">
        <v>282</v>
      </c>
      <c r="E51" s="11" t="s">
        <v>283</v>
      </c>
      <c r="F51" s="11" t="s">
        <v>24</v>
      </c>
      <c r="G51" s="11" t="s">
        <v>19</v>
      </c>
      <c r="H51" s="11" t="s">
        <v>24</v>
      </c>
      <c r="I51" s="11" t="s">
        <v>24</v>
      </c>
      <c r="J51" s="11" t="s">
        <v>19</v>
      </c>
      <c r="K51" s="11" t="s">
        <v>24</v>
      </c>
      <c r="L51" s="11" t="s">
        <v>19</v>
      </c>
      <c r="M51" s="11" t="s">
        <v>19</v>
      </c>
      <c r="N51" s="11" t="s">
        <v>19</v>
      </c>
      <c r="O51" s="11" t="s">
        <v>20</v>
      </c>
      <c r="P51" s="11" t="s">
        <v>19</v>
      </c>
      <c r="Q51" s="32" t="s">
        <v>20</v>
      </c>
      <c r="R51" s="11" t="s">
        <v>19</v>
      </c>
      <c r="S51" s="11" t="s">
        <v>20</v>
      </c>
      <c r="T51" s="11" t="s">
        <v>19</v>
      </c>
    </row>
    <row r="52" spans="1:20" x14ac:dyDescent="0.2">
      <c r="A52" s="7">
        <v>51</v>
      </c>
      <c r="B52" s="10">
        <v>43630.694407465278</v>
      </c>
      <c r="C52" s="11" t="s">
        <v>165</v>
      </c>
      <c r="D52" s="11" t="s">
        <v>166</v>
      </c>
      <c r="E52" s="11" t="s">
        <v>167</v>
      </c>
      <c r="F52" s="11" t="s">
        <v>19</v>
      </c>
      <c r="G52" s="11" t="s">
        <v>19</v>
      </c>
      <c r="H52" s="11" t="s">
        <v>19</v>
      </c>
      <c r="I52" s="11" t="s">
        <v>24</v>
      </c>
      <c r="J52" s="11" t="s">
        <v>24</v>
      </c>
      <c r="K52" s="11" t="s">
        <v>24</v>
      </c>
      <c r="L52" s="11" t="s">
        <v>24</v>
      </c>
      <c r="M52" s="11" t="s">
        <v>24</v>
      </c>
      <c r="N52" s="11" t="s">
        <v>24</v>
      </c>
      <c r="O52" s="11" t="s">
        <v>24</v>
      </c>
      <c r="P52" s="11" t="s">
        <v>24</v>
      </c>
      <c r="Q52" s="32" t="s">
        <v>24</v>
      </c>
      <c r="R52" s="11" t="s">
        <v>24</v>
      </c>
      <c r="S52" s="11" t="s">
        <v>24</v>
      </c>
      <c r="T52" s="11" t="s">
        <v>24</v>
      </c>
    </row>
    <row r="53" spans="1:20" x14ac:dyDescent="0.2">
      <c r="A53" s="7">
        <v>52</v>
      </c>
      <c r="B53" s="10">
        <v>43628.493907465279</v>
      </c>
      <c r="C53" s="11" t="s">
        <v>156</v>
      </c>
      <c r="D53" s="11" t="s">
        <v>157</v>
      </c>
      <c r="E53" s="11" t="s">
        <v>158</v>
      </c>
      <c r="F53" s="11" t="s">
        <v>20</v>
      </c>
      <c r="G53" s="11" t="s">
        <v>20</v>
      </c>
      <c r="H53" s="11" t="s">
        <v>20</v>
      </c>
      <c r="I53" s="11" t="s">
        <v>20</v>
      </c>
      <c r="J53" s="11" t="s">
        <v>20</v>
      </c>
      <c r="K53" s="11" t="s">
        <v>20</v>
      </c>
      <c r="L53" s="11" t="s">
        <v>20</v>
      </c>
      <c r="M53" s="11" t="s">
        <v>20</v>
      </c>
      <c r="N53" s="11" t="s">
        <v>20</v>
      </c>
      <c r="O53" s="11" t="s">
        <v>20</v>
      </c>
      <c r="P53" s="11" t="s">
        <v>20</v>
      </c>
      <c r="Q53" s="32" t="s">
        <v>20</v>
      </c>
      <c r="R53" s="11" t="s">
        <v>20</v>
      </c>
      <c r="S53" s="11" t="s">
        <v>20</v>
      </c>
      <c r="T53" s="11" t="s">
        <v>20</v>
      </c>
    </row>
    <row r="54" spans="1:20" x14ac:dyDescent="0.2">
      <c r="A54" s="7">
        <v>53</v>
      </c>
      <c r="B54" s="10">
        <v>43625.068418437499</v>
      </c>
      <c r="C54" s="11" t="s">
        <v>99</v>
      </c>
      <c r="D54" s="11" t="s">
        <v>100</v>
      </c>
      <c r="E54" s="11" t="s">
        <v>101</v>
      </c>
      <c r="F54" s="11" t="s">
        <v>19</v>
      </c>
      <c r="G54" s="11" t="s">
        <v>19</v>
      </c>
      <c r="H54" s="11" t="s">
        <v>24</v>
      </c>
      <c r="I54" s="11" t="s">
        <v>19</v>
      </c>
      <c r="J54" s="11" t="s">
        <v>19</v>
      </c>
      <c r="K54" s="11" t="s">
        <v>19</v>
      </c>
      <c r="L54" s="11" t="s">
        <v>19</v>
      </c>
      <c r="M54" s="11" t="s">
        <v>19</v>
      </c>
      <c r="N54" s="11" t="s">
        <v>20</v>
      </c>
      <c r="O54" s="11" t="s">
        <v>20</v>
      </c>
      <c r="P54" s="11" t="s">
        <v>20</v>
      </c>
      <c r="Q54" s="32" t="s">
        <v>20</v>
      </c>
      <c r="R54" s="11" t="s">
        <v>20</v>
      </c>
      <c r="S54" s="11" t="s">
        <v>20</v>
      </c>
      <c r="T54" s="11" t="s">
        <v>20</v>
      </c>
    </row>
    <row r="55" spans="1:20" x14ac:dyDescent="0.2">
      <c r="A55" s="7">
        <v>54</v>
      </c>
      <c r="B55" s="10">
        <v>43659.411531990743</v>
      </c>
      <c r="C55" s="11" t="s">
        <v>240</v>
      </c>
      <c r="D55" s="11" t="s">
        <v>241</v>
      </c>
      <c r="E55" s="11" t="s">
        <v>242</v>
      </c>
      <c r="F55" s="11" t="s">
        <v>20</v>
      </c>
      <c r="G55" s="11" t="s">
        <v>19</v>
      </c>
      <c r="H55" s="11" t="s">
        <v>20</v>
      </c>
      <c r="I55" s="11" t="s">
        <v>19</v>
      </c>
      <c r="J55" s="11" t="s">
        <v>20</v>
      </c>
      <c r="K55" s="11" t="s">
        <v>20</v>
      </c>
      <c r="L55" s="11" t="s">
        <v>20</v>
      </c>
      <c r="M55" s="11" t="s">
        <v>20</v>
      </c>
      <c r="N55" s="11" t="s">
        <v>20</v>
      </c>
      <c r="O55" s="11" t="s">
        <v>20</v>
      </c>
      <c r="P55" s="11" t="s">
        <v>19</v>
      </c>
      <c r="Q55" s="32" t="s">
        <v>20</v>
      </c>
      <c r="R55" s="11" t="s">
        <v>20</v>
      </c>
      <c r="S55" s="11" t="s">
        <v>20</v>
      </c>
      <c r="T55" s="11" t="s">
        <v>20</v>
      </c>
    </row>
    <row r="56" spans="1:20" x14ac:dyDescent="0.2">
      <c r="A56" s="7">
        <v>55</v>
      </c>
      <c r="B56" s="10">
        <v>43661.441066087966</v>
      </c>
      <c r="C56" s="11" t="s">
        <v>252</v>
      </c>
      <c r="D56" s="11" t="s">
        <v>253</v>
      </c>
      <c r="E56" s="11" t="s">
        <v>242</v>
      </c>
      <c r="F56" s="11" t="s">
        <v>20</v>
      </c>
      <c r="G56" s="11" t="s">
        <v>20</v>
      </c>
      <c r="H56" s="11" t="s">
        <v>20</v>
      </c>
      <c r="I56" s="11" t="s">
        <v>19</v>
      </c>
      <c r="J56" s="11" t="s">
        <v>19</v>
      </c>
      <c r="K56" s="11" t="s">
        <v>20</v>
      </c>
      <c r="L56" s="11" t="s">
        <v>19</v>
      </c>
      <c r="M56" s="11" t="s">
        <v>19</v>
      </c>
      <c r="N56" s="11" t="s">
        <v>20</v>
      </c>
      <c r="O56" s="11" t="s">
        <v>20</v>
      </c>
      <c r="P56" s="11" t="s">
        <v>19</v>
      </c>
      <c r="Q56" s="32" t="s">
        <v>20</v>
      </c>
      <c r="R56" s="11" t="s">
        <v>20</v>
      </c>
      <c r="S56" s="11" t="s">
        <v>20</v>
      </c>
      <c r="T56" s="11" t="s">
        <v>20</v>
      </c>
    </row>
    <row r="57" spans="1:20" x14ac:dyDescent="0.2">
      <c r="A57" s="7">
        <v>56</v>
      </c>
      <c r="B57" s="10">
        <v>43627.61526648148</v>
      </c>
      <c r="C57" s="11" t="s">
        <v>150</v>
      </c>
      <c r="D57" s="11" t="s">
        <v>151</v>
      </c>
      <c r="E57" s="11" t="s">
        <v>152</v>
      </c>
      <c r="F57" s="11" t="s">
        <v>19</v>
      </c>
      <c r="G57" s="11" t="s">
        <v>19</v>
      </c>
      <c r="H57" s="11" t="s">
        <v>19</v>
      </c>
      <c r="I57" s="11" t="s">
        <v>19</v>
      </c>
      <c r="J57" s="11" t="s">
        <v>19</v>
      </c>
      <c r="K57" s="11" t="s">
        <v>19</v>
      </c>
      <c r="L57" s="11" t="s">
        <v>19</v>
      </c>
      <c r="M57" s="11" t="s">
        <v>20</v>
      </c>
      <c r="N57" s="11" t="s">
        <v>20</v>
      </c>
      <c r="O57" s="11" t="s">
        <v>20</v>
      </c>
      <c r="P57" s="11" t="s">
        <v>20</v>
      </c>
      <c r="Q57" s="32" t="s">
        <v>20</v>
      </c>
      <c r="R57" s="11" t="s">
        <v>20</v>
      </c>
      <c r="S57" s="11" t="s">
        <v>20</v>
      </c>
      <c r="T57" s="11" t="s">
        <v>20</v>
      </c>
    </row>
    <row r="58" spans="1:20" x14ac:dyDescent="0.2">
      <c r="A58" s="7">
        <v>57</v>
      </c>
      <c r="B58" s="10">
        <v>43625.916628449078</v>
      </c>
      <c r="C58" s="11" t="s">
        <v>135</v>
      </c>
      <c r="D58" s="11" t="s">
        <v>136</v>
      </c>
      <c r="E58" s="11" t="s">
        <v>137</v>
      </c>
      <c r="F58" s="11" t="s">
        <v>19</v>
      </c>
      <c r="G58" s="11" t="s">
        <v>19</v>
      </c>
      <c r="H58" s="11" t="s">
        <v>19</v>
      </c>
      <c r="I58" s="11" t="s">
        <v>19</v>
      </c>
      <c r="J58" s="11" t="s">
        <v>19</v>
      </c>
      <c r="K58" s="11" t="s">
        <v>19</v>
      </c>
      <c r="L58" s="11" t="s">
        <v>20</v>
      </c>
      <c r="M58" s="11" t="s">
        <v>19</v>
      </c>
      <c r="N58" s="11" t="s">
        <v>20</v>
      </c>
      <c r="O58" s="11" t="s">
        <v>19</v>
      </c>
      <c r="P58" s="11" t="s">
        <v>19</v>
      </c>
      <c r="Q58" s="32" t="s">
        <v>20</v>
      </c>
      <c r="R58" s="11" t="s">
        <v>20</v>
      </c>
      <c r="S58" s="11" t="s">
        <v>19</v>
      </c>
      <c r="T58" s="11" t="s">
        <v>20</v>
      </c>
    </row>
    <row r="59" spans="1:20" x14ac:dyDescent="0.2">
      <c r="A59" s="7">
        <v>58</v>
      </c>
      <c r="B59" s="10">
        <v>43631.800687557872</v>
      </c>
      <c r="C59" s="11" t="s">
        <v>198</v>
      </c>
      <c r="D59" s="11" t="s">
        <v>199</v>
      </c>
      <c r="E59" s="11" t="s">
        <v>200</v>
      </c>
      <c r="F59" s="11" t="s">
        <v>19</v>
      </c>
      <c r="G59" s="11" t="s">
        <v>19</v>
      </c>
      <c r="H59" s="11" t="s">
        <v>24</v>
      </c>
      <c r="I59" s="11" t="s">
        <v>24</v>
      </c>
      <c r="J59" s="11" t="s">
        <v>19</v>
      </c>
      <c r="K59" s="11" t="s">
        <v>24</v>
      </c>
      <c r="L59" s="11" t="s">
        <v>19</v>
      </c>
      <c r="M59" s="11" t="s">
        <v>19</v>
      </c>
      <c r="N59" s="11" t="s">
        <v>19</v>
      </c>
      <c r="O59" s="11" t="s">
        <v>20</v>
      </c>
      <c r="P59" s="11" t="s">
        <v>19</v>
      </c>
      <c r="Q59" s="32" t="s">
        <v>19</v>
      </c>
      <c r="R59" s="11" t="s">
        <v>19</v>
      </c>
      <c r="S59" s="11" t="s">
        <v>20</v>
      </c>
      <c r="T59" s="11" t="s">
        <v>19</v>
      </c>
    </row>
    <row r="60" spans="1:20" x14ac:dyDescent="0.2">
      <c r="A60" s="7">
        <v>59</v>
      </c>
      <c r="B60" s="10">
        <v>43630.707516875002</v>
      </c>
      <c r="C60" s="11" t="s">
        <v>174</v>
      </c>
      <c r="D60" s="11" t="s">
        <v>175</v>
      </c>
      <c r="E60" s="11" t="s">
        <v>176</v>
      </c>
      <c r="F60" s="11" t="s">
        <v>20</v>
      </c>
      <c r="G60" s="11" t="s">
        <v>20</v>
      </c>
      <c r="H60" s="11" t="s">
        <v>20</v>
      </c>
      <c r="I60" s="11" t="s">
        <v>20</v>
      </c>
      <c r="J60" s="11" t="s">
        <v>20</v>
      </c>
      <c r="K60" s="11" t="s">
        <v>20</v>
      </c>
      <c r="L60" s="11" t="s">
        <v>20</v>
      </c>
      <c r="M60" s="11" t="s">
        <v>20</v>
      </c>
      <c r="N60" s="11" t="s">
        <v>20</v>
      </c>
      <c r="O60" s="11" t="s">
        <v>20</v>
      </c>
      <c r="P60" s="11" t="s">
        <v>20</v>
      </c>
      <c r="Q60" s="32" t="s">
        <v>20</v>
      </c>
      <c r="R60" s="11" t="s">
        <v>20</v>
      </c>
      <c r="S60" s="11" t="s">
        <v>20</v>
      </c>
      <c r="T60" s="11" t="s">
        <v>20</v>
      </c>
    </row>
    <row r="61" spans="1:20" x14ac:dyDescent="0.2">
      <c r="A61" s="7">
        <v>60</v>
      </c>
      <c r="B61" s="10">
        <v>43630.692615231485</v>
      </c>
      <c r="C61" s="11" t="s">
        <v>162</v>
      </c>
      <c r="D61" s="11" t="s">
        <v>163</v>
      </c>
      <c r="E61" s="11" t="s">
        <v>164</v>
      </c>
      <c r="F61" s="11" t="s">
        <v>20</v>
      </c>
      <c r="G61" s="11" t="s">
        <v>20</v>
      </c>
      <c r="H61" s="11" t="s">
        <v>20</v>
      </c>
      <c r="I61" s="11" t="s">
        <v>20</v>
      </c>
      <c r="J61" s="11" t="s">
        <v>20</v>
      </c>
      <c r="K61" s="11" t="s">
        <v>20</v>
      </c>
      <c r="L61" s="11" t="s">
        <v>20</v>
      </c>
      <c r="M61" s="11" t="s">
        <v>20</v>
      </c>
      <c r="N61" s="11" t="s">
        <v>20</v>
      </c>
      <c r="O61" s="11" t="s">
        <v>20</v>
      </c>
      <c r="P61" s="11" t="s">
        <v>20</v>
      </c>
      <c r="Q61" s="32" t="s">
        <v>20</v>
      </c>
      <c r="R61" s="11" t="s">
        <v>20</v>
      </c>
      <c r="S61" s="11" t="s">
        <v>20</v>
      </c>
      <c r="T61" s="11" t="s">
        <v>20</v>
      </c>
    </row>
    <row r="62" spans="1:20" x14ac:dyDescent="0.2">
      <c r="A62" s="7">
        <v>61</v>
      </c>
      <c r="B62" s="10">
        <v>43655.833588912035</v>
      </c>
      <c r="C62" s="11" t="s">
        <v>204</v>
      </c>
      <c r="D62" s="11" t="s">
        <v>205</v>
      </c>
      <c r="E62" s="11" t="s">
        <v>206</v>
      </c>
      <c r="F62" s="11" t="s">
        <v>19</v>
      </c>
      <c r="G62" s="11" t="s">
        <v>19</v>
      </c>
      <c r="H62" s="11" t="s">
        <v>19</v>
      </c>
      <c r="I62" s="11" t="s">
        <v>20</v>
      </c>
      <c r="J62" s="11" t="s">
        <v>19</v>
      </c>
      <c r="K62" s="11" t="s">
        <v>19</v>
      </c>
      <c r="L62" s="11" t="s">
        <v>19</v>
      </c>
      <c r="M62" s="11" t="s">
        <v>19</v>
      </c>
      <c r="N62" s="11" t="s">
        <v>19</v>
      </c>
      <c r="O62" s="11" t="s">
        <v>19</v>
      </c>
      <c r="P62" s="11" t="s">
        <v>19</v>
      </c>
      <c r="Q62" s="32" t="s">
        <v>19</v>
      </c>
      <c r="R62" s="11" t="s">
        <v>19</v>
      </c>
      <c r="S62" s="11" t="s">
        <v>19</v>
      </c>
      <c r="T62" s="11" t="s">
        <v>19</v>
      </c>
    </row>
    <row r="63" spans="1:20" x14ac:dyDescent="0.2">
      <c r="A63" s="7">
        <v>62</v>
      </c>
      <c r="B63" s="10">
        <v>43628.472058657411</v>
      </c>
      <c r="C63" s="11" t="s">
        <v>153</v>
      </c>
      <c r="D63" s="11" t="s">
        <v>154</v>
      </c>
      <c r="E63" s="11" t="s">
        <v>155</v>
      </c>
      <c r="F63" s="11" t="s">
        <v>19</v>
      </c>
      <c r="G63" s="11" t="s">
        <v>19</v>
      </c>
      <c r="H63" s="11" t="s">
        <v>19</v>
      </c>
      <c r="I63" s="11" t="s">
        <v>19</v>
      </c>
      <c r="J63" s="11" t="s">
        <v>19</v>
      </c>
      <c r="K63" s="11" t="s">
        <v>19</v>
      </c>
      <c r="L63" s="11" t="s">
        <v>19</v>
      </c>
      <c r="M63" s="11" t="s">
        <v>19</v>
      </c>
      <c r="N63" s="11" t="s">
        <v>19</v>
      </c>
      <c r="O63" s="11" t="s">
        <v>19</v>
      </c>
      <c r="P63" s="11" t="s">
        <v>19</v>
      </c>
      <c r="Q63" s="32" t="s">
        <v>19</v>
      </c>
      <c r="R63" s="11" t="s">
        <v>19</v>
      </c>
      <c r="S63" s="11" t="s">
        <v>19</v>
      </c>
      <c r="T63" s="11" t="s">
        <v>19</v>
      </c>
    </row>
    <row r="64" spans="1:20" x14ac:dyDescent="0.2">
      <c r="A64" s="7">
        <v>63</v>
      </c>
      <c r="B64" s="10">
        <v>43657.68131576389</v>
      </c>
      <c r="C64" s="11" t="s">
        <v>225</v>
      </c>
      <c r="D64" s="11" t="s">
        <v>226</v>
      </c>
      <c r="E64" s="11" t="s">
        <v>227</v>
      </c>
      <c r="F64" s="11" t="s">
        <v>20</v>
      </c>
      <c r="G64" s="11" t="s">
        <v>20</v>
      </c>
      <c r="H64" s="11" t="s">
        <v>20</v>
      </c>
      <c r="I64" s="11" t="s">
        <v>20</v>
      </c>
      <c r="J64" s="11" t="s">
        <v>20</v>
      </c>
      <c r="K64" s="11" t="s">
        <v>20</v>
      </c>
      <c r="L64" s="11" t="s">
        <v>20</v>
      </c>
      <c r="M64" s="11" t="s">
        <v>20</v>
      </c>
      <c r="N64" s="11" t="s">
        <v>20</v>
      </c>
      <c r="O64" s="11" t="s">
        <v>20</v>
      </c>
      <c r="P64" s="11" t="s">
        <v>20</v>
      </c>
      <c r="Q64" s="32" t="s">
        <v>20</v>
      </c>
      <c r="R64" s="11" t="s">
        <v>20</v>
      </c>
      <c r="S64" s="11" t="s">
        <v>20</v>
      </c>
      <c r="T64" s="11" t="s">
        <v>20</v>
      </c>
    </row>
    <row r="65" spans="1:20" x14ac:dyDescent="0.2">
      <c r="A65" s="7">
        <v>64</v>
      </c>
      <c r="B65" s="10">
        <v>43624.44240299768</v>
      </c>
      <c r="C65" s="11" t="s">
        <v>49</v>
      </c>
      <c r="D65" s="11" t="s">
        <v>50</v>
      </c>
      <c r="E65" s="11" t="s">
        <v>51</v>
      </c>
      <c r="F65" s="11" t="s">
        <v>20</v>
      </c>
      <c r="G65" s="11" t="s">
        <v>19</v>
      </c>
      <c r="H65" s="11" t="s">
        <v>19</v>
      </c>
      <c r="I65" s="11" t="s">
        <v>20</v>
      </c>
      <c r="J65" s="11" t="s">
        <v>19</v>
      </c>
      <c r="K65" s="11" t="s">
        <v>20</v>
      </c>
      <c r="L65" s="11" t="s">
        <v>20</v>
      </c>
      <c r="M65" s="11" t="s">
        <v>20</v>
      </c>
      <c r="N65" s="11" t="s">
        <v>19</v>
      </c>
      <c r="O65" s="11" t="s">
        <v>19</v>
      </c>
      <c r="P65" s="11" t="s">
        <v>20</v>
      </c>
      <c r="Q65" s="32" t="s">
        <v>19</v>
      </c>
      <c r="R65" s="11" t="s">
        <v>19</v>
      </c>
      <c r="S65" s="11" t="s">
        <v>19</v>
      </c>
      <c r="T65" s="11" t="s">
        <v>19</v>
      </c>
    </row>
    <row r="66" spans="1:20" x14ac:dyDescent="0.2">
      <c r="A66" s="7">
        <v>65</v>
      </c>
      <c r="B66" s="10">
        <v>43629.821457627317</v>
      </c>
      <c r="C66" s="11" t="s">
        <v>159</v>
      </c>
      <c r="D66" s="11" t="s">
        <v>160</v>
      </c>
      <c r="E66" s="11" t="s">
        <v>161</v>
      </c>
      <c r="F66" s="11" t="s">
        <v>20</v>
      </c>
      <c r="G66" s="11" t="s">
        <v>20</v>
      </c>
      <c r="H66" s="11" t="s">
        <v>20</v>
      </c>
      <c r="I66" s="11" t="s">
        <v>20</v>
      </c>
      <c r="J66" s="11" t="s">
        <v>20</v>
      </c>
      <c r="K66" s="11" t="s">
        <v>20</v>
      </c>
      <c r="L66" s="11" t="s">
        <v>20</v>
      </c>
      <c r="M66" s="11" t="s">
        <v>20</v>
      </c>
      <c r="N66" s="11" t="s">
        <v>20</v>
      </c>
      <c r="O66" s="11" t="s">
        <v>20</v>
      </c>
      <c r="P66" s="11" t="s">
        <v>20</v>
      </c>
      <c r="Q66" s="32" t="s">
        <v>20</v>
      </c>
      <c r="R66" s="11" t="s">
        <v>20</v>
      </c>
      <c r="S66" s="11" t="s">
        <v>20</v>
      </c>
      <c r="T66" s="11" t="s">
        <v>20</v>
      </c>
    </row>
    <row r="67" spans="1:20" x14ac:dyDescent="0.2">
      <c r="A67" s="7">
        <v>66</v>
      </c>
      <c r="B67" s="10">
        <v>43631.41632019676</v>
      </c>
      <c r="C67" s="11" t="s">
        <v>195</v>
      </c>
      <c r="D67" s="11" t="s">
        <v>196</v>
      </c>
      <c r="E67" s="11" t="s">
        <v>197</v>
      </c>
      <c r="F67" s="11" t="s">
        <v>20</v>
      </c>
      <c r="G67" s="11" t="s">
        <v>20</v>
      </c>
      <c r="H67" s="11" t="s">
        <v>20</v>
      </c>
      <c r="I67" s="11" t="s">
        <v>20</v>
      </c>
      <c r="J67" s="11" t="s">
        <v>20</v>
      </c>
      <c r="K67" s="11" t="s">
        <v>20</v>
      </c>
      <c r="L67" s="11" t="s">
        <v>20</v>
      </c>
      <c r="M67" s="11" t="s">
        <v>20</v>
      </c>
      <c r="N67" s="11" t="s">
        <v>20</v>
      </c>
      <c r="O67" s="11" t="s">
        <v>20</v>
      </c>
      <c r="P67" s="11" t="s">
        <v>20</v>
      </c>
      <c r="Q67" s="32" t="s">
        <v>20</v>
      </c>
      <c r="R67" s="11" t="s">
        <v>20</v>
      </c>
      <c r="S67" s="11" t="s">
        <v>20</v>
      </c>
      <c r="T67" s="11" t="s">
        <v>20</v>
      </c>
    </row>
    <row r="68" spans="1:20" x14ac:dyDescent="0.2">
      <c r="A68" s="7">
        <v>67</v>
      </c>
      <c r="B68" s="10">
        <v>43626.432079409722</v>
      </c>
      <c r="C68" s="11" t="s">
        <v>141</v>
      </c>
      <c r="D68" s="11" t="s">
        <v>142</v>
      </c>
      <c r="E68" s="11" t="s">
        <v>143</v>
      </c>
      <c r="F68" s="11" t="s">
        <v>19</v>
      </c>
      <c r="G68" s="11" t="s">
        <v>19</v>
      </c>
      <c r="H68" s="11" t="s">
        <v>20</v>
      </c>
      <c r="I68" s="11" t="s">
        <v>19</v>
      </c>
      <c r="J68" s="11" t="s">
        <v>19</v>
      </c>
      <c r="K68" s="11" t="s">
        <v>20</v>
      </c>
      <c r="L68" s="11" t="s">
        <v>19</v>
      </c>
      <c r="M68" s="11" t="s">
        <v>19</v>
      </c>
      <c r="N68" s="11" t="s">
        <v>19</v>
      </c>
      <c r="O68" s="11" t="s">
        <v>20</v>
      </c>
      <c r="P68" s="11" t="s">
        <v>19</v>
      </c>
      <c r="Q68" s="32" t="s">
        <v>20</v>
      </c>
      <c r="R68" s="11" t="s">
        <v>19</v>
      </c>
      <c r="S68" s="11" t="s">
        <v>20</v>
      </c>
      <c r="T68" s="11" t="s">
        <v>19</v>
      </c>
    </row>
    <row r="69" spans="1:20" x14ac:dyDescent="0.2">
      <c r="A69" s="7">
        <v>68</v>
      </c>
      <c r="B69" s="10">
        <v>43625.019064247681</v>
      </c>
      <c r="C69" s="11" t="s">
        <v>96</v>
      </c>
      <c r="D69" s="11" t="s">
        <v>97</v>
      </c>
      <c r="E69" s="11" t="s">
        <v>98</v>
      </c>
      <c r="F69" s="11" t="s">
        <v>24</v>
      </c>
      <c r="G69" s="11" t="s">
        <v>24</v>
      </c>
      <c r="H69" s="11" t="s">
        <v>24</v>
      </c>
      <c r="I69" s="11" t="s">
        <v>24</v>
      </c>
      <c r="J69" s="11" t="s">
        <v>24</v>
      </c>
      <c r="K69" s="11" t="s">
        <v>24</v>
      </c>
      <c r="L69" s="11" t="s">
        <v>24</v>
      </c>
      <c r="M69" s="11" t="s">
        <v>24</v>
      </c>
      <c r="N69" s="11" t="s">
        <v>19</v>
      </c>
      <c r="O69" s="11" t="s">
        <v>19</v>
      </c>
      <c r="P69" s="11" t="s">
        <v>24</v>
      </c>
      <c r="Q69" s="32" t="s">
        <v>19</v>
      </c>
      <c r="R69" s="11" t="s">
        <v>19</v>
      </c>
      <c r="S69" s="11" t="s">
        <v>19</v>
      </c>
      <c r="T69" s="11" t="s">
        <v>19</v>
      </c>
    </row>
    <row r="70" spans="1:20" x14ac:dyDescent="0.2">
      <c r="A70" s="7">
        <v>69</v>
      </c>
      <c r="B70" s="10">
        <v>43624.484408483797</v>
      </c>
      <c r="C70" s="11" t="s">
        <v>62</v>
      </c>
      <c r="D70" s="11" t="s">
        <v>63</v>
      </c>
      <c r="E70" s="11" t="s">
        <v>64</v>
      </c>
      <c r="F70" s="11" t="s">
        <v>19</v>
      </c>
      <c r="G70" s="11" t="s">
        <v>19</v>
      </c>
      <c r="H70" s="11" t="s">
        <v>24</v>
      </c>
      <c r="I70" s="11" t="s">
        <v>19</v>
      </c>
      <c r="J70" s="11" t="s">
        <v>19</v>
      </c>
      <c r="K70" s="11" t="s">
        <v>19</v>
      </c>
      <c r="L70" s="11" t="s">
        <v>19</v>
      </c>
      <c r="M70" s="11" t="s">
        <v>19</v>
      </c>
      <c r="N70" s="11" t="s">
        <v>19</v>
      </c>
      <c r="O70" s="11" t="s">
        <v>20</v>
      </c>
      <c r="P70" s="11" t="s">
        <v>19</v>
      </c>
      <c r="Q70" s="32" t="s">
        <v>19</v>
      </c>
      <c r="R70" s="11" t="s">
        <v>19</v>
      </c>
      <c r="S70" s="11" t="s">
        <v>20</v>
      </c>
      <c r="T70" s="11" t="s">
        <v>19</v>
      </c>
    </row>
    <row r="71" spans="1:20" x14ac:dyDescent="0.2">
      <c r="A71" s="7">
        <v>70</v>
      </c>
      <c r="B71" s="10">
        <v>43626.254671226852</v>
      </c>
      <c r="C71" s="11" t="s">
        <v>138</v>
      </c>
      <c r="D71" s="11" t="s">
        <v>139</v>
      </c>
      <c r="E71" s="11" t="s">
        <v>140</v>
      </c>
      <c r="F71" s="11" t="s">
        <v>19</v>
      </c>
      <c r="G71" s="11" t="s">
        <v>20</v>
      </c>
      <c r="H71" s="11" t="s">
        <v>20</v>
      </c>
      <c r="I71" s="11" t="s">
        <v>20</v>
      </c>
      <c r="J71" s="11" t="s">
        <v>20</v>
      </c>
      <c r="K71" s="11" t="s">
        <v>20</v>
      </c>
      <c r="L71" s="11" t="s">
        <v>20</v>
      </c>
      <c r="M71" s="11" t="s">
        <v>20</v>
      </c>
      <c r="N71" s="11" t="s">
        <v>20</v>
      </c>
      <c r="O71" s="11" t="s">
        <v>20</v>
      </c>
      <c r="P71" s="11" t="s">
        <v>20</v>
      </c>
      <c r="Q71" s="32" t="s">
        <v>20</v>
      </c>
      <c r="R71" s="11" t="s">
        <v>20</v>
      </c>
      <c r="S71" s="11" t="s">
        <v>20</v>
      </c>
      <c r="T71" s="11" t="s">
        <v>20</v>
      </c>
    </row>
    <row r="72" spans="1:20" x14ac:dyDescent="0.2">
      <c r="A72" s="7">
        <v>71</v>
      </c>
      <c r="B72" s="10">
        <v>43657.850696215275</v>
      </c>
      <c r="C72" s="11" t="s">
        <v>237</v>
      </c>
      <c r="D72" s="11" t="s">
        <v>238</v>
      </c>
      <c r="E72" s="11" t="s">
        <v>239</v>
      </c>
      <c r="F72" s="11" t="s">
        <v>19</v>
      </c>
      <c r="G72" s="11" t="s">
        <v>19</v>
      </c>
      <c r="H72" s="11" t="s">
        <v>19</v>
      </c>
      <c r="I72" s="11" t="s">
        <v>24</v>
      </c>
      <c r="J72" s="11" t="s">
        <v>24</v>
      </c>
      <c r="K72" s="11" t="s">
        <v>19</v>
      </c>
      <c r="L72" s="11" t="s">
        <v>24</v>
      </c>
      <c r="M72" s="11" t="s">
        <v>19</v>
      </c>
      <c r="N72" s="11" t="s">
        <v>19</v>
      </c>
      <c r="O72" s="11" t="s">
        <v>24</v>
      </c>
      <c r="P72" s="11" t="s">
        <v>19</v>
      </c>
      <c r="Q72" s="32" t="s">
        <v>19</v>
      </c>
      <c r="R72" s="11" t="s">
        <v>19</v>
      </c>
      <c r="S72" s="11" t="s">
        <v>24</v>
      </c>
      <c r="T72" s="11" t="s">
        <v>19</v>
      </c>
    </row>
    <row r="73" spans="1:20" x14ac:dyDescent="0.2">
      <c r="A73" s="7">
        <v>72</v>
      </c>
      <c r="B73" s="10">
        <v>43657.587176608795</v>
      </c>
      <c r="C73" s="11" t="s">
        <v>216</v>
      </c>
      <c r="D73" s="11" t="s">
        <v>217</v>
      </c>
      <c r="E73" s="11" t="s">
        <v>218</v>
      </c>
      <c r="F73" s="11" t="s">
        <v>20</v>
      </c>
      <c r="G73" s="11" t="s">
        <v>20</v>
      </c>
      <c r="H73" s="11" t="s">
        <v>20</v>
      </c>
      <c r="I73" s="11" t="s">
        <v>20</v>
      </c>
      <c r="J73" s="11" t="s">
        <v>20</v>
      </c>
      <c r="K73" s="11" t="s">
        <v>20</v>
      </c>
      <c r="L73" s="11" t="s">
        <v>20</v>
      </c>
      <c r="M73" s="11" t="s">
        <v>20</v>
      </c>
      <c r="N73" s="11" t="s">
        <v>20</v>
      </c>
      <c r="O73" s="11" t="s">
        <v>20</v>
      </c>
      <c r="P73" s="11" t="s">
        <v>20</v>
      </c>
      <c r="Q73" s="32" t="s">
        <v>20</v>
      </c>
      <c r="R73" s="11" t="s">
        <v>20</v>
      </c>
      <c r="S73" s="11" t="s">
        <v>20</v>
      </c>
      <c r="T73" s="11" t="s">
        <v>20</v>
      </c>
    </row>
    <row r="74" spans="1:20" x14ac:dyDescent="0.2">
      <c r="A74" s="7">
        <v>73</v>
      </c>
      <c r="B74" s="10">
        <v>43624.440729872687</v>
      </c>
      <c r="C74" s="11" t="s">
        <v>46</v>
      </c>
      <c r="D74" s="11" t="s">
        <v>47</v>
      </c>
      <c r="E74" s="11" t="s">
        <v>48</v>
      </c>
      <c r="F74" s="11" t="s">
        <v>19</v>
      </c>
      <c r="G74" s="11" t="s">
        <v>19</v>
      </c>
      <c r="H74" s="11" t="s">
        <v>24</v>
      </c>
      <c r="I74" s="11" t="s">
        <v>24</v>
      </c>
      <c r="J74" s="11" t="s">
        <v>19</v>
      </c>
      <c r="K74" s="11" t="s">
        <v>19</v>
      </c>
      <c r="L74" s="11" t="s">
        <v>19</v>
      </c>
      <c r="M74" s="11" t="s">
        <v>20</v>
      </c>
      <c r="N74" s="11" t="s">
        <v>19</v>
      </c>
      <c r="O74" s="11" t="s">
        <v>19</v>
      </c>
      <c r="P74" s="11" t="s">
        <v>19</v>
      </c>
      <c r="Q74" s="32" t="s">
        <v>19</v>
      </c>
      <c r="R74" s="11" t="s">
        <v>19</v>
      </c>
      <c r="S74" s="11" t="s">
        <v>19</v>
      </c>
      <c r="T74" s="11" t="s">
        <v>19</v>
      </c>
    </row>
    <row r="75" spans="1:20" x14ac:dyDescent="0.2">
      <c r="A75" s="7">
        <v>74</v>
      </c>
      <c r="B75" s="10">
        <v>43657.681463587964</v>
      </c>
      <c r="C75" s="11" t="s">
        <v>228</v>
      </c>
      <c r="D75" s="11" t="s">
        <v>229</v>
      </c>
      <c r="E75" s="11" t="s">
        <v>230</v>
      </c>
      <c r="F75" s="11" t="s">
        <v>19</v>
      </c>
      <c r="G75" s="11" t="s">
        <v>19</v>
      </c>
      <c r="H75" s="11" t="s">
        <v>19</v>
      </c>
      <c r="I75" s="11" t="s">
        <v>24</v>
      </c>
      <c r="J75" s="11" t="s">
        <v>24</v>
      </c>
      <c r="K75" s="11" t="s">
        <v>24</v>
      </c>
      <c r="L75" s="11" t="s">
        <v>19</v>
      </c>
      <c r="M75" s="11" t="s">
        <v>19</v>
      </c>
      <c r="N75" s="11" t="s">
        <v>19</v>
      </c>
      <c r="O75" s="11" t="s">
        <v>20</v>
      </c>
      <c r="P75" s="11" t="s">
        <v>20</v>
      </c>
      <c r="Q75" s="32" t="s">
        <v>19</v>
      </c>
      <c r="R75" s="11" t="s">
        <v>19</v>
      </c>
      <c r="S75" s="11" t="s">
        <v>20</v>
      </c>
      <c r="T75" s="11" t="s">
        <v>19</v>
      </c>
    </row>
    <row r="76" spans="1:20" x14ac:dyDescent="0.2">
      <c r="A76" s="7">
        <v>75</v>
      </c>
      <c r="B76" s="10">
        <v>43625.39956513889</v>
      </c>
      <c r="C76" s="11" t="s">
        <v>105</v>
      </c>
      <c r="D76" s="11" t="s">
        <v>106</v>
      </c>
      <c r="E76" s="11" t="s">
        <v>107</v>
      </c>
      <c r="F76" s="11" t="s">
        <v>24</v>
      </c>
      <c r="G76" s="11" t="s">
        <v>24</v>
      </c>
      <c r="H76" s="11" t="s">
        <v>24</v>
      </c>
      <c r="I76" s="11" t="s">
        <v>24</v>
      </c>
      <c r="J76" s="11" t="s">
        <v>24</v>
      </c>
      <c r="K76" s="11" t="s">
        <v>24</v>
      </c>
      <c r="L76" s="11" t="s">
        <v>24</v>
      </c>
      <c r="M76" s="11" t="s">
        <v>24</v>
      </c>
      <c r="N76" s="11" t="s">
        <v>24</v>
      </c>
      <c r="O76" s="11" t="s">
        <v>24</v>
      </c>
      <c r="P76" s="11" t="s">
        <v>24</v>
      </c>
      <c r="Q76" s="32" t="s">
        <v>24</v>
      </c>
      <c r="R76" s="11" t="s">
        <v>24</v>
      </c>
      <c r="S76" s="11" t="s">
        <v>24</v>
      </c>
      <c r="T76" s="11" t="s">
        <v>24</v>
      </c>
    </row>
    <row r="77" spans="1:20" x14ac:dyDescent="0.2">
      <c r="A77" s="7">
        <v>76</v>
      </c>
      <c r="B77" s="10">
        <v>43624.479989953703</v>
      </c>
      <c r="C77" s="11" t="s">
        <v>59</v>
      </c>
      <c r="D77" s="11" t="s">
        <v>60</v>
      </c>
      <c r="E77" s="11" t="s">
        <v>61</v>
      </c>
      <c r="F77" s="11" t="s">
        <v>19</v>
      </c>
      <c r="G77" s="11" t="s">
        <v>20</v>
      </c>
      <c r="H77" s="11" t="s">
        <v>19</v>
      </c>
      <c r="I77" s="11" t="s">
        <v>20</v>
      </c>
      <c r="J77" s="11" t="s">
        <v>19</v>
      </c>
      <c r="K77" s="11" t="s">
        <v>20</v>
      </c>
      <c r="L77" s="11" t="s">
        <v>19</v>
      </c>
      <c r="M77" s="11" t="s">
        <v>20</v>
      </c>
      <c r="N77" s="11" t="s">
        <v>19</v>
      </c>
      <c r="O77" s="11" t="s">
        <v>20</v>
      </c>
      <c r="P77" s="11" t="s">
        <v>19</v>
      </c>
      <c r="Q77" s="32" t="s">
        <v>20</v>
      </c>
      <c r="R77" s="11" t="s">
        <v>19</v>
      </c>
      <c r="S77" s="11" t="s">
        <v>20</v>
      </c>
      <c r="T77" s="11" t="s">
        <v>19</v>
      </c>
    </row>
    <row r="78" spans="1:20" x14ac:dyDescent="0.2">
      <c r="A78" s="7">
        <v>77</v>
      </c>
      <c r="B78" s="10">
        <v>43624.502062766202</v>
      </c>
      <c r="C78" s="11" t="s">
        <v>68</v>
      </c>
      <c r="D78" s="11" t="s">
        <v>69</v>
      </c>
      <c r="E78" s="11" t="s">
        <v>70</v>
      </c>
      <c r="F78" s="11" t="s">
        <v>24</v>
      </c>
      <c r="G78" s="11" t="s">
        <v>19</v>
      </c>
      <c r="H78" s="11" t="s">
        <v>19</v>
      </c>
      <c r="I78" s="11" t="s">
        <v>19</v>
      </c>
      <c r="J78" s="11" t="s">
        <v>19</v>
      </c>
      <c r="K78" s="11" t="s">
        <v>20</v>
      </c>
      <c r="L78" s="11" t="s">
        <v>20</v>
      </c>
      <c r="M78" s="11" t="s">
        <v>19</v>
      </c>
      <c r="N78" s="11" t="s">
        <v>20</v>
      </c>
      <c r="O78" s="11" t="s">
        <v>20</v>
      </c>
      <c r="P78" s="11" t="s">
        <v>20</v>
      </c>
      <c r="Q78" s="32" t="s">
        <v>20</v>
      </c>
      <c r="R78" s="11" t="s">
        <v>20</v>
      </c>
      <c r="S78" s="11" t="s">
        <v>20</v>
      </c>
      <c r="T78" s="11" t="s">
        <v>20</v>
      </c>
    </row>
    <row r="79" spans="1:20" x14ac:dyDescent="0.2">
      <c r="A79" s="7">
        <v>78</v>
      </c>
      <c r="B79" s="10">
        <v>43657.673089548611</v>
      </c>
      <c r="C79" s="11" t="s">
        <v>219</v>
      </c>
      <c r="D79" s="11" t="s">
        <v>220</v>
      </c>
      <c r="E79" s="11" t="s">
        <v>221</v>
      </c>
      <c r="F79" s="11" t="s">
        <v>19</v>
      </c>
      <c r="G79" s="11" t="s">
        <v>19</v>
      </c>
      <c r="H79" s="11" t="s">
        <v>20</v>
      </c>
      <c r="I79" s="11" t="s">
        <v>19</v>
      </c>
      <c r="J79" s="11" t="s">
        <v>19</v>
      </c>
      <c r="K79" s="11" t="s">
        <v>19</v>
      </c>
      <c r="L79" s="11" t="s">
        <v>19</v>
      </c>
      <c r="M79" s="11" t="s">
        <v>19</v>
      </c>
      <c r="N79" s="11" t="s">
        <v>20</v>
      </c>
      <c r="O79" s="11" t="s">
        <v>20</v>
      </c>
      <c r="P79" s="11" t="s">
        <v>19</v>
      </c>
      <c r="Q79" s="32" t="s">
        <v>20</v>
      </c>
      <c r="R79" s="11" t="s">
        <v>20</v>
      </c>
      <c r="S79" s="11" t="s">
        <v>20</v>
      </c>
      <c r="T79" s="11" t="s">
        <v>20</v>
      </c>
    </row>
    <row r="80" spans="1:20" x14ac:dyDescent="0.2">
      <c r="A80" s="7">
        <v>79</v>
      </c>
      <c r="B80" s="10">
        <v>43630.699063194443</v>
      </c>
      <c r="C80" s="11" t="s">
        <v>171</v>
      </c>
      <c r="D80" s="11" t="s">
        <v>172</v>
      </c>
      <c r="E80" s="11" t="s">
        <v>173</v>
      </c>
      <c r="F80" s="11" t="s">
        <v>24</v>
      </c>
      <c r="G80" s="11" t="s">
        <v>19</v>
      </c>
      <c r="H80" s="11" t="s">
        <v>19</v>
      </c>
      <c r="I80" s="11" t="s">
        <v>24</v>
      </c>
      <c r="J80" s="11" t="s">
        <v>24</v>
      </c>
      <c r="K80" s="11" t="s">
        <v>19</v>
      </c>
      <c r="L80" s="11" t="s">
        <v>19</v>
      </c>
      <c r="M80" s="11" t="s">
        <v>19</v>
      </c>
      <c r="N80" s="11" t="s">
        <v>24</v>
      </c>
      <c r="O80" s="11" t="s">
        <v>19</v>
      </c>
      <c r="P80" s="11" t="s">
        <v>19</v>
      </c>
      <c r="Q80" s="32" t="s">
        <v>19</v>
      </c>
      <c r="R80" s="11" t="s">
        <v>24</v>
      </c>
      <c r="S80" s="11" t="s">
        <v>19</v>
      </c>
      <c r="T80" s="11" t="s">
        <v>24</v>
      </c>
    </row>
    <row r="81" spans="1:20" x14ac:dyDescent="0.2">
      <c r="A81" s="7">
        <v>80</v>
      </c>
      <c r="B81" s="10">
        <v>43624.501363425923</v>
      </c>
      <c r="C81" s="11" t="s">
        <v>65</v>
      </c>
      <c r="D81" s="11" t="s">
        <v>66</v>
      </c>
      <c r="E81" s="11" t="s">
        <v>67</v>
      </c>
      <c r="F81" s="11" t="s">
        <v>19</v>
      </c>
      <c r="G81" s="11" t="s">
        <v>19</v>
      </c>
      <c r="H81" s="11" t="s">
        <v>19</v>
      </c>
      <c r="I81" s="11" t="s">
        <v>19</v>
      </c>
      <c r="J81" s="11" t="s">
        <v>19</v>
      </c>
      <c r="K81" s="11" t="s">
        <v>19</v>
      </c>
      <c r="L81" s="11" t="s">
        <v>19</v>
      </c>
      <c r="M81" s="11" t="s">
        <v>19</v>
      </c>
      <c r="N81" s="11" t="s">
        <v>19</v>
      </c>
      <c r="O81" s="11" t="s">
        <v>19</v>
      </c>
      <c r="P81" s="11" t="s">
        <v>19</v>
      </c>
      <c r="Q81" s="32" t="s">
        <v>19</v>
      </c>
      <c r="R81" s="11" t="s">
        <v>19</v>
      </c>
      <c r="S81" s="11" t="s">
        <v>19</v>
      </c>
      <c r="T81" s="11" t="s">
        <v>19</v>
      </c>
    </row>
    <row r="82" spans="1:20" x14ac:dyDescent="0.2">
      <c r="A82" s="7">
        <v>81</v>
      </c>
      <c r="B82" s="10">
        <v>43662.810832453702</v>
      </c>
      <c r="C82" s="11" t="s">
        <v>290</v>
      </c>
      <c r="D82" s="11" t="s">
        <v>291</v>
      </c>
      <c r="E82" s="11" t="s">
        <v>292</v>
      </c>
      <c r="F82" s="11" t="s">
        <v>55</v>
      </c>
      <c r="G82" s="11" t="s">
        <v>24</v>
      </c>
      <c r="H82" s="11" t="s">
        <v>24</v>
      </c>
      <c r="I82" s="11" t="s">
        <v>19</v>
      </c>
      <c r="J82" s="11" t="s">
        <v>24</v>
      </c>
      <c r="K82" s="11" t="s">
        <v>19</v>
      </c>
      <c r="L82" s="11" t="s">
        <v>19</v>
      </c>
      <c r="M82" s="11" t="s">
        <v>19</v>
      </c>
      <c r="N82" s="11" t="s">
        <v>19</v>
      </c>
      <c r="O82" s="11" t="s">
        <v>24</v>
      </c>
      <c r="P82" s="11" t="s">
        <v>19</v>
      </c>
      <c r="Q82" s="32" t="s">
        <v>24</v>
      </c>
      <c r="R82" s="11" t="s">
        <v>19</v>
      </c>
      <c r="S82" s="11" t="s">
        <v>24</v>
      </c>
      <c r="T82" s="11" t="s">
        <v>19</v>
      </c>
    </row>
    <row r="83" spans="1:20" x14ac:dyDescent="0.2">
      <c r="A83" s="7">
        <v>82</v>
      </c>
      <c r="B83" s="10">
        <v>43657.675700300926</v>
      </c>
      <c r="C83" s="11" t="s">
        <v>222</v>
      </c>
      <c r="D83" s="11" t="s">
        <v>223</v>
      </c>
      <c r="E83" s="11" t="s">
        <v>224</v>
      </c>
      <c r="F83" s="11" t="s">
        <v>24</v>
      </c>
      <c r="G83" s="11" t="s">
        <v>19</v>
      </c>
      <c r="H83" s="11" t="s">
        <v>19</v>
      </c>
      <c r="I83" s="11" t="s">
        <v>19</v>
      </c>
      <c r="J83" s="11" t="s">
        <v>19</v>
      </c>
      <c r="K83" s="11" t="s">
        <v>19</v>
      </c>
      <c r="L83" s="11" t="s">
        <v>24</v>
      </c>
      <c r="M83" s="11" t="s">
        <v>19</v>
      </c>
      <c r="N83" s="11" t="s">
        <v>19</v>
      </c>
      <c r="O83" s="11" t="s">
        <v>19</v>
      </c>
      <c r="P83" s="11" t="s">
        <v>19</v>
      </c>
      <c r="Q83" s="32" t="s">
        <v>19</v>
      </c>
      <c r="R83" s="11" t="s">
        <v>19</v>
      </c>
      <c r="S83" s="11" t="s">
        <v>19</v>
      </c>
      <c r="T83" s="11" t="s">
        <v>19</v>
      </c>
    </row>
    <row r="84" spans="1:20" x14ac:dyDescent="0.2">
      <c r="A84" s="7">
        <v>83</v>
      </c>
      <c r="B84" s="10">
        <v>43625.522473518518</v>
      </c>
      <c r="C84" s="11" t="s">
        <v>120</v>
      </c>
      <c r="D84" s="11" t="s">
        <v>121</v>
      </c>
      <c r="E84" s="11" t="s">
        <v>122</v>
      </c>
      <c r="F84" s="11" t="s">
        <v>20</v>
      </c>
      <c r="G84" s="11" t="s">
        <v>20</v>
      </c>
      <c r="H84" s="11" t="s">
        <v>20</v>
      </c>
      <c r="I84" s="11" t="s">
        <v>20</v>
      </c>
      <c r="J84" s="11" t="s">
        <v>20</v>
      </c>
      <c r="K84" s="11" t="s">
        <v>20</v>
      </c>
      <c r="L84" s="11" t="s">
        <v>20</v>
      </c>
      <c r="M84" s="11" t="s">
        <v>20</v>
      </c>
      <c r="N84" s="11" t="s">
        <v>20</v>
      </c>
      <c r="O84" s="11" t="s">
        <v>20</v>
      </c>
      <c r="P84" s="11" t="s">
        <v>20</v>
      </c>
      <c r="Q84" s="32" t="s">
        <v>20</v>
      </c>
      <c r="R84" s="11" t="s">
        <v>20</v>
      </c>
      <c r="S84" s="11" t="s">
        <v>20</v>
      </c>
      <c r="T84" s="11" t="s">
        <v>20</v>
      </c>
    </row>
    <row r="85" spans="1:20" x14ac:dyDescent="0.2">
      <c r="A85" s="7">
        <v>84</v>
      </c>
      <c r="B85" s="10">
        <v>43624.432993252311</v>
      </c>
      <c r="C85" s="11" t="s">
        <v>25</v>
      </c>
      <c r="D85" s="11" t="s">
        <v>26</v>
      </c>
      <c r="E85" s="11" t="s">
        <v>27</v>
      </c>
      <c r="F85" s="11" t="s">
        <v>19</v>
      </c>
      <c r="G85" s="11" t="s">
        <v>19</v>
      </c>
      <c r="H85" s="11" t="s">
        <v>20</v>
      </c>
      <c r="I85" s="11" t="s">
        <v>24</v>
      </c>
      <c r="J85" s="11" t="s">
        <v>19</v>
      </c>
      <c r="K85" s="11" t="s">
        <v>19</v>
      </c>
      <c r="L85" s="11" t="s">
        <v>20</v>
      </c>
      <c r="M85" s="11" t="s">
        <v>20</v>
      </c>
      <c r="N85" s="11" t="s">
        <v>20</v>
      </c>
      <c r="O85" s="11" t="s">
        <v>20</v>
      </c>
      <c r="P85" s="11" t="s">
        <v>20</v>
      </c>
      <c r="Q85" s="32" t="s">
        <v>20</v>
      </c>
      <c r="R85" s="11" t="s">
        <v>20</v>
      </c>
      <c r="S85" s="11" t="s">
        <v>20</v>
      </c>
      <c r="T85" s="11" t="s">
        <v>20</v>
      </c>
    </row>
    <row r="86" spans="1:20" x14ac:dyDescent="0.2">
      <c r="A86" s="7">
        <v>85</v>
      </c>
      <c r="B86" s="10">
        <v>43661.450732743055</v>
      </c>
      <c r="C86" s="11" t="s">
        <v>263</v>
      </c>
      <c r="D86" s="11" t="s">
        <v>264</v>
      </c>
      <c r="E86" s="11" t="s">
        <v>265</v>
      </c>
      <c r="F86" s="11" t="s">
        <v>24</v>
      </c>
      <c r="G86" s="11" t="s">
        <v>19</v>
      </c>
      <c r="H86" s="11" t="s">
        <v>24</v>
      </c>
      <c r="I86" s="11" t="s">
        <v>24</v>
      </c>
      <c r="J86" s="11" t="s">
        <v>20</v>
      </c>
      <c r="K86" s="11" t="s">
        <v>24</v>
      </c>
      <c r="L86" s="11" t="s">
        <v>19</v>
      </c>
      <c r="M86" s="11" t="s">
        <v>19</v>
      </c>
      <c r="N86" s="11" t="s">
        <v>19</v>
      </c>
      <c r="O86" s="11" t="s">
        <v>19</v>
      </c>
      <c r="P86" s="11" t="s">
        <v>19</v>
      </c>
      <c r="Q86" s="32" t="s">
        <v>24</v>
      </c>
      <c r="R86" s="11" t="s">
        <v>19</v>
      </c>
      <c r="S86" s="11" t="s">
        <v>19</v>
      </c>
      <c r="T86" s="11" t="s">
        <v>19</v>
      </c>
    </row>
    <row r="87" spans="1:20" x14ac:dyDescent="0.2">
      <c r="A87" s="7">
        <v>86</v>
      </c>
      <c r="B87" s="10">
        <v>43624.553546678246</v>
      </c>
      <c r="C87" s="11" t="s">
        <v>71</v>
      </c>
      <c r="D87" s="11" t="s">
        <v>72</v>
      </c>
      <c r="E87" s="11" t="s">
        <v>73</v>
      </c>
      <c r="F87" s="11" t="s">
        <v>19</v>
      </c>
      <c r="G87" s="11" t="s">
        <v>19</v>
      </c>
      <c r="H87" s="11" t="s">
        <v>19</v>
      </c>
      <c r="I87" s="11" t="s">
        <v>74</v>
      </c>
      <c r="J87" s="11" t="s">
        <v>74</v>
      </c>
      <c r="K87" s="11" t="s">
        <v>20</v>
      </c>
      <c r="L87" s="11" t="s">
        <v>20</v>
      </c>
      <c r="M87" s="11" t="s">
        <v>19</v>
      </c>
      <c r="N87" s="11" t="s">
        <v>24</v>
      </c>
      <c r="O87" s="11" t="s">
        <v>20</v>
      </c>
      <c r="P87" s="11" t="s">
        <v>19</v>
      </c>
      <c r="Q87" s="32" t="s">
        <v>19</v>
      </c>
      <c r="R87" s="11" t="s">
        <v>24</v>
      </c>
      <c r="S87" s="11" t="s">
        <v>20</v>
      </c>
      <c r="T87" s="11" t="s">
        <v>24</v>
      </c>
    </row>
    <row r="88" spans="1:20" x14ac:dyDescent="0.2">
      <c r="A88" s="7">
        <v>87</v>
      </c>
      <c r="B88" s="10">
        <v>43624.68618981482</v>
      </c>
      <c r="C88" s="11" t="s">
        <v>90</v>
      </c>
      <c r="D88" s="11" t="s">
        <v>91</v>
      </c>
      <c r="E88" s="11" t="s">
        <v>92</v>
      </c>
      <c r="F88" s="11" t="s">
        <v>20</v>
      </c>
      <c r="G88" s="11" t="s">
        <v>20</v>
      </c>
      <c r="H88" s="11" t="s">
        <v>20</v>
      </c>
      <c r="I88" s="11" t="s">
        <v>19</v>
      </c>
      <c r="J88" s="11" t="s">
        <v>19</v>
      </c>
      <c r="K88" s="11" t="s">
        <v>20</v>
      </c>
      <c r="L88" s="11" t="s">
        <v>20</v>
      </c>
      <c r="M88" s="11" t="s">
        <v>20</v>
      </c>
      <c r="N88" s="11" t="s">
        <v>20</v>
      </c>
      <c r="O88" s="11" t="s">
        <v>20</v>
      </c>
      <c r="P88" s="11" t="s">
        <v>20</v>
      </c>
      <c r="Q88" s="32" t="s">
        <v>19</v>
      </c>
      <c r="R88" s="11" t="s">
        <v>20</v>
      </c>
      <c r="S88" s="11" t="s">
        <v>20</v>
      </c>
      <c r="T88" s="11" t="s">
        <v>20</v>
      </c>
    </row>
    <row r="89" spans="1:20" x14ac:dyDescent="0.2">
      <c r="A89" s="7">
        <v>88</v>
      </c>
      <c r="B89" s="10">
        <v>43661.481921481478</v>
      </c>
      <c r="C89" s="11" t="s">
        <v>272</v>
      </c>
      <c r="D89" s="11" t="s">
        <v>273</v>
      </c>
      <c r="E89" s="11" t="s">
        <v>274</v>
      </c>
      <c r="F89" s="11" t="s">
        <v>19</v>
      </c>
      <c r="G89" s="11" t="s">
        <v>19</v>
      </c>
      <c r="H89" s="11" t="s">
        <v>19</v>
      </c>
      <c r="I89" s="11" t="s">
        <v>19</v>
      </c>
      <c r="J89" s="11" t="s">
        <v>19</v>
      </c>
      <c r="K89" s="11" t="s">
        <v>19</v>
      </c>
      <c r="L89" s="11" t="s">
        <v>19</v>
      </c>
      <c r="M89" s="11" t="s">
        <v>19</v>
      </c>
      <c r="N89" s="11" t="s">
        <v>19</v>
      </c>
      <c r="O89" s="11" t="s">
        <v>19</v>
      </c>
      <c r="P89" s="11" t="s">
        <v>19</v>
      </c>
      <c r="Q89" s="32" t="s">
        <v>19</v>
      </c>
      <c r="R89" s="11" t="s">
        <v>19</v>
      </c>
      <c r="S89" s="11" t="s">
        <v>19</v>
      </c>
      <c r="T89" s="11" t="s">
        <v>19</v>
      </c>
    </row>
    <row r="90" spans="1:20" x14ac:dyDescent="0.2">
      <c r="A90" s="7">
        <v>89</v>
      </c>
      <c r="B90" s="10">
        <v>43624.567132731478</v>
      </c>
      <c r="C90" s="11" t="s">
        <v>75</v>
      </c>
      <c r="D90" s="11" t="s">
        <v>76</v>
      </c>
      <c r="E90" s="11" t="s">
        <v>77</v>
      </c>
      <c r="F90" s="11" t="s">
        <v>20</v>
      </c>
      <c r="G90" s="11" t="s">
        <v>20</v>
      </c>
      <c r="H90" s="11" t="s">
        <v>20</v>
      </c>
      <c r="I90" s="11" t="s">
        <v>20</v>
      </c>
      <c r="J90" s="11" t="s">
        <v>20</v>
      </c>
      <c r="K90" s="11" t="s">
        <v>20</v>
      </c>
      <c r="L90" s="11" t="s">
        <v>20</v>
      </c>
      <c r="M90" s="11" t="s">
        <v>20</v>
      </c>
      <c r="N90" s="11" t="s">
        <v>20</v>
      </c>
      <c r="O90" s="11" t="s">
        <v>20</v>
      </c>
      <c r="P90" s="11" t="s">
        <v>20</v>
      </c>
      <c r="Q90" s="32" t="s">
        <v>20</v>
      </c>
      <c r="R90" s="11" t="s">
        <v>20</v>
      </c>
      <c r="S90" s="11" t="s">
        <v>20</v>
      </c>
      <c r="T90" s="11" t="s">
        <v>20</v>
      </c>
    </row>
    <row r="91" spans="1:20" x14ac:dyDescent="0.2">
      <c r="A91" s="7">
        <v>90</v>
      </c>
      <c r="B91" s="10">
        <v>43624.602244421301</v>
      </c>
      <c r="C91" s="11" t="s">
        <v>78</v>
      </c>
      <c r="D91" s="11" t="s">
        <v>79</v>
      </c>
      <c r="E91" s="11" t="s">
        <v>80</v>
      </c>
      <c r="F91" s="11" t="s">
        <v>19</v>
      </c>
      <c r="G91" s="11" t="s">
        <v>19</v>
      </c>
      <c r="H91" s="11" t="s">
        <v>19</v>
      </c>
      <c r="I91" s="11" t="s">
        <v>20</v>
      </c>
      <c r="J91" s="11" t="s">
        <v>20</v>
      </c>
      <c r="K91" s="11" t="s">
        <v>20</v>
      </c>
      <c r="L91" s="11" t="s">
        <v>20</v>
      </c>
      <c r="M91" s="11" t="s">
        <v>20</v>
      </c>
      <c r="N91" s="11" t="s">
        <v>20</v>
      </c>
      <c r="O91" s="11" t="s">
        <v>20</v>
      </c>
      <c r="P91" s="11" t="s">
        <v>20</v>
      </c>
      <c r="Q91" s="32" t="s">
        <v>20</v>
      </c>
      <c r="R91" s="11" t="s">
        <v>20</v>
      </c>
      <c r="S91" s="11" t="s">
        <v>20</v>
      </c>
      <c r="T91" s="11" t="s">
        <v>20</v>
      </c>
    </row>
    <row r="92" spans="1:20" x14ac:dyDescent="0.2">
      <c r="A92" s="7">
        <v>91</v>
      </c>
      <c r="B92" s="10">
        <v>43655.837519502311</v>
      </c>
      <c r="C92" s="11" t="s">
        <v>210</v>
      </c>
      <c r="D92" s="11" t="s">
        <v>211</v>
      </c>
      <c r="E92" s="11" t="s">
        <v>212</v>
      </c>
      <c r="F92" s="11" t="s">
        <v>20</v>
      </c>
      <c r="G92" s="11" t="s">
        <v>19</v>
      </c>
      <c r="H92" s="11" t="s">
        <v>19</v>
      </c>
      <c r="I92" s="11" t="s">
        <v>19</v>
      </c>
      <c r="J92" s="11" t="s">
        <v>19</v>
      </c>
      <c r="K92" s="11" t="s">
        <v>19</v>
      </c>
      <c r="L92" s="11" t="s">
        <v>19</v>
      </c>
      <c r="M92" s="11" t="s">
        <v>19</v>
      </c>
      <c r="N92" s="11" t="s">
        <v>19</v>
      </c>
      <c r="O92" s="11" t="s">
        <v>19</v>
      </c>
      <c r="P92" s="11" t="s">
        <v>19</v>
      </c>
      <c r="Q92" s="32" t="s">
        <v>19</v>
      </c>
      <c r="R92" s="11" t="s">
        <v>19</v>
      </c>
      <c r="S92" s="11" t="s">
        <v>19</v>
      </c>
      <c r="T92" s="11" t="s">
        <v>19</v>
      </c>
    </row>
    <row r="93" spans="1:20" x14ac:dyDescent="0.2">
      <c r="A93" s="7">
        <v>92</v>
      </c>
      <c r="B93" s="10">
        <v>43624.432224756943</v>
      </c>
      <c r="C93" s="11" t="s">
        <v>21</v>
      </c>
      <c r="D93" s="11" t="s">
        <v>22</v>
      </c>
      <c r="E93" s="11" t="s">
        <v>23</v>
      </c>
      <c r="F93" s="11" t="s">
        <v>24</v>
      </c>
      <c r="G93" s="11" t="s">
        <v>20</v>
      </c>
      <c r="H93" s="11" t="s">
        <v>19</v>
      </c>
      <c r="I93" s="11" t="s">
        <v>24</v>
      </c>
      <c r="J93" s="11" t="s">
        <v>19</v>
      </c>
      <c r="K93" s="11" t="s">
        <v>19</v>
      </c>
      <c r="L93" s="11" t="s">
        <v>20</v>
      </c>
      <c r="M93" s="11" t="s">
        <v>20</v>
      </c>
      <c r="N93" s="11" t="s">
        <v>20</v>
      </c>
      <c r="O93" s="11" t="s">
        <v>19</v>
      </c>
      <c r="P93" s="11" t="s">
        <v>19</v>
      </c>
      <c r="Q93" s="32" t="s">
        <v>19</v>
      </c>
      <c r="R93" s="11" t="s">
        <v>20</v>
      </c>
      <c r="S93" s="11" t="s">
        <v>19</v>
      </c>
      <c r="T93" s="11" t="s">
        <v>20</v>
      </c>
    </row>
    <row r="94" spans="1:20" x14ac:dyDescent="0.2">
      <c r="E94" s="8" t="s">
        <v>293</v>
      </c>
      <c r="F94" s="9">
        <f t="shared" ref="F94:Q94" si="0">COUNTIF(F2:F93,"1 (Fair)")</f>
        <v>2</v>
      </c>
      <c r="G94" s="9">
        <f t="shared" si="0"/>
        <v>0</v>
      </c>
      <c r="H94" s="9">
        <f t="shared" si="0"/>
        <v>0</v>
      </c>
      <c r="I94" s="9">
        <f t="shared" si="0"/>
        <v>2</v>
      </c>
      <c r="J94" s="9">
        <f t="shared" si="0"/>
        <v>2</v>
      </c>
      <c r="K94" s="9">
        <f t="shared" si="0"/>
        <v>1</v>
      </c>
      <c r="L94" s="9">
        <f t="shared" si="0"/>
        <v>1</v>
      </c>
      <c r="M94" s="9">
        <f t="shared" si="0"/>
        <v>1</v>
      </c>
      <c r="N94" s="9">
        <f t="shared" si="0"/>
        <v>0</v>
      </c>
      <c r="O94" s="9">
        <f t="shared" si="0"/>
        <v>0</v>
      </c>
      <c r="P94" s="9">
        <f t="shared" si="0"/>
        <v>0</v>
      </c>
      <c r="Q94" s="33">
        <f t="shared" si="0"/>
        <v>0</v>
      </c>
      <c r="R94" s="33">
        <f t="shared" ref="R94" si="1">COUNTIF(R2:R93,"1 (Fair)")</f>
        <v>0</v>
      </c>
      <c r="S94" s="33">
        <f t="shared" ref="S94" si="2">COUNTIF(S2:S93,"1 (Fair)")</f>
        <v>0</v>
      </c>
      <c r="T94" s="33">
        <f t="shared" ref="T94" si="3">COUNTIF(T2:T93,"1 (Fair)")</f>
        <v>0</v>
      </c>
    </row>
    <row r="95" spans="1:20" x14ac:dyDescent="0.2">
      <c r="E95" s="2" t="s">
        <v>294</v>
      </c>
      <c r="F95" s="3">
        <f t="shared" ref="F95:Q95" si="4">COUNTIF(F2:F93,"2 (Very Fair)")</f>
        <v>1</v>
      </c>
      <c r="G95" s="3">
        <f t="shared" si="4"/>
        <v>0</v>
      </c>
      <c r="H95" s="3">
        <f t="shared" si="4"/>
        <v>0</v>
      </c>
      <c r="I95" s="3">
        <f t="shared" si="4"/>
        <v>1</v>
      </c>
      <c r="J95" s="3">
        <f t="shared" si="4"/>
        <v>1</v>
      </c>
      <c r="K95" s="3">
        <f t="shared" si="4"/>
        <v>1</v>
      </c>
      <c r="L95" s="3">
        <f t="shared" si="4"/>
        <v>0</v>
      </c>
      <c r="M95" s="3">
        <f t="shared" si="4"/>
        <v>0</v>
      </c>
      <c r="N95" s="3">
        <f t="shared" si="4"/>
        <v>1</v>
      </c>
      <c r="O95" s="3">
        <f t="shared" si="4"/>
        <v>2</v>
      </c>
      <c r="P95" s="3">
        <f t="shared" si="4"/>
        <v>0</v>
      </c>
      <c r="Q95" s="34">
        <f t="shared" si="4"/>
        <v>1</v>
      </c>
      <c r="R95" s="34">
        <f t="shared" ref="R95:T95" si="5">COUNTIF(R2:R93,"2 (Very Fair)")</f>
        <v>1</v>
      </c>
      <c r="S95" s="34">
        <f t="shared" si="5"/>
        <v>2</v>
      </c>
      <c r="T95" s="34">
        <f t="shared" si="5"/>
        <v>1</v>
      </c>
    </row>
    <row r="96" spans="1:20" x14ac:dyDescent="0.2">
      <c r="E96" s="2" t="s">
        <v>295</v>
      </c>
      <c r="F96" s="3">
        <f t="shared" ref="F96:Q96" si="6">COUNTIF(F2:F93,"3 (Satisfactory)")</f>
        <v>22</v>
      </c>
      <c r="G96" s="3">
        <f t="shared" si="6"/>
        <v>12</v>
      </c>
      <c r="H96" s="3">
        <f t="shared" si="6"/>
        <v>20</v>
      </c>
      <c r="I96" s="3">
        <f t="shared" si="6"/>
        <v>27</v>
      </c>
      <c r="J96" s="3">
        <f t="shared" si="6"/>
        <v>20</v>
      </c>
      <c r="K96" s="3">
        <f t="shared" si="6"/>
        <v>20</v>
      </c>
      <c r="L96" s="3">
        <f t="shared" si="6"/>
        <v>16</v>
      </c>
      <c r="M96" s="3">
        <f t="shared" si="6"/>
        <v>11</v>
      </c>
      <c r="N96" s="3">
        <f t="shared" si="6"/>
        <v>10</v>
      </c>
      <c r="O96" s="3">
        <f t="shared" si="6"/>
        <v>11</v>
      </c>
      <c r="P96" s="3">
        <f t="shared" si="6"/>
        <v>13</v>
      </c>
      <c r="Q96" s="34">
        <f t="shared" si="6"/>
        <v>11</v>
      </c>
      <c r="R96" s="34">
        <f t="shared" ref="R96:T96" si="7">COUNTIF(R2:R93,"3 (Satisfactory)")</f>
        <v>10</v>
      </c>
      <c r="S96" s="34">
        <f t="shared" si="7"/>
        <v>11</v>
      </c>
      <c r="T96" s="34">
        <f t="shared" si="7"/>
        <v>10</v>
      </c>
    </row>
    <row r="97" spans="1:20" x14ac:dyDescent="0.2">
      <c r="E97" s="2" t="s">
        <v>296</v>
      </c>
      <c r="F97" s="3">
        <f t="shared" ref="F97:Q97" si="8">COUNTIF(F3:F94,"4 (Very good)")</f>
        <v>41</v>
      </c>
      <c r="G97" s="3">
        <f t="shared" si="8"/>
        <v>51</v>
      </c>
      <c r="H97" s="3">
        <f t="shared" si="8"/>
        <v>42</v>
      </c>
      <c r="I97" s="3">
        <f t="shared" si="8"/>
        <v>36</v>
      </c>
      <c r="J97" s="3">
        <f t="shared" si="8"/>
        <v>44</v>
      </c>
      <c r="K97" s="3">
        <f t="shared" si="8"/>
        <v>38</v>
      </c>
      <c r="L97" s="3">
        <f t="shared" si="8"/>
        <v>41</v>
      </c>
      <c r="M97" s="3">
        <f t="shared" si="8"/>
        <v>47</v>
      </c>
      <c r="N97" s="3">
        <f t="shared" si="8"/>
        <v>40</v>
      </c>
      <c r="O97" s="3">
        <f t="shared" si="8"/>
        <v>35</v>
      </c>
      <c r="P97" s="3">
        <f t="shared" si="8"/>
        <v>44</v>
      </c>
      <c r="Q97" s="34">
        <f t="shared" si="8"/>
        <v>41</v>
      </c>
      <c r="R97" s="34">
        <f t="shared" ref="R97:T97" si="9">COUNTIF(R3:R94,"4 (Very good)")</f>
        <v>40</v>
      </c>
      <c r="S97" s="34">
        <f t="shared" si="9"/>
        <v>35</v>
      </c>
      <c r="T97" s="34">
        <f t="shared" si="9"/>
        <v>40</v>
      </c>
    </row>
    <row r="98" spans="1:20" ht="13.5" thickBot="1" x14ac:dyDescent="0.25">
      <c r="E98" s="2" t="s">
        <v>297</v>
      </c>
      <c r="F98" s="3">
        <f t="shared" ref="F98:Q98" si="10">COUNTIF(F4:F95,"5 (Excellent)")</f>
        <v>25</v>
      </c>
      <c r="G98" s="3">
        <f t="shared" si="10"/>
        <v>28</v>
      </c>
      <c r="H98" s="3">
        <f t="shared" si="10"/>
        <v>29</v>
      </c>
      <c r="I98" s="3">
        <f t="shared" si="10"/>
        <v>25</v>
      </c>
      <c r="J98" s="3">
        <f t="shared" si="10"/>
        <v>24</v>
      </c>
      <c r="K98" s="3">
        <f t="shared" si="10"/>
        <v>31</v>
      </c>
      <c r="L98" s="3">
        <f t="shared" si="10"/>
        <v>33</v>
      </c>
      <c r="M98" s="3">
        <f t="shared" si="10"/>
        <v>32</v>
      </c>
      <c r="N98" s="3">
        <f t="shared" si="10"/>
        <v>40</v>
      </c>
      <c r="O98" s="3">
        <f t="shared" si="10"/>
        <v>43</v>
      </c>
      <c r="P98" s="3">
        <f t="shared" si="10"/>
        <v>34</v>
      </c>
      <c r="Q98" s="34">
        <f t="shared" si="10"/>
        <v>38</v>
      </c>
      <c r="R98" s="34">
        <f t="shared" ref="R98:T98" si="11">COUNTIF(R4:R95,"5 (Excellent)")</f>
        <v>40</v>
      </c>
      <c r="S98" s="34">
        <f t="shared" si="11"/>
        <v>43</v>
      </c>
      <c r="T98" s="34">
        <f t="shared" si="11"/>
        <v>40</v>
      </c>
    </row>
    <row r="99" spans="1:20" ht="13.5" thickBot="1" x14ac:dyDescent="0.25">
      <c r="R99" s="35"/>
      <c r="S99" s="35"/>
      <c r="T99" s="35"/>
    </row>
    <row r="100" spans="1:20" x14ac:dyDescent="0.2">
      <c r="D100" s="43" t="s">
        <v>324</v>
      </c>
      <c r="E100" s="43"/>
      <c r="F100" s="36">
        <f>(F94/92)*100</f>
        <v>2.1739130434782608</v>
      </c>
      <c r="G100" s="36">
        <f t="shared" ref="G100:Q100" si="12">(G94/92)*100</f>
        <v>0</v>
      </c>
      <c r="H100" s="36">
        <f t="shared" si="12"/>
        <v>0</v>
      </c>
      <c r="I100" s="36">
        <f t="shared" si="12"/>
        <v>2.1739130434782608</v>
      </c>
      <c r="J100" s="36">
        <f t="shared" si="12"/>
        <v>2.1739130434782608</v>
      </c>
      <c r="K100" s="36">
        <f t="shared" si="12"/>
        <v>1.0869565217391304</v>
      </c>
      <c r="L100" s="36">
        <f t="shared" si="12"/>
        <v>1.0869565217391304</v>
      </c>
      <c r="M100" s="36">
        <f t="shared" si="12"/>
        <v>1.0869565217391304</v>
      </c>
      <c r="N100" s="36">
        <f t="shared" si="12"/>
        <v>0</v>
      </c>
      <c r="O100" s="36">
        <f t="shared" si="12"/>
        <v>0</v>
      </c>
      <c r="P100" s="36">
        <f t="shared" si="12"/>
        <v>0</v>
      </c>
      <c r="Q100" s="37">
        <f t="shared" si="12"/>
        <v>0</v>
      </c>
      <c r="R100" s="37">
        <f t="shared" ref="R100:T100" si="13">(R94/92)*100</f>
        <v>0</v>
      </c>
      <c r="S100" s="37">
        <f t="shared" si="13"/>
        <v>0</v>
      </c>
      <c r="T100" s="37">
        <f t="shared" si="13"/>
        <v>0</v>
      </c>
    </row>
    <row r="101" spans="1:20" x14ac:dyDescent="0.2">
      <c r="D101" s="43"/>
      <c r="E101" s="43"/>
      <c r="F101" s="36">
        <f>100*F95/92</f>
        <v>1.0869565217391304</v>
      </c>
      <c r="G101" s="36">
        <f t="shared" ref="G101:Q101" si="14">100*G95/92</f>
        <v>0</v>
      </c>
      <c r="H101" s="36">
        <f t="shared" si="14"/>
        <v>0</v>
      </c>
      <c r="I101" s="36">
        <f t="shared" si="14"/>
        <v>1.0869565217391304</v>
      </c>
      <c r="J101" s="36">
        <f t="shared" si="14"/>
        <v>1.0869565217391304</v>
      </c>
      <c r="K101" s="36">
        <f t="shared" si="14"/>
        <v>1.0869565217391304</v>
      </c>
      <c r="L101" s="36">
        <f t="shared" si="14"/>
        <v>0</v>
      </c>
      <c r="M101" s="36">
        <f t="shared" si="14"/>
        <v>0</v>
      </c>
      <c r="N101" s="36">
        <f t="shared" si="14"/>
        <v>1.0869565217391304</v>
      </c>
      <c r="O101" s="36">
        <f t="shared" si="14"/>
        <v>2.1739130434782608</v>
      </c>
      <c r="P101" s="36">
        <f t="shared" si="14"/>
        <v>0</v>
      </c>
      <c r="Q101" s="37">
        <f t="shared" si="14"/>
        <v>1.0869565217391304</v>
      </c>
      <c r="R101" s="37">
        <f t="shared" ref="R101:T101" si="15">100*R95/92</f>
        <v>1.0869565217391304</v>
      </c>
      <c r="S101" s="37">
        <f t="shared" si="15"/>
        <v>2.1739130434782608</v>
      </c>
      <c r="T101" s="37">
        <f t="shared" si="15"/>
        <v>1.0869565217391304</v>
      </c>
    </row>
    <row r="102" spans="1:20" x14ac:dyDescent="0.2">
      <c r="D102" s="43"/>
      <c r="E102" s="43"/>
      <c r="F102" s="36">
        <f>100*F96/92</f>
        <v>23.913043478260871</v>
      </c>
      <c r="G102" s="36">
        <f t="shared" ref="G102:Q102" si="16">100*G96/92</f>
        <v>13.043478260869565</v>
      </c>
      <c r="H102" s="36">
        <f t="shared" si="16"/>
        <v>21.739130434782609</v>
      </c>
      <c r="I102" s="36">
        <f t="shared" si="16"/>
        <v>29.347826086956523</v>
      </c>
      <c r="J102" s="36">
        <f t="shared" si="16"/>
        <v>21.739130434782609</v>
      </c>
      <c r="K102" s="36">
        <f t="shared" si="16"/>
        <v>21.739130434782609</v>
      </c>
      <c r="L102" s="36">
        <f t="shared" si="16"/>
        <v>17.391304347826086</v>
      </c>
      <c r="M102" s="36">
        <f t="shared" si="16"/>
        <v>11.956521739130435</v>
      </c>
      <c r="N102" s="36">
        <f t="shared" si="16"/>
        <v>10.869565217391305</v>
      </c>
      <c r="O102" s="36">
        <f t="shared" si="16"/>
        <v>11.956521739130435</v>
      </c>
      <c r="P102" s="36">
        <f t="shared" si="16"/>
        <v>14.130434782608695</v>
      </c>
      <c r="Q102" s="37">
        <f t="shared" si="16"/>
        <v>11.956521739130435</v>
      </c>
      <c r="R102" s="37">
        <f t="shared" ref="R102:T102" si="17">100*R96/92</f>
        <v>10.869565217391305</v>
      </c>
      <c r="S102" s="37">
        <f t="shared" si="17"/>
        <v>11.956521739130435</v>
      </c>
      <c r="T102" s="37">
        <f t="shared" si="17"/>
        <v>10.869565217391305</v>
      </c>
    </row>
    <row r="103" spans="1:20" x14ac:dyDescent="0.2">
      <c r="D103" s="43"/>
      <c r="E103" s="43"/>
      <c r="F103" s="36">
        <f>100*F97/92</f>
        <v>44.565217391304351</v>
      </c>
      <c r="G103" s="36">
        <f t="shared" ref="G103:Q103" si="18">100*G97/92</f>
        <v>55.434782608695649</v>
      </c>
      <c r="H103" s="36">
        <f t="shared" si="18"/>
        <v>45.652173913043477</v>
      </c>
      <c r="I103" s="36">
        <f t="shared" si="18"/>
        <v>39.130434782608695</v>
      </c>
      <c r="J103" s="36">
        <f t="shared" si="18"/>
        <v>47.826086956521742</v>
      </c>
      <c r="K103" s="36">
        <f t="shared" si="18"/>
        <v>41.304347826086953</v>
      </c>
      <c r="L103" s="36">
        <f t="shared" si="18"/>
        <v>44.565217391304351</v>
      </c>
      <c r="M103" s="36">
        <f t="shared" si="18"/>
        <v>51.086956521739133</v>
      </c>
      <c r="N103" s="36">
        <f t="shared" si="18"/>
        <v>43.478260869565219</v>
      </c>
      <c r="O103" s="36">
        <f t="shared" si="18"/>
        <v>38.043478260869563</v>
      </c>
      <c r="P103" s="36">
        <f t="shared" si="18"/>
        <v>47.826086956521742</v>
      </c>
      <c r="Q103" s="37">
        <f t="shared" si="18"/>
        <v>44.565217391304351</v>
      </c>
      <c r="R103" s="37">
        <f t="shared" ref="R103:T103" si="19">100*R97/92</f>
        <v>43.478260869565219</v>
      </c>
      <c r="S103" s="37">
        <f t="shared" si="19"/>
        <v>38.043478260869563</v>
      </c>
      <c r="T103" s="37">
        <f t="shared" si="19"/>
        <v>43.478260869565219</v>
      </c>
    </row>
    <row r="104" spans="1:20" x14ac:dyDescent="0.2">
      <c r="D104" s="43"/>
      <c r="E104" s="43"/>
      <c r="F104" s="36">
        <f>100*F98/92</f>
        <v>27.173913043478262</v>
      </c>
      <c r="G104" s="36">
        <f t="shared" ref="G104:Q104" si="20">100*G98/92</f>
        <v>30.434782608695652</v>
      </c>
      <c r="H104" s="36">
        <f t="shared" si="20"/>
        <v>31.521739130434781</v>
      </c>
      <c r="I104" s="36">
        <f t="shared" si="20"/>
        <v>27.173913043478262</v>
      </c>
      <c r="J104" s="36">
        <f t="shared" si="20"/>
        <v>26.086956521739129</v>
      </c>
      <c r="K104" s="36">
        <f t="shared" si="20"/>
        <v>33.695652173913047</v>
      </c>
      <c r="L104" s="36">
        <f t="shared" si="20"/>
        <v>35.869565217391305</v>
      </c>
      <c r="M104" s="36">
        <f t="shared" si="20"/>
        <v>34.782608695652172</v>
      </c>
      <c r="N104" s="36">
        <f t="shared" si="20"/>
        <v>43.478260869565219</v>
      </c>
      <c r="O104" s="36">
        <f t="shared" si="20"/>
        <v>46.739130434782609</v>
      </c>
      <c r="P104" s="36">
        <f t="shared" si="20"/>
        <v>36.956521739130437</v>
      </c>
      <c r="Q104" s="37">
        <f t="shared" si="20"/>
        <v>41.304347826086953</v>
      </c>
      <c r="R104" s="37">
        <f t="shared" ref="R104:T104" si="21">100*R98/92</f>
        <v>43.478260869565219</v>
      </c>
      <c r="S104" s="37">
        <f t="shared" si="21"/>
        <v>46.739130434782609</v>
      </c>
      <c r="T104" s="37">
        <f t="shared" si="21"/>
        <v>43.478260869565219</v>
      </c>
    </row>
    <row r="105" spans="1:20" x14ac:dyDescent="0.2">
      <c r="D105" s="29"/>
      <c r="E105" s="31" t="s">
        <v>341</v>
      </c>
      <c r="F105" s="38">
        <v>92</v>
      </c>
      <c r="G105" s="38">
        <v>92</v>
      </c>
      <c r="H105" s="38">
        <v>92</v>
      </c>
      <c r="I105" s="38">
        <v>92</v>
      </c>
      <c r="J105" s="38">
        <v>92</v>
      </c>
      <c r="K105" s="38">
        <v>92</v>
      </c>
      <c r="L105" s="38">
        <v>92</v>
      </c>
      <c r="M105" s="38">
        <v>92</v>
      </c>
      <c r="N105" s="38">
        <v>92</v>
      </c>
      <c r="O105" s="38">
        <v>92</v>
      </c>
      <c r="P105" s="38">
        <v>92</v>
      </c>
      <c r="Q105" s="38">
        <v>92</v>
      </c>
      <c r="R105" s="38">
        <v>93</v>
      </c>
      <c r="S105" s="38">
        <v>94</v>
      </c>
      <c r="T105" s="38">
        <v>95</v>
      </c>
    </row>
    <row r="106" spans="1:20" x14ac:dyDescent="0.2">
      <c r="D106" s="29"/>
      <c r="E106" s="31" t="s">
        <v>342</v>
      </c>
      <c r="F106" s="39">
        <f>(F94*1+F95*2+F96*3+F97*4+F98*5)/92</f>
        <v>3.902173913043478</v>
      </c>
      <c r="G106" s="39">
        <f t="shared" ref="G106:Q106" si="22">(G94*1+G95*2+G96*3+G97*4+G98*5)/92</f>
        <v>4.1304347826086953</v>
      </c>
      <c r="H106" s="39">
        <f t="shared" si="22"/>
        <v>4.0543478260869561</v>
      </c>
      <c r="I106" s="39">
        <f t="shared" si="22"/>
        <v>3.847826086956522</v>
      </c>
      <c r="J106" s="39">
        <f t="shared" si="22"/>
        <v>3.9130434782608696</v>
      </c>
      <c r="K106" s="39">
        <f t="shared" si="22"/>
        <v>4.0217391304347823</v>
      </c>
      <c r="L106" s="39">
        <f t="shared" si="22"/>
        <v>4.1086956521739131</v>
      </c>
      <c r="M106" s="39">
        <f t="shared" si="22"/>
        <v>4.1521739130434785</v>
      </c>
      <c r="N106" s="39">
        <f t="shared" si="22"/>
        <v>4.2608695652173916</v>
      </c>
      <c r="O106" s="39">
        <f t="shared" si="22"/>
        <v>4.2608695652173916</v>
      </c>
      <c r="P106" s="39">
        <f t="shared" si="22"/>
        <v>4.1847826086956523</v>
      </c>
      <c r="Q106" s="39">
        <f t="shared" si="22"/>
        <v>4.2282608695652177</v>
      </c>
      <c r="R106" s="39">
        <f t="shared" ref="R106:T106" si="23">(R94*1+R95*2+R96*3+R97*4+R98*5)/92</f>
        <v>4.2608695652173916</v>
      </c>
      <c r="S106" s="39">
        <f t="shared" si="23"/>
        <v>4.2608695652173916</v>
      </c>
      <c r="T106" s="39">
        <f t="shared" si="23"/>
        <v>4.2608695652173916</v>
      </c>
    </row>
    <row r="107" spans="1:20" ht="13.5" thickBot="1" x14ac:dyDescent="0.25">
      <c r="D107" s="29"/>
      <c r="E107" s="31" t="s">
        <v>343</v>
      </c>
      <c r="F107" s="38">
        <f>F106/5*100</f>
        <v>78.043478260869563</v>
      </c>
      <c r="G107" s="38">
        <f t="shared" ref="G107:Q107" si="24">G106/5*100</f>
        <v>82.608695652173907</v>
      </c>
      <c r="H107" s="38">
        <f t="shared" si="24"/>
        <v>81.086956521739111</v>
      </c>
      <c r="I107" s="38">
        <f t="shared" si="24"/>
        <v>76.956521739130437</v>
      </c>
      <c r="J107" s="38">
        <f t="shared" si="24"/>
        <v>78.260869565217391</v>
      </c>
      <c r="K107" s="38">
        <f t="shared" si="24"/>
        <v>80.434782608695642</v>
      </c>
      <c r="L107" s="38">
        <f t="shared" si="24"/>
        <v>82.173913043478265</v>
      </c>
      <c r="M107" s="38">
        <f t="shared" si="24"/>
        <v>83.043478260869577</v>
      </c>
      <c r="N107" s="38">
        <f t="shared" si="24"/>
        <v>85.217391304347828</v>
      </c>
      <c r="O107" s="38">
        <f t="shared" si="24"/>
        <v>85.217391304347828</v>
      </c>
      <c r="P107" s="38">
        <f t="shared" si="24"/>
        <v>83.695652173913047</v>
      </c>
      <c r="Q107" s="38">
        <f t="shared" si="24"/>
        <v>84.565217391304358</v>
      </c>
      <c r="R107" s="38">
        <f t="shared" ref="R107" si="25">R106/5*100</f>
        <v>85.217391304347828</v>
      </c>
      <c r="S107" s="38">
        <f t="shared" ref="S107" si="26">S106/5*100</f>
        <v>85.217391304347828</v>
      </c>
      <c r="T107" s="38">
        <f t="shared" ref="T107" si="27">T106/5*100</f>
        <v>85.217391304347828</v>
      </c>
    </row>
    <row r="108" spans="1:20" ht="13.5" thickBot="1" x14ac:dyDescent="0.25">
      <c r="D108" s="29"/>
      <c r="E108" s="29"/>
      <c r="F108" s="30"/>
      <c r="G108" s="30"/>
      <c r="H108" s="30"/>
      <c r="I108" s="30"/>
      <c r="J108" s="30"/>
      <c r="K108" s="30"/>
      <c r="L108" s="30"/>
      <c r="M108" s="30"/>
      <c r="N108" s="30"/>
      <c r="O108" s="30"/>
      <c r="P108" s="30"/>
      <c r="Q108" s="30"/>
      <c r="R108" s="35"/>
      <c r="S108" s="35"/>
      <c r="T108" s="35"/>
    </row>
    <row r="110" spans="1:20" ht="15" x14ac:dyDescent="0.2">
      <c r="A110" s="6" t="s">
        <v>310</v>
      </c>
      <c r="B110" s="4"/>
      <c r="C110" s="4"/>
      <c r="D110" s="4"/>
      <c r="E110" s="4"/>
      <c r="F110" s="4"/>
      <c r="G110" s="4"/>
      <c r="H110" s="4"/>
      <c r="I110" s="4"/>
      <c r="J110" s="4"/>
      <c r="K110" s="4"/>
      <c r="L110" s="4"/>
      <c r="M110" s="4"/>
      <c r="N110" s="4"/>
      <c r="O110" s="4"/>
      <c r="P110" s="4"/>
      <c r="Q110" s="4"/>
    </row>
    <row r="111" spans="1:20" ht="15" x14ac:dyDescent="0.2">
      <c r="A111" s="5" t="s">
        <v>298</v>
      </c>
      <c r="B111" s="40" t="s">
        <v>311</v>
      </c>
      <c r="C111" s="41"/>
      <c r="D111" s="41"/>
      <c r="E111" s="41"/>
      <c r="F111" s="41"/>
      <c r="G111" s="41"/>
      <c r="H111" s="41"/>
      <c r="I111" s="41"/>
      <c r="J111" s="41"/>
      <c r="K111" s="41"/>
      <c r="L111" s="41"/>
      <c r="M111" s="41"/>
      <c r="N111" s="41"/>
      <c r="O111" s="41"/>
      <c r="P111" s="41"/>
      <c r="Q111" s="42"/>
    </row>
    <row r="112" spans="1:20" ht="15" x14ac:dyDescent="0.2">
      <c r="A112" s="5" t="s">
        <v>299</v>
      </c>
      <c r="B112" s="40" t="s">
        <v>312</v>
      </c>
      <c r="C112" s="41"/>
      <c r="D112" s="41"/>
      <c r="E112" s="41"/>
      <c r="F112" s="41"/>
      <c r="G112" s="41"/>
      <c r="H112" s="41"/>
      <c r="I112" s="41"/>
      <c r="J112" s="41"/>
      <c r="K112" s="41"/>
      <c r="L112" s="41"/>
      <c r="M112" s="41"/>
      <c r="N112" s="41"/>
      <c r="O112" s="41"/>
      <c r="P112" s="41"/>
      <c r="Q112" s="42"/>
    </row>
    <row r="113" spans="1:17" ht="15" x14ac:dyDescent="0.2">
      <c r="A113" s="5" t="s">
        <v>300</v>
      </c>
      <c r="B113" s="40" t="s">
        <v>313</v>
      </c>
      <c r="C113" s="41"/>
      <c r="D113" s="41"/>
      <c r="E113" s="41"/>
      <c r="F113" s="41"/>
      <c r="G113" s="41"/>
      <c r="H113" s="41"/>
      <c r="I113" s="41"/>
      <c r="J113" s="41"/>
      <c r="K113" s="41"/>
      <c r="L113" s="41"/>
      <c r="M113" s="41"/>
      <c r="N113" s="41"/>
      <c r="O113" s="41"/>
      <c r="P113" s="41"/>
      <c r="Q113" s="42"/>
    </row>
    <row r="114" spans="1:17" ht="15" x14ac:dyDescent="0.2">
      <c r="A114" s="5" t="s">
        <v>301</v>
      </c>
      <c r="B114" s="40" t="s">
        <v>314</v>
      </c>
      <c r="C114" s="41"/>
      <c r="D114" s="41"/>
      <c r="E114" s="41"/>
      <c r="F114" s="41"/>
      <c r="G114" s="41"/>
      <c r="H114" s="41"/>
      <c r="I114" s="41"/>
      <c r="J114" s="41"/>
      <c r="K114" s="41"/>
      <c r="L114" s="41"/>
      <c r="M114" s="41"/>
      <c r="N114" s="41"/>
      <c r="O114" s="41"/>
      <c r="P114" s="41"/>
      <c r="Q114" s="42"/>
    </row>
    <row r="115" spans="1:17" ht="15" x14ac:dyDescent="0.2">
      <c r="A115" s="5" t="s">
        <v>302</v>
      </c>
      <c r="B115" s="40" t="s">
        <v>315</v>
      </c>
      <c r="C115" s="41"/>
      <c r="D115" s="41"/>
      <c r="E115" s="41"/>
      <c r="F115" s="41"/>
      <c r="G115" s="41"/>
      <c r="H115" s="41"/>
      <c r="I115" s="41"/>
      <c r="J115" s="41"/>
      <c r="K115" s="41"/>
      <c r="L115" s="41"/>
      <c r="M115" s="41"/>
      <c r="N115" s="41"/>
      <c r="O115" s="41"/>
      <c r="P115" s="41"/>
      <c r="Q115" s="42"/>
    </row>
    <row r="116" spans="1:17" ht="15" x14ac:dyDescent="0.2">
      <c r="A116" s="5" t="s">
        <v>303</v>
      </c>
      <c r="B116" s="40" t="s">
        <v>316</v>
      </c>
      <c r="C116" s="41"/>
      <c r="D116" s="41"/>
      <c r="E116" s="41"/>
      <c r="F116" s="41"/>
      <c r="G116" s="41"/>
      <c r="H116" s="41"/>
      <c r="I116" s="41"/>
      <c r="J116" s="41"/>
      <c r="K116" s="41"/>
      <c r="L116" s="41"/>
      <c r="M116" s="41"/>
      <c r="N116" s="41"/>
      <c r="O116" s="41"/>
      <c r="P116" s="41"/>
      <c r="Q116" s="42"/>
    </row>
    <row r="117" spans="1:17" ht="15" x14ac:dyDescent="0.2">
      <c r="A117" s="5" t="s">
        <v>304</v>
      </c>
      <c r="B117" s="40" t="s">
        <v>317</v>
      </c>
      <c r="C117" s="41"/>
      <c r="D117" s="41"/>
      <c r="E117" s="41"/>
      <c r="F117" s="41"/>
      <c r="G117" s="41"/>
      <c r="H117" s="41"/>
      <c r="I117" s="41"/>
      <c r="J117" s="41"/>
      <c r="K117" s="41"/>
      <c r="L117" s="41"/>
      <c r="M117" s="41"/>
      <c r="N117" s="41"/>
      <c r="O117" s="41"/>
      <c r="P117" s="41"/>
      <c r="Q117" s="42"/>
    </row>
    <row r="118" spans="1:17" ht="15" x14ac:dyDescent="0.2">
      <c r="A118" s="5" t="s">
        <v>305</v>
      </c>
      <c r="B118" s="40" t="s">
        <v>318</v>
      </c>
      <c r="C118" s="41"/>
      <c r="D118" s="41"/>
      <c r="E118" s="41"/>
      <c r="F118" s="41"/>
      <c r="G118" s="41"/>
      <c r="H118" s="41"/>
      <c r="I118" s="41"/>
      <c r="J118" s="41"/>
      <c r="K118" s="41"/>
      <c r="L118" s="41"/>
      <c r="M118" s="41"/>
      <c r="N118" s="41"/>
      <c r="O118" s="41"/>
      <c r="P118" s="41"/>
      <c r="Q118" s="42"/>
    </row>
    <row r="119" spans="1:17" ht="15" x14ac:dyDescent="0.2">
      <c r="A119" s="5" t="s">
        <v>306</v>
      </c>
      <c r="B119" s="40" t="s">
        <v>319</v>
      </c>
      <c r="C119" s="41"/>
      <c r="D119" s="41"/>
      <c r="E119" s="41"/>
      <c r="F119" s="41"/>
      <c r="G119" s="41"/>
      <c r="H119" s="41"/>
      <c r="I119" s="41"/>
      <c r="J119" s="41"/>
      <c r="K119" s="41"/>
      <c r="L119" s="41"/>
      <c r="M119" s="41"/>
      <c r="N119" s="41"/>
      <c r="O119" s="41"/>
      <c r="P119" s="41"/>
      <c r="Q119" s="42"/>
    </row>
    <row r="120" spans="1:17" ht="15" x14ac:dyDescent="0.2">
      <c r="A120" s="5" t="s">
        <v>307</v>
      </c>
      <c r="B120" s="40" t="s">
        <v>320</v>
      </c>
      <c r="C120" s="41"/>
      <c r="D120" s="41"/>
      <c r="E120" s="41"/>
      <c r="F120" s="41"/>
      <c r="G120" s="41"/>
      <c r="H120" s="41"/>
      <c r="I120" s="41"/>
      <c r="J120" s="41"/>
      <c r="K120" s="41"/>
      <c r="L120" s="41"/>
      <c r="M120" s="41"/>
      <c r="N120" s="41"/>
      <c r="O120" s="41"/>
      <c r="P120" s="41"/>
      <c r="Q120" s="42"/>
    </row>
    <row r="121" spans="1:17" ht="15" x14ac:dyDescent="0.2">
      <c r="A121" s="5" t="s">
        <v>308</v>
      </c>
      <c r="B121" s="40" t="s">
        <v>321</v>
      </c>
      <c r="C121" s="41"/>
      <c r="D121" s="41"/>
      <c r="E121" s="41"/>
      <c r="F121" s="41"/>
      <c r="G121" s="41"/>
      <c r="H121" s="41"/>
      <c r="I121" s="41"/>
      <c r="J121" s="41"/>
      <c r="K121" s="41"/>
      <c r="L121" s="41"/>
      <c r="M121" s="41"/>
      <c r="N121" s="41"/>
      <c r="O121" s="41"/>
      <c r="P121" s="41"/>
      <c r="Q121" s="42"/>
    </row>
    <row r="122" spans="1:17" ht="15" x14ac:dyDescent="0.2">
      <c r="A122" s="5" t="s">
        <v>309</v>
      </c>
      <c r="B122" s="40" t="s">
        <v>322</v>
      </c>
      <c r="C122" s="41"/>
      <c r="D122" s="41"/>
      <c r="E122" s="41"/>
      <c r="F122" s="41"/>
      <c r="G122" s="41"/>
      <c r="H122" s="41"/>
      <c r="I122" s="41"/>
      <c r="J122" s="41"/>
      <c r="K122" s="41"/>
      <c r="L122" s="41"/>
      <c r="M122" s="41"/>
      <c r="N122" s="41"/>
      <c r="O122" s="41"/>
      <c r="P122" s="41"/>
      <c r="Q122" s="42"/>
    </row>
    <row r="123" spans="1:17" ht="15" x14ac:dyDescent="0.2">
      <c r="A123" s="56" t="s">
        <v>350</v>
      </c>
      <c r="B123" s="52" t="s">
        <v>347</v>
      </c>
      <c r="C123" s="53"/>
      <c r="D123" s="53"/>
      <c r="E123" s="53"/>
      <c r="F123" s="53"/>
      <c r="G123" s="53"/>
      <c r="H123" s="53"/>
      <c r="I123" s="53"/>
      <c r="J123" s="53"/>
    </row>
    <row r="124" spans="1:17" ht="15" x14ac:dyDescent="0.2">
      <c r="A124" s="57" t="s">
        <v>351</v>
      </c>
      <c r="B124" s="54" t="s">
        <v>348</v>
      </c>
      <c r="C124" s="55"/>
      <c r="D124" s="55"/>
      <c r="E124" s="55"/>
      <c r="F124" s="55"/>
      <c r="G124" s="55"/>
      <c r="H124" s="55"/>
      <c r="I124" s="55"/>
      <c r="J124" s="55"/>
      <c r="K124" s="55"/>
      <c r="L124" s="55"/>
    </row>
    <row r="125" spans="1:17" ht="15" x14ac:dyDescent="0.2">
      <c r="A125" s="57" t="s">
        <v>352</v>
      </c>
      <c r="B125" s="54" t="s">
        <v>349</v>
      </c>
      <c r="C125" s="55"/>
      <c r="D125" s="55"/>
      <c r="E125" s="55"/>
      <c r="F125" s="55"/>
      <c r="G125" s="55"/>
      <c r="H125" s="55"/>
      <c r="I125" s="55"/>
      <c r="J125" s="55"/>
      <c r="K125" s="55"/>
      <c r="L125" s="55"/>
    </row>
  </sheetData>
  <sortState ref="B2:Q986">
    <sortCondition ref="E1"/>
  </sortState>
  <mergeCells count="15">
    <mergeCell ref="B124:L124"/>
    <mergeCell ref="B125:L125"/>
    <mergeCell ref="B111:Q111"/>
    <mergeCell ref="B112:Q112"/>
    <mergeCell ref="B113:Q113"/>
    <mergeCell ref="D100:E104"/>
    <mergeCell ref="B120:Q120"/>
    <mergeCell ref="B121:Q121"/>
    <mergeCell ref="B122:Q122"/>
    <mergeCell ref="B114:Q114"/>
    <mergeCell ref="B115:Q115"/>
    <mergeCell ref="B116:Q116"/>
    <mergeCell ref="B117:Q117"/>
    <mergeCell ref="B118:Q118"/>
    <mergeCell ref="B119:Q119"/>
  </mergeCell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N18"/>
  <sheetViews>
    <sheetView workbookViewId="0">
      <selection activeCell="C11" sqref="C11"/>
    </sheetView>
  </sheetViews>
  <sheetFormatPr defaultRowHeight="12.75" x14ac:dyDescent="0.2"/>
  <sheetData>
    <row r="2" spans="3:14" ht="31.5" x14ac:dyDescent="0.5">
      <c r="C2" s="14"/>
      <c r="D2" s="14"/>
      <c r="E2" s="45" t="s">
        <v>325</v>
      </c>
      <c r="F2" s="45"/>
      <c r="G2" s="45"/>
      <c r="H2" s="45"/>
      <c r="I2" s="45"/>
      <c r="J2" s="45"/>
      <c r="K2" s="45"/>
      <c r="L2" s="45"/>
      <c r="M2" s="45"/>
      <c r="N2" s="45"/>
    </row>
    <row r="3" spans="3:14" ht="21" x14ac:dyDescent="0.35">
      <c r="C3" s="14"/>
      <c r="D3" s="14"/>
      <c r="E3" s="46" t="s">
        <v>326</v>
      </c>
      <c r="F3" s="46"/>
      <c r="G3" s="46"/>
      <c r="H3" s="46"/>
      <c r="I3" s="46"/>
      <c r="J3" s="46"/>
      <c r="K3" s="46"/>
      <c r="L3" s="46"/>
      <c r="M3" s="46"/>
      <c r="N3" s="46"/>
    </row>
    <row r="4" spans="3:14" ht="23.25" x14ac:dyDescent="0.35">
      <c r="C4" s="14"/>
      <c r="D4" s="14"/>
      <c r="E4" s="15"/>
      <c r="F4" s="47" t="s">
        <v>327</v>
      </c>
      <c r="G4" s="47"/>
      <c r="H4" s="47"/>
      <c r="I4" s="47"/>
      <c r="J4" s="47"/>
      <c r="K4" s="47"/>
      <c r="L4" s="47"/>
      <c r="M4" s="47"/>
      <c r="N4" s="15"/>
    </row>
    <row r="5" spans="3:14" ht="18.75" x14ac:dyDescent="0.3">
      <c r="C5" s="14"/>
      <c r="D5" s="14"/>
      <c r="E5" s="48" t="s">
        <v>328</v>
      </c>
      <c r="F5" s="49"/>
      <c r="G5" s="49"/>
      <c r="H5" s="49"/>
      <c r="I5" s="49"/>
      <c r="J5" s="49"/>
      <c r="K5" s="49"/>
      <c r="L5" s="49"/>
      <c r="M5" s="49"/>
      <c r="N5" s="49"/>
    </row>
    <row r="6" spans="3:14" x14ac:dyDescent="0.2">
      <c r="C6" s="14"/>
      <c r="D6" s="14"/>
      <c r="E6" s="14"/>
      <c r="F6" s="14"/>
      <c r="G6" s="14"/>
      <c r="H6" s="14"/>
      <c r="I6" s="14"/>
      <c r="J6" s="14"/>
      <c r="K6" s="14"/>
      <c r="L6" s="14"/>
      <c r="M6" s="14"/>
      <c r="N6" s="14"/>
    </row>
    <row r="7" spans="3:14" x14ac:dyDescent="0.2">
      <c r="C7" s="14"/>
      <c r="D7" s="14"/>
      <c r="E7" s="14"/>
      <c r="F7" s="14"/>
      <c r="G7" s="14"/>
      <c r="H7" s="14"/>
      <c r="I7" s="14"/>
      <c r="J7" s="14"/>
      <c r="K7" s="14"/>
      <c r="L7" s="14"/>
      <c r="M7" s="14"/>
      <c r="N7" s="14"/>
    </row>
    <row r="8" spans="3:14" ht="20.25" x14ac:dyDescent="0.2">
      <c r="C8" s="16"/>
      <c r="D8" s="16"/>
      <c r="E8" s="16"/>
      <c r="F8" s="16"/>
      <c r="G8" s="16"/>
      <c r="H8" s="16"/>
      <c r="I8" s="16"/>
      <c r="J8" s="16"/>
      <c r="K8" s="16"/>
      <c r="L8" s="17"/>
      <c r="M8" s="14"/>
      <c r="N8" s="14"/>
    </row>
    <row r="9" spans="3:14" ht="15" x14ac:dyDescent="0.2">
      <c r="C9" s="50" t="s">
        <v>329</v>
      </c>
      <c r="D9" s="50"/>
      <c r="E9" s="50"/>
      <c r="F9" s="50"/>
      <c r="G9" s="50"/>
      <c r="H9" s="50"/>
      <c r="I9" s="51" t="s">
        <v>330</v>
      </c>
      <c r="J9" s="51" t="s">
        <v>331</v>
      </c>
      <c r="K9" s="51" t="s">
        <v>332</v>
      </c>
      <c r="L9" s="51" t="s">
        <v>333</v>
      </c>
      <c r="M9" s="44" t="s">
        <v>334</v>
      </c>
      <c r="N9" s="14"/>
    </row>
    <row r="10" spans="3:14" ht="15" x14ac:dyDescent="0.2">
      <c r="C10" s="50"/>
      <c r="D10" s="18">
        <v>1</v>
      </c>
      <c r="E10" s="18">
        <v>2</v>
      </c>
      <c r="F10" s="18">
        <v>3</v>
      </c>
      <c r="G10" s="18">
        <v>4</v>
      </c>
      <c r="H10" s="18">
        <v>5</v>
      </c>
      <c r="I10" s="51"/>
      <c r="J10" s="51"/>
      <c r="K10" s="51"/>
      <c r="L10" s="51"/>
      <c r="M10" s="44"/>
      <c r="N10" s="14"/>
    </row>
    <row r="11" spans="3:14" ht="165.75" x14ac:dyDescent="0.2">
      <c r="C11" s="19" t="s">
        <v>335</v>
      </c>
      <c r="D11" s="20">
        <v>0</v>
      </c>
      <c r="E11" s="20">
        <v>0</v>
      </c>
      <c r="F11" s="20">
        <v>0</v>
      </c>
      <c r="G11" s="20">
        <v>20</v>
      </c>
      <c r="H11" s="20">
        <v>77</v>
      </c>
      <c r="I11" s="20">
        <v>97</v>
      </c>
      <c r="J11" s="21">
        <f t="shared" ref="J11:J16" si="0">(D11*1+E11*2+F11*3+G11*4+H11*5)/I11</f>
        <v>4.7938144329896906</v>
      </c>
      <c r="K11" s="20">
        <v>5</v>
      </c>
      <c r="L11" s="22">
        <f t="shared" ref="L11:L16" si="1">(J11/K11)*100</f>
        <v>95.876288659793801</v>
      </c>
      <c r="M11" s="23">
        <f t="shared" ref="M11:M16" si="2">AVERAGE(J11:J11)</f>
        <v>4.7938144329896906</v>
      </c>
      <c r="N11" s="14"/>
    </row>
    <row r="12" spans="3:14" ht="153" x14ac:dyDescent="0.2">
      <c r="C12" s="19" t="s">
        <v>336</v>
      </c>
      <c r="D12" s="20">
        <v>0</v>
      </c>
      <c r="E12" s="20">
        <v>0</v>
      </c>
      <c r="F12" s="20">
        <v>2</v>
      </c>
      <c r="G12" s="20">
        <v>18</v>
      </c>
      <c r="H12" s="20">
        <v>77</v>
      </c>
      <c r="I12" s="20">
        <v>97</v>
      </c>
      <c r="J12" s="21">
        <f t="shared" si="0"/>
        <v>4.7731958762886597</v>
      </c>
      <c r="K12" s="20">
        <v>5</v>
      </c>
      <c r="L12" s="22">
        <f t="shared" si="1"/>
        <v>95.463917525773184</v>
      </c>
      <c r="M12" s="23">
        <f t="shared" si="2"/>
        <v>4.7731958762886597</v>
      </c>
      <c r="N12" s="14"/>
    </row>
    <row r="13" spans="3:14" ht="165.75" x14ac:dyDescent="0.2">
      <c r="C13" s="19" t="s">
        <v>337</v>
      </c>
      <c r="D13" s="20">
        <v>0</v>
      </c>
      <c r="E13" s="20">
        <v>0</v>
      </c>
      <c r="F13" s="20">
        <v>3</v>
      </c>
      <c r="G13" s="20">
        <v>17</v>
      </c>
      <c r="H13" s="20">
        <v>77</v>
      </c>
      <c r="I13" s="20">
        <v>97</v>
      </c>
      <c r="J13" s="21">
        <f t="shared" si="0"/>
        <v>4.7628865979381443</v>
      </c>
      <c r="K13" s="20">
        <v>5</v>
      </c>
      <c r="L13" s="22">
        <f t="shared" si="1"/>
        <v>95.257731958762875</v>
      </c>
      <c r="M13" s="23">
        <f t="shared" si="2"/>
        <v>4.7628865979381443</v>
      </c>
      <c r="N13" s="14"/>
    </row>
    <row r="14" spans="3:14" ht="191.25" x14ac:dyDescent="0.2">
      <c r="C14" s="19" t="s">
        <v>338</v>
      </c>
      <c r="D14" s="20">
        <v>0</v>
      </c>
      <c r="E14" s="20">
        <v>0</v>
      </c>
      <c r="F14" s="20">
        <v>3</v>
      </c>
      <c r="G14" s="20">
        <v>17</v>
      </c>
      <c r="H14" s="20">
        <v>77</v>
      </c>
      <c r="I14" s="20">
        <v>97</v>
      </c>
      <c r="J14" s="21">
        <f t="shared" si="0"/>
        <v>4.7628865979381443</v>
      </c>
      <c r="K14" s="20">
        <v>5</v>
      </c>
      <c r="L14" s="22">
        <f t="shared" si="1"/>
        <v>95.257731958762875</v>
      </c>
      <c r="M14" s="23">
        <f t="shared" si="2"/>
        <v>4.7628865979381443</v>
      </c>
      <c r="N14" s="14"/>
    </row>
    <row r="15" spans="3:14" ht="140.25" x14ac:dyDescent="0.2">
      <c r="C15" s="19" t="s">
        <v>339</v>
      </c>
      <c r="D15" s="20">
        <v>0</v>
      </c>
      <c r="E15" s="20">
        <v>1</v>
      </c>
      <c r="F15" s="20">
        <v>0</v>
      </c>
      <c r="G15" s="20">
        <v>20</v>
      </c>
      <c r="H15" s="20">
        <v>77</v>
      </c>
      <c r="I15" s="20">
        <v>97</v>
      </c>
      <c r="J15" s="21">
        <f t="shared" si="0"/>
        <v>4.8144329896907214</v>
      </c>
      <c r="K15" s="20">
        <v>5</v>
      </c>
      <c r="L15" s="22">
        <f t="shared" si="1"/>
        <v>96.288659793814418</v>
      </c>
      <c r="M15" s="23">
        <f t="shared" si="2"/>
        <v>4.8144329896907214</v>
      </c>
      <c r="N15" s="14"/>
    </row>
    <row r="16" spans="3:14" ht="140.25" x14ac:dyDescent="0.2">
      <c r="C16" s="19" t="s">
        <v>340</v>
      </c>
      <c r="D16" s="20">
        <v>0</v>
      </c>
      <c r="E16" s="20">
        <v>0</v>
      </c>
      <c r="F16" s="20">
        <v>0</v>
      </c>
      <c r="G16" s="20">
        <v>0</v>
      </c>
      <c r="H16" s="20">
        <v>0</v>
      </c>
      <c r="I16" s="20">
        <v>97</v>
      </c>
      <c r="J16" s="21">
        <f t="shared" si="0"/>
        <v>0</v>
      </c>
      <c r="K16" s="20">
        <v>5</v>
      </c>
      <c r="L16" s="22">
        <f t="shared" si="1"/>
        <v>0</v>
      </c>
      <c r="M16" s="23">
        <f t="shared" si="2"/>
        <v>0</v>
      </c>
      <c r="N16" s="14"/>
    </row>
    <row r="17" spans="3:14" ht="15" x14ac:dyDescent="0.2">
      <c r="C17" s="24"/>
      <c r="D17" s="25"/>
      <c r="E17" s="25"/>
      <c r="F17" s="25"/>
      <c r="G17" s="25"/>
      <c r="H17" s="25"/>
      <c r="I17" s="25"/>
      <c r="J17" s="26"/>
      <c r="K17" s="25"/>
      <c r="L17" s="27"/>
      <c r="M17" s="28"/>
      <c r="N17" s="14"/>
    </row>
    <row r="18" spans="3:14" ht="15" x14ac:dyDescent="0.2">
      <c r="C18" s="24"/>
      <c r="D18" s="25"/>
      <c r="E18" s="25"/>
      <c r="F18" s="25"/>
      <c r="G18" s="25"/>
      <c r="H18" s="25"/>
      <c r="I18" s="25"/>
      <c r="J18" s="26"/>
      <c r="K18" s="25"/>
      <c r="L18" s="27"/>
      <c r="M18" s="28"/>
      <c r="N18" s="14"/>
    </row>
  </sheetData>
  <mergeCells count="11">
    <mergeCell ref="C9:C10"/>
    <mergeCell ref="D9:H9"/>
    <mergeCell ref="I9:I10"/>
    <mergeCell ref="J9:J10"/>
    <mergeCell ref="K9:K10"/>
    <mergeCell ref="M9:M10"/>
    <mergeCell ref="E2:N2"/>
    <mergeCell ref="E3:N3"/>
    <mergeCell ref="F4:M4"/>
    <mergeCell ref="E5:N5"/>
    <mergeCell ref="L9:L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2020-02-18T05:25:24Z</dcterms:created>
  <dcterms:modified xsi:type="dcterms:W3CDTF">2020-03-02T03:42:17Z</dcterms:modified>
</cp:coreProperties>
</file>