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4TH YEAR CO ATTAINMENT EEE\"/>
    </mc:Choice>
  </mc:AlternateContent>
  <bookViews>
    <workbookView xWindow="0" yWindow="0" windowWidth="20490" windowHeight="7650" firstSheet="6" activeTab="7"/>
  </bookViews>
  <sheets>
    <sheet name="Attainment Level" sheetId="1" r:id="rId1"/>
    <sheet name="15EE84-INTERNSHIP-IA MARKS CO" sheetId="2" r:id="rId2"/>
    <sheet name="15EE84-INTERNSHIP-FINAL EXAM CO" sheetId="3" r:id="rId3"/>
    <sheet name="15EE84-INTERNSHIP-CONSOLIDATED" sheetId="4" r:id="rId4"/>
    <sheet name="COURSE EXIT SURVEY RESPONSES" sheetId="5" r:id="rId5"/>
    <sheet name="INDIRECT &amp; FINAL CO ATTAINMENT" sheetId="6" r:id="rId6"/>
    <sheet name="CO-PO-PSO MAPPING" sheetId="7" r:id="rId7"/>
    <sheet name="PO-PSO ATTAINMENT - DIRECT" sheetId="8" r:id="rId8"/>
    <sheet name="PO-PSO ATTAINMENT - INDIRECT" sheetId="9" r:id="rId9"/>
  </sheets>
  <calcPr calcId="162913"/>
  <extLst>
    <ext uri="GoogleSheetsCustomDataVersion1">
      <go:sheetsCustomData xmlns:go="http://customooxmlschemas.google.com/" r:id="rId13" roundtripDataSignature="AMtx7mj4EsRrKy6pqYp9LhIwwGXVfXTxvw=="/>
    </ext>
  </extLst>
</workbook>
</file>

<file path=xl/calcChain.xml><?xml version="1.0" encoding="utf-8"?>
<calcChain xmlns="http://schemas.openxmlformats.org/spreadsheetml/2006/main">
  <c r="C19" i="8" l="1"/>
  <c r="D19" i="8"/>
  <c r="E19" i="8"/>
  <c r="F19" i="8"/>
  <c r="I19" i="8"/>
  <c r="J19" i="8"/>
  <c r="K19" i="8"/>
  <c r="L19" i="8"/>
  <c r="M19" i="8"/>
  <c r="N19" i="8"/>
  <c r="O19" i="8"/>
  <c r="P19" i="8"/>
  <c r="B19" i="8"/>
  <c r="P19" i="9"/>
  <c r="O19" i="9"/>
  <c r="N19" i="9"/>
  <c r="M19" i="9"/>
  <c r="L19" i="9"/>
  <c r="K19" i="9"/>
  <c r="J19" i="9"/>
  <c r="I19" i="9"/>
  <c r="F19" i="9"/>
  <c r="E19" i="9"/>
  <c r="D19" i="9"/>
  <c r="C19" i="9"/>
  <c r="B19" i="9"/>
  <c r="F13" i="6"/>
  <c r="G12" i="6"/>
  <c r="I10" i="6"/>
  <c r="E10" i="6"/>
  <c r="F9" i="6"/>
  <c r="G8" i="6"/>
  <c r="J54" i="5"/>
  <c r="I13" i="6" s="1"/>
  <c r="I54" i="5"/>
  <c r="I12" i="6" s="1"/>
  <c r="H54" i="5"/>
  <c r="I11" i="6" s="1"/>
  <c r="G54" i="5"/>
  <c r="F54" i="5"/>
  <c r="I9" i="6" s="1"/>
  <c r="E54" i="5"/>
  <c r="I8" i="6" s="1"/>
  <c r="J53" i="5"/>
  <c r="H13" i="6" s="1"/>
  <c r="I53" i="5"/>
  <c r="H12" i="6" s="1"/>
  <c r="H53" i="5"/>
  <c r="H11" i="6" s="1"/>
  <c r="G53" i="5"/>
  <c r="H10" i="6" s="1"/>
  <c r="F53" i="5"/>
  <c r="H9" i="6" s="1"/>
  <c r="E53" i="5"/>
  <c r="H8" i="6" s="1"/>
  <c r="J52" i="5"/>
  <c r="G13" i="6" s="1"/>
  <c r="I52" i="5"/>
  <c r="H52" i="5"/>
  <c r="G11" i="6" s="1"/>
  <c r="G52" i="5"/>
  <c r="G10" i="6" s="1"/>
  <c r="F52" i="5"/>
  <c r="G9" i="6" s="1"/>
  <c r="E52" i="5"/>
  <c r="J51" i="5"/>
  <c r="I51" i="5"/>
  <c r="F12" i="6" s="1"/>
  <c r="H51" i="5"/>
  <c r="F11" i="6" s="1"/>
  <c r="G51" i="5"/>
  <c r="F10" i="6" s="1"/>
  <c r="F51" i="5"/>
  <c r="E51" i="5"/>
  <c r="F8" i="6" s="1"/>
  <c r="J50" i="5"/>
  <c r="E13" i="6" s="1"/>
  <c r="I50" i="5"/>
  <c r="E12" i="6" s="1"/>
  <c r="K12" i="6" s="1"/>
  <c r="M12" i="6" s="1"/>
  <c r="H50" i="5"/>
  <c r="E11" i="6" s="1"/>
  <c r="G50" i="5"/>
  <c r="F50" i="5"/>
  <c r="E9" i="6" s="1"/>
  <c r="E50" i="5"/>
  <c r="E8" i="6" s="1"/>
  <c r="J49" i="5"/>
  <c r="D13" i="6" s="1"/>
  <c r="I49" i="5"/>
  <c r="D12" i="6" s="1"/>
  <c r="J12" i="6" s="1"/>
  <c r="H49" i="5"/>
  <c r="D11" i="6" s="1"/>
  <c r="J11" i="6" s="1"/>
  <c r="G49" i="5"/>
  <c r="D10" i="6" s="1"/>
  <c r="J10" i="6" s="1"/>
  <c r="F49" i="5"/>
  <c r="D9" i="6" s="1"/>
  <c r="E49" i="5"/>
  <c r="D8" i="6" s="1"/>
  <c r="J8" i="6" s="1"/>
  <c r="K8" i="6" s="1"/>
  <c r="M8" i="6" s="1"/>
  <c r="S106" i="3"/>
  <c r="T106" i="3" s="1"/>
  <c r="R106" i="3"/>
  <c r="Q106" i="3"/>
  <c r="K106" i="3"/>
  <c r="L106" i="3" s="1"/>
  <c r="J106" i="3"/>
  <c r="U106" i="3" s="1"/>
  <c r="V106" i="3" s="1"/>
  <c r="I106" i="3"/>
  <c r="H106" i="3"/>
  <c r="G106" i="3"/>
  <c r="O106" i="3" s="1"/>
  <c r="P106" i="3" s="1"/>
  <c r="F106" i="3"/>
  <c r="M106" i="3" s="1"/>
  <c r="N106" i="3" s="1"/>
  <c r="T105" i="3"/>
  <c r="S105" i="3"/>
  <c r="P105" i="3"/>
  <c r="L105" i="3"/>
  <c r="K105" i="3"/>
  <c r="J105" i="3"/>
  <c r="U105" i="3" s="1"/>
  <c r="V105" i="3" s="1"/>
  <c r="I105" i="3"/>
  <c r="H105" i="3"/>
  <c r="Q105" i="3" s="1"/>
  <c r="R105" i="3" s="1"/>
  <c r="G105" i="3"/>
  <c r="O105" i="3" s="1"/>
  <c r="F105" i="3"/>
  <c r="M105" i="3" s="1"/>
  <c r="N105" i="3" s="1"/>
  <c r="U104" i="3"/>
  <c r="V104" i="3" s="1"/>
  <c r="Q104" i="3"/>
  <c r="R104" i="3" s="1"/>
  <c r="M104" i="3"/>
  <c r="N104" i="3" s="1"/>
  <c r="L104" i="3"/>
  <c r="K104" i="3"/>
  <c r="J104" i="3"/>
  <c r="I104" i="3"/>
  <c r="S104" i="3" s="1"/>
  <c r="T104" i="3" s="1"/>
  <c r="H104" i="3"/>
  <c r="G104" i="3"/>
  <c r="O104" i="3" s="1"/>
  <c r="P104" i="3" s="1"/>
  <c r="F104" i="3"/>
  <c r="R103" i="3"/>
  <c r="Q103" i="3"/>
  <c r="N103" i="3"/>
  <c r="L103" i="3"/>
  <c r="K103" i="3"/>
  <c r="J103" i="3"/>
  <c r="U103" i="3" s="1"/>
  <c r="V103" i="3" s="1"/>
  <c r="I103" i="3"/>
  <c r="S103" i="3" s="1"/>
  <c r="T103" i="3" s="1"/>
  <c r="H103" i="3"/>
  <c r="G103" i="3"/>
  <c r="O103" i="3" s="1"/>
  <c r="P103" i="3" s="1"/>
  <c r="F103" i="3"/>
  <c r="M103" i="3" s="1"/>
  <c r="S102" i="3"/>
  <c r="T102" i="3" s="1"/>
  <c r="R102" i="3"/>
  <c r="Q102" i="3"/>
  <c r="K102" i="3"/>
  <c r="L102" i="3" s="1"/>
  <c r="J102" i="3"/>
  <c r="U102" i="3" s="1"/>
  <c r="V102" i="3" s="1"/>
  <c r="I102" i="3"/>
  <c r="H102" i="3"/>
  <c r="G102" i="3"/>
  <c r="O102" i="3" s="1"/>
  <c r="P102" i="3" s="1"/>
  <c r="F102" i="3"/>
  <c r="M102" i="3" s="1"/>
  <c r="N102" i="3" s="1"/>
  <c r="T101" i="3"/>
  <c r="S101" i="3"/>
  <c r="P101" i="3"/>
  <c r="L101" i="3"/>
  <c r="K101" i="3"/>
  <c r="J101" i="3"/>
  <c r="U101" i="3" s="1"/>
  <c r="V101" i="3" s="1"/>
  <c r="I101" i="3"/>
  <c r="H101" i="3"/>
  <c r="Q101" i="3" s="1"/>
  <c r="R101" i="3" s="1"/>
  <c r="G101" i="3"/>
  <c r="O101" i="3" s="1"/>
  <c r="F101" i="3"/>
  <c r="M101" i="3" s="1"/>
  <c r="N101" i="3" s="1"/>
  <c r="U100" i="3"/>
  <c r="V100" i="3" s="1"/>
  <c r="Q100" i="3"/>
  <c r="R100" i="3" s="1"/>
  <c r="M100" i="3"/>
  <c r="N100" i="3" s="1"/>
  <c r="L100" i="3"/>
  <c r="K100" i="3"/>
  <c r="J100" i="3"/>
  <c r="I100" i="3"/>
  <c r="S100" i="3" s="1"/>
  <c r="T100" i="3" s="1"/>
  <c r="H100" i="3"/>
  <c r="G100" i="3"/>
  <c r="O100" i="3" s="1"/>
  <c r="P100" i="3" s="1"/>
  <c r="F100" i="3"/>
  <c r="R99" i="3"/>
  <c r="Q99" i="3"/>
  <c r="L99" i="3"/>
  <c r="K99" i="3"/>
  <c r="J99" i="3"/>
  <c r="U99" i="3" s="1"/>
  <c r="V99" i="3" s="1"/>
  <c r="I99" i="3"/>
  <c r="S99" i="3" s="1"/>
  <c r="T99" i="3" s="1"/>
  <c r="H99" i="3"/>
  <c r="G99" i="3"/>
  <c r="O99" i="3" s="1"/>
  <c r="P99" i="3" s="1"/>
  <c r="F99" i="3"/>
  <c r="M99" i="3" s="1"/>
  <c r="N99" i="3" s="1"/>
  <c r="S98" i="3"/>
  <c r="T98" i="3" s="1"/>
  <c r="R98" i="3"/>
  <c r="Q98" i="3"/>
  <c r="O98" i="3"/>
  <c r="P98" i="3" s="1"/>
  <c r="K98" i="3"/>
  <c r="L98" i="3" s="1"/>
  <c r="J98" i="3"/>
  <c r="U98" i="3" s="1"/>
  <c r="V98" i="3" s="1"/>
  <c r="I98" i="3"/>
  <c r="H98" i="3"/>
  <c r="G98" i="3"/>
  <c r="F98" i="3"/>
  <c r="M98" i="3" s="1"/>
  <c r="N98" i="3" s="1"/>
  <c r="T97" i="3"/>
  <c r="S97" i="3"/>
  <c r="K97" i="3"/>
  <c r="L97" i="3" s="1"/>
  <c r="J97" i="3"/>
  <c r="U97" i="3" s="1"/>
  <c r="V97" i="3" s="1"/>
  <c r="I97" i="3"/>
  <c r="H97" i="3"/>
  <c r="Q97" i="3" s="1"/>
  <c r="R97" i="3" s="1"/>
  <c r="G97" i="3"/>
  <c r="O97" i="3" s="1"/>
  <c r="P97" i="3" s="1"/>
  <c r="F97" i="3"/>
  <c r="M97" i="3" s="1"/>
  <c r="N97" i="3" s="1"/>
  <c r="U96" i="3"/>
  <c r="V96" i="3" s="1"/>
  <c r="Q96" i="3"/>
  <c r="R96" i="3" s="1"/>
  <c r="P96" i="3"/>
  <c r="M96" i="3"/>
  <c r="N96" i="3" s="1"/>
  <c r="L96" i="3"/>
  <c r="K96" i="3"/>
  <c r="J96" i="3"/>
  <c r="I96" i="3"/>
  <c r="S96" i="3" s="1"/>
  <c r="T96" i="3" s="1"/>
  <c r="H96" i="3"/>
  <c r="G96" i="3"/>
  <c r="O96" i="3" s="1"/>
  <c r="F96" i="3"/>
  <c r="U95" i="3"/>
  <c r="V95" i="3" s="1"/>
  <c r="R95" i="3"/>
  <c r="Q95" i="3"/>
  <c r="M95" i="3"/>
  <c r="N95" i="3" s="1"/>
  <c r="L95" i="3"/>
  <c r="K95" i="3"/>
  <c r="J95" i="3"/>
  <c r="I95" i="3"/>
  <c r="S95" i="3" s="1"/>
  <c r="T95" i="3" s="1"/>
  <c r="H95" i="3"/>
  <c r="G95" i="3"/>
  <c r="O95" i="3" s="1"/>
  <c r="P95" i="3" s="1"/>
  <c r="F95" i="3"/>
  <c r="V94" i="3"/>
  <c r="S94" i="3"/>
  <c r="T94" i="3" s="1"/>
  <c r="R94" i="3"/>
  <c r="Q94" i="3"/>
  <c r="N94" i="3"/>
  <c r="K94" i="3"/>
  <c r="L94" i="3" s="1"/>
  <c r="J94" i="3"/>
  <c r="U94" i="3" s="1"/>
  <c r="I94" i="3"/>
  <c r="H94" i="3"/>
  <c r="G94" i="3"/>
  <c r="O94" i="3" s="1"/>
  <c r="P94" i="3" s="1"/>
  <c r="F94" i="3"/>
  <c r="M94" i="3" s="1"/>
  <c r="S93" i="3"/>
  <c r="T93" i="3" s="1"/>
  <c r="K93" i="3"/>
  <c r="L93" i="3" s="1"/>
  <c r="J93" i="3"/>
  <c r="U93" i="3" s="1"/>
  <c r="V93" i="3" s="1"/>
  <c r="I93" i="3"/>
  <c r="H93" i="3"/>
  <c r="Q93" i="3" s="1"/>
  <c r="R93" i="3" s="1"/>
  <c r="G93" i="3"/>
  <c r="O93" i="3" s="1"/>
  <c r="P93" i="3" s="1"/>
  <c r="F93" i="3"/>
  <c r="M93" i="3" s="1"/>
  <c r="N93" i="3" s="1"/>
  <c r="U92" i="3"/>
  <c r="V92" i="3" s="1"/>
  <c r="Q92" i="3"/>
  <c r="R92" i="3" s="1"/>
  <c r="P92" i="3"/>
  <c r="M92" i="3"/>
  <c r="N92" i="3" s="1"/>
  <c r="K92" i="3"/>
  <c r="L92" i="3" s="1"/>
  <c r="J92" i="3"/>
  <c r="I92" i="3"/>
  <c r="S92" i="3" s="1"/>
  <c r="T92" i="3" s="1"/>
  <c r="H92" i="3"/>
  <c r="G92" i="3"/>
  <c r="O92" i="3" s="1"/>
  <c r="F92" i="3"/>
  <c r="T91" i="3"/>
  <c r="P91" i="3"/>
  <c r="N91" i="3"/>
  <c r="L91" i="3"/>
  <c r="K91" i="3"/>
  <c r="J91" i="3"/>
  <c r="U91" i="3" s="1"/>
  <c r="V91" i="3" s="1"/>
  <c r="I91" i="3"/>
  <c r="S91" i="3" s="1"/>
  <c r="H91" i="3"/>
  <c r="Q91" i="3" s="1"/>
  <c r="R91" i="3" s="1"/>
  <c r="G91" i="3"/>
  <c r="O91" i="3" s="1"/>
  <c r="F91" i="3"/>
  <c r="M91" i="3" s="1"/>
  <c r="R90" i="3"/>
  <c r="Q90" i="3"/>
  <c r="O90" i="3"/>
  <c r="P90" i="3" s="1"/>
  <c r="N90" i="3"/>
  <c r="M90" i="3"/>
  <c r="K90" i="3"/>
  <c r="L90" i="3" s="1"/>
  <c r="J90" i="3"/>
  <c r="U90" i="3" s="1"/>
  <c r="V90" i="3" s="1"/>
  <c r="I90" i="3"/>
  <c r="S90" i="3" s="1"/>
  <c r="T90" i="3" s="1"/>
  <c r="H90" i="3"/>
  <c r="G90" i="3"/>
  <c r="F90" i="3"/>
  <c r="V89" i="3"/>
  <c r="T89" i="3"/>
  <c r="S89" i="3"/>
  <c r="O89" i="3"/>
  <c r="P89" i="3" s="1"/>
  <c r="K89" i="3"/>
  <c r="L89" i="3" s="1"/>
  <c r="J89" i="3"/>
  <c r="U89" i="3" s="1"/>
  <c r="I89" i="3"/>
  <c r="H89" i="3"/>
  <c r="Q89" i="3" s="1"/>
  <c r="R89" i="3" s="1"/>
  <c r="G89" i="3"/>
  <c r="F89" i="3"/>
  <c r="M89" i="3" s="1"/>
  <c r="N89" i="3" s="1"/>
  <c r="U88" i="3"/>
  <c r="V88" i="3" s="1"/>
  <c r="S88" i="3"/>
  <c r="T88" i="3" s="1"/>
  <c r="O88" i="3"/>
  <c r="P88" i="3" s="1"/>
  <c r="M88" i="3"/>
  <c r="N88" i="3" s="1"/>
  <c r="L88" i="3"/>
  <c r="K88" i="3"/>
  <c r="J88" i="3"/>
  <c r="I88" i="3"/>
  <c r="H88" i="3"/>
  <c r="Q88" i="3" s="1"/>
  <c r="R88" i="3" s="1"/>
  <c r="G88" i="3"/>
  <c r="F88" i="3"/>
  <c r="U87" i="3"/>
  <c r="V87" i="3" s="1"/>
  <c r="M87" i="3"/>
  <c r="N87" i="3" s="1"/>
  <c r="L87" i="3"/>
  <c r="K87" i="3"/>
  <c r="J87" i="3"/>
  <c r="I87" i="3"/>
  <c r="S87" i="3" s="1"/>
  <c r="T87" i="3" s="1"/>
  <c r="H87" i="3"/>
  <c r="Q87" i="3" s="1"/>
  <c r="R87" i="3" s="1"/>
  <c r="G87" i="3"/>
  <c r="O87" i="3" s="1"/>
  <c r="P87" i="3" s="1"/>
  <c r="F87" i="3"/>
  <c r="U86" i="3"/>
  <c r="V86" i="3" s="1"/>
  <c r="S86" i="3"/>
  <c r="T86" i="3" s="1"/>
  <c r="Q86" i="3"/>
  <c r="R86" i="3" s="1"/>
  <c r="O86" i="3"/>
  <c r="P86" i="3" s="1"/>
  <c r="N86" i="3"/>
  <c r="K86" i="3"/>
  <c r="L86" i="3" s="1"/>
  <c r="J86" i="3"/>
  <c r="I86" i="3"/>
  <c r="H86" i="3"/>
  <c r="G86" i="3"/>
  <c r="F86" i="3"/>
  <c r="M86" i="3" s="1"/>
  <c r="V85" i="3"/>
  <c r="S85" i="3"/>
  <c r="T85" i="3" s="1"/>
  <c r="R85" i="3"/>
  <c r="N85" i="3"/>
  <c r="K85" i="3"/>
  <c r="L85" i="3" s="1"/>
  <c r="J85" i="3"/>
  <c r="U85" i="3" s="1"/>
  <c r="I85" i="3"/>
  <c r="H85" i="3"/>
  <c r="Q85" i="3" s="1"/>
  <c r="G85" i="3"/>
  <c r="O85" i="3" s="1"/>
  <c r="P85" i="3" s="1"/>
  <c r="F85" i="3"/>
  <c r="M85" i="3" s="1"/>
  <c r="U84" i="3"/>
  <c r="V84" i="3" s="1"/>
  <c r="S84" i="3"/>
  <c r="T84" i="3" s="1"/>
  <c r="O84" i="3"/>
  <c r="P84" i="3" s="1"/>
  <c r="M84" i="3"/>
  <c r="N84" i="3" s="1"/>
  <c r="K84" i="3"/>
  <c r="L84" i="3" s="1"/>
  <c r="J84" i="3"/>
  <c r="I84" i="3"/>
  <c r="H84" i="3"/>
  <c r="Q84" i="3" s="1"/>
  <c r="R84" i="3" s="1"/>
  <c r="G84" i="3"/>
  <c r="F84" i="3"/>
  <c r="Q83" i="3"/>
  <c r="R83" i="3" s="1"/>
  <c r="K83" i="3"/>
  <c r="L83" i="3" s="1"/>
  <c r="J83" i="3"/>
  <c r="U83" i="3" s="1"/>
  <c r="V83" i="3" s="1"/>
  <c r="I83" i="3"/>
  <c r="S83" i="3" s="1"/>
  <c r="T83" i="3" s="1"/>
  <c r="H83" i="3"/>
  <c r="G83" i="3"/>
  <c r="O83" i="3" s="1"/>
  <c r="P83" i="3" s="1"/>
  <c r="F83" i="3"/>
  <c r="M83" i="3" s="1"/>
  <c r="N83" i="3" s="1"/>
  <c r="V82" i="3"/>
  <c r="S82" i="3"/>
  <c r="T82" i="3" s="1"/>
  <c r="O82" i="3"/>
  <c r="P82" i="3" s="1"/>
  <c r="N82" i="3"/>
  <c r="K82" i="3"/>
  <c r="L82" i="3" s="1"/>
  <c r="J82" i="3"/>
  <c r="U82" i="3" s="1"/>
  <c r="I82" i="3"/>
  <c r="H82" i="3"/>
  <c r="Q82" i="3" s="1"/>
  <c r="R82" i="3" s="1"/>
  <c r="G82" i="3"/>
  <c r="F82" i="3"/>
  <c r="M82" i="3" s="1"/>
  <c r="U81" i="3"/>
  <c r="V81" i="3" s="1"/>
  <c r="T81" i="3"/>
  <c r="S81" i="3"/>
  <c r="O81" i="3"/>
  <c r="P81" i="3" s="1"/>
  <c r="M81" i="3"/>
  <c r="N81" i="3" s="1"/>
  <c r="L81" i="3"/>
  <c r="K81" i="3"/>
  <c r="J81" i="3"/>
  <c r="I81" i="3"/>
  <c r="H81" i="3"/>
  <c r="Q81" i="3" s="1"/>
  <c r="R81" i="3" s="1"/>
  <c r="G81" i="3"/>
  <c r="F81" i="3"/>
  <c r="U80" i="3"/>
  <c r="V80" i="3" s="1"/>
  <c r="P80" i="3"/>
  <c r="M80" i="3"/>
  <c r="N80" i="3" s="1"/>
  <c r="L80" i="3"/>
  <c r="K80" i="3"/>
  <c r="J80" i="3"/>
  <c r="I80" i="3"/>
  <c r="S80" i="3" s="1"/>
  <c r="T80" i="3" s="1"/>
  <c r="H80" i="3"/>
  <c r="Q80" i="3" s="1"/>
  <c r="R80" i="3" s="1"/>
  <c r="G80" i="3"/>
  <c r="O80" i="3" s="1"/>
  <c r="F80" i="3"/>
  <c r="Q79" i="3"/>
  <c r="R79" i="3" s="1"/>
  <c r="N79" i="3"/>
  <c r="K79" i="3"/>
  <c r="L79" i="3" s="1"/>
  <c r="J79" i="3"/>
  <c r="U79" i="3" s="1"/>
  <c r="V79" i="3" s="1"/>
  <c r="I79" i="3"/>
  <c r="S79" i="3" s="1"/>
  <c r="T79" i="3" s="1"/>
  <c r="H79" i="3"/>
  <c r="G79" i="3"/>
  <c r="O79" i="3" s="1"/>
  <c r="P79" i="3" s="1"/>
  <c r="F79" i="3"/>
  <c r="M79" i="3" s="1"/>
  <c r="V78" i="3"/>
  <c r="S78" i="3"/>
  <c r="T78" i="3" s="1"/>
  <c r="N78" i="3"/>
  <c r="K78" i="3"/>
  <c r="L78" i="3" s="1"/>
  <c r="J78" i="3"/>
  <c r="U78" i="3" s="1"/>
  <c r="I78" i="3"/>
  <c r="H78" i="3"/>
  <c r="Q78" i="3" s="1"/>
  <c r="R78" i="3" s="1"/>
  <c r="G78" i="3"/>
  <c r="O78" i="3" s="1"/>
  <c r="P78" i="3" s="1"/>
  <c r="F78" i="3"/>
  <c r="M78" i="3" s="1"/>
  <c r="U77" i="3"/>
  <c r="V77" i="3" s="1"/>
  <c r="T77" i="3"/>
  <c r="S77" i="3"/>
  <c r="O77" i="3"/>
  <c r="P77" i="3" s="1"/>
  <c r="M77" i="3"/>
  <c r="N77" i="3" s="1"/>
  <c r="L77" i="3"/>
  <c r="K77" i="3"/>
  <c r="J77" i="3"/>
  <c r="I77" i="3"/>
  <c r="H77" i="3"/>
  <c r="Q77" i="3" s="1"/>
  <c r="R77" i="3" s="1"/>
  <c r="G77" i="3"/>
  <c r="F77" i="3"/>
  <c r="U76" i="3"/>
  <c r="V76" i="3" s="1"/>
  <c r="P76" i="3"/>
  <c r="M76" i="3"/>
  <c r="N76" i="3" s="1"/>
  <c r="L76" i="3"/>
  <c r="K76" i="3"/>
  <c r="J76" i="3"/>
  <c r="I76" i="3"/>
  <c r="S76" i="3" s="1"/>
  <c r="T76" i="3" s="1"/>
  <c r="H76" i="3"/>
  <c r="Q76" i="3" s="1"/>
  <c r="R76" i="3" s="1"/>
  <c r="G76" i="3"/>
  <c r="O76" i="3" s="1"/>
  <c r="F76" i="3"/>
  <c r="V75" i="3"/>
  <c r="U75" i="3"/>
  <c r="Q75" i="3"/>
  <c r="R75" i="3" s="1"/>
  <c r="N75" i="3"/>
  <c r="M75" i="3"/>
  <c r="K75" i="3"/>
  <c r="L75" i="3" s="1"/>
  <c r="J75" i="3"/>
  <c r="I75" i="3"/>
  <c r="S75" i="3" s="1"/>
  <c r="T75" i="3" s="1"/>
  <c r="H75" i="3"/>
  <c r="G75" i="3"/>
  <c r="O75" i="3" s="1"/>
  <c r="P75" i="3" s="1"/>
  <c r="F75" i="3"/>
  <c r="V74" i="3"/>
  <c r="S74" i="3"/>
  <c r="T74" i="3" s="1"/>
  <c r="N74" i="3"/>
  <c r="K74" i="3"/>
  <c r="L74" i="3" s="1"/>
  <c r="J74" i="3"/>
  <c r="U74" i="3" s="1"/>
  <c r="I74" i="3"/>
  <c r="H74" i="3"/>
  <c r="Q74" i="3" s="1"/>
  <c r="R74" i="3" s="1"/>
  <c r="G74" i="3"/>
  <c r="O74" i="3" s="1"/>
  <c r="P74" i="3" s="1"/>
  <c r="F74" i="3"/>
  <c r="M74" i="3" s="1"/>
  <c r="U73" i="3"/>
  <c r="V73" i="3" s="1"/>
  <c r="T73" i="3"/>
  <c r="S73" i="3"/>
  <c r="O73" i="3"/>
  <c r="P73" i="3" s="1"/>
  <c r="M73" i="3"/>
  <c r="N73" i="3" s="1"/>
  <c r="L73" i="3"/>
  <c r="K73" i="3"/>
  <c r="J73" i="3"/>
  <c r="I73" i="3"/>
  <c r="H73" i="3"/>
  <c r="Q73" i="3" s="1"/>
  <c r="R73" i="3" s="1"/>
  <c r="G73" i="3"/>
  <c r="F73" i="3"/>
  <c r="U72" i="3"/>
  <c r="V72" i="3" s="1"/>
  <c r="P72" i="3"/>
  <c r="M72" i="3"/>
  <c r="N72" i="3" s="1"/>
  <c r="L72" i="3"/>
  <c r="K72" i="3"/>
  <c r="J72" i="3"/>
  <c r="I72" i="3"/>
  <c r="S72" i="3" s="1"/>
  <c r="T72" i="3" s="1"/>
  <c r="H72" i="3"/>
  <c r="Q72" i="3" s="1"/>
  <c r="R72" i="3" s="1"/>
  <c r="G72" i="3"/>
  <c r="O72" i="3" s="1"/>
  <c r="F72" i="3"/>
  <c r="V71" i="3"/>
  <c r="U71" i="3"/>
  <c r="Q71" i="3"/>
  <c r="R71" i="3" s="1"/>
  <c r="N71" i="3"/>
  <c r="M71" i="3"/>
  <c r="K71" i="3"/>
  <c r="L71" i="3" s="1"/>
  <c r="J71" i="3"/>
  <c r="I71" i="3"/>
  <c r="S71" i="3" s="1"/>
  <c r="T71" i="3" s="1"/>
  <c r="H71" i="3"/>
  <c r="G71" i="3"/>
  <c r="O71" i="3" s="1"/>
  <c r="P71" i="3" s="1"/>
  <c r="F71" i="3"/>
  <c r="V70" i="3"/>
  <c r="S70" i="3"/>
  <c r="T70" i="3" s="1"/>
  <c r="N70" i="3"/>
  <c r="K70" i="3"/>
  <c r="L70" i="3" s="1"/>
  <c r="J70" i="3"/>
  <c r="U70" i="3" s="1"/>
  <c r="I70" i="3"/>
  <c r="H70" i="3"/>
  <c r="Q70" i="3" s="1"/>
  <c r="R70" i="3" s="1"/>
  <c r="G70" i="3"/>
  <c r="O70" i="3" s="1"/>
  <c r="P70" i="3" s="1"/>
  <c r="F70" i="3"/>
  <c r="M70" i="3" s="1"/>
  <c r="U69" i="3"/>
  <c r="V69" i="3" s="1"/>
  <c r="T69" i="3"/>
  <c r="S69" i="3"/>
  <c r="O69" i="3"/>
  <c r="P69" i="3" s="1"/>
  <c r="M69" i="3"/>
  <c r="N69" i="3" s="1"/>
  <c r="L69" i="3"/>
  <c r="K69" i="3"/>
  <c r="J69" i="3"/>
  <c r="I69" i="3"/>
  <c r="H69" i="3"/>
  <c r="Q69" i="3" s="1"/>
  <c r="R69" i="3" s="1"/>
  <c r="G69" i="3"/>
  <c r="F69" i="3"/>
  <c r="U68" i="3"/>
  <c r="V68" i="3" s="1"/>
  <c r="P68" i="3"/>
  <c r="M68" i="3"/>
  <c r="N68" i="3" s="1"/>
  <c r="L68" i="3"/>
  <c r="K68" i="3"/>
  <c r="J68" i="3"/>
  <c r="I68" i="3"/>
  <c r="S68" i="3" s="1"/>
  <c r="T68" i="3" s="1"/>
  <c r="H68" i="3"/>
  <c r="Q68" i="3" s="1"/>
  <c r="R68" i="3" s="1"/>
  <c r="G68" i="3"/>
  <c r="O68" i="3" s="1"/>
  <c r="F68" i="3"/>
  <c r="V67" i="3"/>
  <c r="U67" i="3"/>
  <c r="Q67" i="3"/>
  <c r="R67" i="3" s="1"/>
  <c r="N67" i="3"/>
  <c r="M67" i="3"/>
  <c r="K67" i="3"/>
  <c r="L67" i="3" s="1"/>
  <c r="J67" i="3"/>
  <c r="I67" i="3"/>
  <c r="S67" i="3" s="1"/>
  <c r="T67" i="3" s="1"/>
  <c r="H67" i="3"/>
  <c r="G67" i="3"/>
  <c r="O67" i="3" s="1"/>
  <c r="P67" i="3" s="1"/>
  <c r="F67" i="3"/>
  <c r="S66" i="3"/>
  <c r="T66" i="3" s="1"/>
  <c r="O66" i="3"/>
  <c r="P66" i="3" s="1"/>
  <c r="K66" i="3"/>
  <c r="L66" i="3" s="1"/>
  <c r="J66" i="3"/>
  <c r="U66" i="3" s="1"/>
  <c r="V66" i="3" s="1"/>
  <c r="I66" i="3"/>
  <c r="H66" i="3"/>
  <c r="Q66" i="3" s="1"/>
  <c r="R66" i="3" s="1"/>
  <c r="G66" i="3"/>
  <c r="F66" i="3"/>
  <c r="M66" i="3" s="1"/>
  <c r="N66" i="3" s="1"/>
  <c r="U65" i="3"/>
  <c r="V65" i="3" s="1"/>
  <c r="M65" i="3"/>
  <c r="N65" i="3" s="1"/>
  <c r="L65" i="3"/>
  <c r="K65" i="3"/>
  <c r="J65" i="3"/>
  <c r="I65" i="3"/>
  <c r="S65" i="3" s="1"/>
  <c r="T65" i="3" s="1"/>
  <c r="H65" i="3"/>
  <c r="Q65" i="3" s="1"/>
  <c r="R65" i="3" s="1"/>
  <c r="G65" i="3"/>
  <c r="O65" i="3" s="1"/>
  <c r="P65" i="3" s="1"/>
  <c r="F65" i="3"/>
  <c r="U64" i="3"/>
  <c r="V64" i="3" s="1"/>
  <c r="T64" i="3"/>
  <c r="L64" i="3"/>
  <c r="K64" i="3"/>
  <c r="J64" i="3"/>
  <c r="I64" i="3"/>
  <c r="S64" i="3" s="1"/>
  <c r="H64" i="3"/>
  <c r="Q64" i="3" s="1"/>
  <c r="R64" i="3" s="1"/>
  <c r="G64" i="3"/>
  <c r="O64" i="3" s="1"/>
  <c r="P64" i="3" s="1"/>
  <c r="F64" i="3"/>
  <c r="M64" i="3" s="1"/>
  <c r="N64" i="3" s="1"/>
  <c r="R63" i="3"/>
  <c r="Q63" i="3"/>
  <c r="O63" i="3"/>
  <c r="P63" i="3" s="1"/>
  <c r="N63" i="3"/>
  <c r="M63" i="3"/>
  <c r="K63" i="3"/>
  <c r="L63" i="3" s="1"/>
  <c r="J63" i="3"/>
  <c r="U63" i="3" s="1"/>
  <c r="V63" i="3" s="1"/>
  <c r="I63" i="3"/>
  <c r="S63" i="3" s="1"/>
  <c r="T63" i="3" s="1"/>
  <c r="H63" i="3"/>
  <c r="G63" i="3"/>
  <c r="F63" i="3"/>
  <c r="V62" i="3"/>
  <c r="Q62" i="3"/>
  <c r="R62" i="3" s="1"/>
  <c r="M62" i="3"/>
  <c r="N62" i="3" s="1"/>
  <c r="L62" i="3"/>
  <c r="K62" i="3"/>
  <c r="J62" i="3"/>
  <c r="U62" i="3" s="1"/>
  <c r="I62" i="3"/>
  <c r="S62" i="3" s="1"/>
  <c r="T62" i="3" s="1"/>
  <c r="H62" i="3"/>
  <c r="G62" i="3"/>
  <c r="O62" i="3" s="1"/>
  <c r="P62" i="3" s="1"/>
  <c r="F62" i="3"/>
  <c r="V61" i="3"/>
  <c r="R61" i="3"/>
  <c r="Q61" i="3"/>
  <c r="K61" i="3"/>
  <c r="L61" i="3" s="1"/>
  <c r="J61" i="3"/>
  <c r="U61" i="3" s="1"/>
  <c r="I61" i="3"/>
  <c r="S61" i="3" s="1"/>
  <c r="T61" i="3" s="1"/>
  <c r="H61" i="3"/>
  <c r="G61" i="3"/>
  <c r="O61" i="3" s="1"/>
  <c r="P61" i="3" s="1"/>
  <c r="F61" i="3"/>
  <c r="M61" i="3" s="1"/>
  <c r="N61" i="3" s="1"/>
  <c r="S60" i="3"/>
  <c r="T60" i="3" s="1"/>
  <c r="K60" i="3"/>
  <c r="L60" i="3" s="1"/>
  <c r="J60" i="3"/>
  <c r="U60" i="3" s="1"/>
  <c r="V60" i="3" s="1"/>
  <c r="I60" i="3"/>
  <c r="H60" i="3"/>
  <c r="Q60" i="3" s="1"/>
  <c r="R60" i="3" s="1"/>
  <c r="G60" i="3"/>
  <c r="O60" i="3" s="1"/>
  <c r="P60" i="3" s="1"/>
  <c r="F60" i="3"/>
  <c r="M60" i="3" s="1"/>
  <c r="N60" i="3" s="1"/>
  <c r="U59" i="3"/>
  <c r="V59" i="3" s="1"/>
  <c r="T59" i="3"/>
  <c r="S59" i="3"/>
  <c r="M59" i="3"/>
  <c r="N59" i="3" s="1"/>
  <c r="L59" i="3"/>
  <c r="K59" i="3"/>
  <c r="J59" i="3"/>
  <c r="I59" i="3"/>
  <c r="H59" i="3"/>
  <c r="Q59" i="3" s="1"/>
  <c r="R59" i="3" s="1"/>
  <c r="G59" i="3"/>
  <c r="O59" i="3" s="1"/>
  <c r="P59" i="3" s="1"/>
  <c r="F59" i="3"/>
  <c r="U58" i="3"/>
  <c r="V58" i="3" s="1"/>
  <c r="Q58" i="3"/>
  <c r="R58" i="3" s="1"/>
  <c r="M58" i="3"/>
  <c r="N58" i="3" s="1"/>
  <c r="L58" i="3"/>
  <c r="K58" i="3"/>
  <c r="J58" i="3"/>
  <c r="I58" i="3"/>
  <c r="S58" i="3" s="1"/>
  <c r="T58" i="3" s="1"/>
  <c r="H58" i="3"/>
  <c r="G58" i="3"/>
  <c r="O58" i="3" s="1"/>
  <c r="P58" i="3" s="1"/>
  <c r="F58" i="3"/>
  <c r="V57" i="3"/>
  <c r="R57" i="3"/>
  <c r="Q57" i="3"/>
  <c r="K57" i="3"/>
  <c r="L57" i="3" s="1"/>
  <c r="J57" i="3"/>
  <c r="U57" i="3" s="1"/>
  <c r="I57" i="3"/>
  <c r="S57" i="3" s="1"/>
  <c r="T57" i="3" s="1"/>
  <c r="H57" i="3"/>
  <c r="G57" i="3"/>
  <c r="O57" i="3" s="1"/>
  <c r="P57" i="3" s="1"/>
  <c r="F57" i="3"/>
  <c r="M57" i="3" s="1"/>
  <c r="N57" i="3" s="1"/>
  <c r="S56" i="3"/>
  <c r="T56" i="3" s="1"/>
  <c r="K56" i="3"/>
  <c r="L56" i="3" s="1"/>
  <c r="J56" i="3"/>
  <c r="U56" i="3" s="1"/>
  <c r="V56" i="3" s="1"/>
  <c r="I56" i="3"/>
  <c r="H56" i="3"/>
  <c r="Q56" i="3" s="1"/>
  <c r="R56" i="3" s="1"/>
  <c r="G56" i="3"/>
  <c r="O56" i="3" s="1"/>
  <c r="P56" i="3" s="1"/>
  <c r="F56" i="3"/>
  <c r="M56" i="3" s="1"/>
  <c r="N56" i="3" s="1"/>
  <c r="U55" i="3"/>
  <c r="V55" i="3" s="1"/>
  <c r="T55" i="3"/>
  <c r="S55" i="3"/>
  <c r="M55" i="3"/>
  <c r="N55" i="3" s="1"/>
  <c r="L55" i="3"/>
  <c r="K55" i="3"/>
  <c r="J55" i="3"/>
  <c r="I55" i="3"/>
  <c r="H55" i="3"/>
  <c r="Q55" i="3" s="1"/>
  <c r="R55" i="3" s="1"/>
  <c r="G55" i="3"/>
  <c r="O55" i="3" s="1"/>
  <c r="P55" i="3" s="1"/>
  <c r="F55" i="3"/>
  <c r="U54" i="3"/>
  <c r="V54" i="3" s="1"/>
  <c r="Q54" i="3"/>
  <c r="R54" i="3" s="1"/>
  <c r="M54" i="3"/>
  <c r="N54" i="3" s="1"/>
  <c r="L54" i="3"/>
  <c r="K54" i="3"/>
  <c r="J54" i="3"/>
  <c r="I54" i="3"/>
  <c r="S54" i="3" s="1"/>
  <c r="T54" i="3" s="1"/>
  <c r="H54" i="3"/>
  <c r="G54" i="3"/>
  <c r="O54" i="3" s="1"/>
  <c r="P54" i="3" s="1"/>
  <c r="F54" i="3"/>
  <c r="V53" i="3"/>
  <c r="R53" i="3"/>
  <c r="Q53" i="3"/>
  <c r="K53" i="3"/>
  <c r="L53" i="3" s="1"/>
  <c r="J53" i="3"/>
  <c r="U53" i="3" s="1"/>
  <c r="I53" i="3"/>
  <c r="S53" i="3" s="1"/>
  <c r="T53" i="3" s="1"/>
  <c r="H53" i="3"/>
  <c r="G53" i="3"/>
  <c r="O53" i="3" s="1"/>
  <c r="P53" i="3" s="1"/>
  <c r="F53" i="3"/>
  <c r="M53" i="3" s="1"/>
  <c r="N53" i="3" s="1"/>
  <c r="S52" i="3"/>
  <c r="T52" i="3" s="1"/>
  <c r="K52" i="3"/>
  <c r="L52" i="3" s="1"/>
  <c r="J52" i="3"/>
  <c r="U52" i="3" s="1"/>
  <c r="V52" i="3" s="1"/>
  <c r="I52" i="3"/>
  <c r="H52" i="3"/>
  <c r="Q52" i="3" s="1"/>
  <c r="R52" i="3" s="1"/>
  <c r="G52" i="3"/>
  <c r="O52" i="3" s="1"/>
  <c r="P52" i="3" s="1"/>
  <c r="F52" i="3"/>
  <c r="M52" i="3" s="1"/>
  <c r="N52" i="3" s="1"/>
  <c r="U51" i="3"/>
  <c r="V51" i="3" s="1"/>
  <c r="T51" i="3"/>
  <c r="S51" i="3"/>
  <c r="M51" i="3"/>
  <c r="N51" i="3" s="1"/>
  <c r="L51" i="3"/>
  <c r="K51" i="3"/>
  <c r="J51" i="3"/>
  <c r="I51" i="3"/>
  <c r="H51" i="3"/>
  <c r="Q51" i="3" s="1"/>
  <c r="R51" i="3" s="1"/>
  <c r="G51" i="3"/>
  <c r="O51" i="3" s="1"/>
  <c r="P51" i="3" s="1"/>
  <c r="F51" i="3"/>
  <c r="U50" i="3"/>
  <c r="V50" i="3" s="1"/>
  <c r="Q50" i="3"/>
  <c r="R50" i="3" s="1"/>
  <c r="M50" i="3"/>
  <c r="N50" i="3" s="1"/>
  <c r="L50" i="3"/>
  <c r="K50" i="3"/>
  <c r="J50" i="3"/>
  <c r="I50" i="3"/>
  <c r="S50" i="3" s="1"/>
  <c r="T50" i="3" s="1"/>
  <c r="H50" i="3"/>
  <c r="G50" i="3"/>
  <c r="O50" i="3" s="1"/>
  <c r="P50" i="3" s="1"/>
  <c r="F50" i="3"/>
  <c r="V49" i="3"/>
  <c r="R49" i="3"/>
  <c r="Q49" i="3"/>
  <c r="K49" i="3"/>
  <c r="L49" i="3" s="1"/>
  <c r="J49" i="3"/>
  <c r="U49" i="3" s="1"/>
  <c r="I49" i="3"/>
  <c r="S49" i="3" s="1"/>
  <c r="T49" i="3" s="1"/>
  <c r="H49" i="3"/>
  <c r="G49" i="3"/>
  <c r="O49" i="3" s="1"/>
  <c r="P49" i="3" s="1"/>
  <c r="F49" i="3"/>
  <c r="M49" i="3" s="1"/>
  <c r="N49" i="3" s="1"/>
  <c r="S48" i="3"/>
  <c r="T48" i="3" s="1"/>
  <c r="K48" i="3"/>
  <c r="L48" i="3" s="1"/>
  <c r="J48" i="3"/>
  <c r="U48" i="3" s="1"/>
  <c r="V48" i="3" s="1"/>
  <c r="I48" i="3"/>
  <c r="H48" i="3"/>
  <c r="Q48" i="3" s="1"/>
  <c r="R48" i="3" s="1"/>
  <c r="G48" i="3"/>
  <c r="O48" i="3" s="1"/>
  <c r="P48" i="3" s="1"/>
  <c r="F48" i="3"/>
  <c r="M48" i="3" s="1"/>
  <c r="N48" i="3" s="1"/>
  <c r="U47" i="3"/>
  <c r="V47" i="3" s="1"/>
  <c r="T47" i="3"/>
  <c r="S47" i="3"/>
  <c r="M47" i="3"/>
  <c r="N47" i="3" s="1"/>
  <c r="L47" i="3"/>
  <c r="K47" i="3"/>
  <c r="J47" i="3"/>
  <c r="I47" i="3"/>
  <c r="H47" i="3"/>
  <c r="Q47" i="3" s="1"/>
  <c r="R47" i="3" s="1"/>
  <c r="G47" i="3"/>
  <c r="O47" i="3" s="1"/>
  <c r="P47" i="3" s="1"/>
  <c r="F47" i="3"/>
  <c r="U46" i="3"/>
  <c r="V46" i="3" s="1"/>
  <c r="Q46" i="3"/>
  <c r="R46" i="3" s="1"/>
  <c r="M46" i="3"/>
  <c r="N46" i="3" s="1"/>
  <c r="L46" i="3"/>
  <c r="K46" i="3"/>
  <c r="J46" i="3"/>
  <c r="I46" i="3"/>
  <c r="S46" i="3" s="1"/>
  <c r="T46" i="3" s="1"/>
  <c r="H46" i="3"/>
  <c r="G46" i="3"/>
  <c r="O46" i="3" s="1"/>
  <c r="P46" i="3" s="1"/>
  <c r="F46" i="3"/>
  <c r="V45" i="3"/>
  <c r="R45" i="3"/>
  <c r="Q45" i="3"/>
  <c r="K45" i="3"/>
  <c r="L45" i="3" s="1"/>
  <c r="J45" i="3"/>
  <c r="U45" i="3" s="1"/>
  <c r="I45" i="3"/>
  <c r="S45" i="3" s="1"/>
  <c r="T45" i="3" s="1"/>
  <c r="H45" i="3"/>
  <c r="G45" i="3"/>
  <c r="O45" i="3" s="1"/>
  <c r="P45" i="3" s="1"/>
  <c r="F45" i="3"/>
  <c r="M45" i="3" s="1"/>
  <c r="N45" i="3" s="1"/>
  <c r="S44" i="3"/>
  <c r="T44" i="3" s="1"/>
  <c r="K44" i="3"/>
  <c r="L44" i="3" s="1"/>
  <c r="J44" i="3"/>
  <c r="U44" i="3" s="1"/>
  <c r="V44" i="3" s="1"/>
  <c r="I44" i="3"/>
  <c r="H44" i="3"/>
  <c r="Q44" i="3" s="1"/>
  <c r="R44" i="3" s="1"/>
  <c r="G44" i="3"/>
  <c r="O44" i="3" s="1"/>
  <c r="P44" i="3" s="1"/>
  <c r="F44" i="3"/>
  <c r="M44" i="3" s="1"/>
  <c r="N44" i="3" s="1"/>
  <c r="U43" i="3"/>
  <c r="V43" i="3" s="1"/>
  <c r="T43" i="3"/>
  <c r="S43" i="3"/>
  <c r="M43" i="3"/>
  <c r="N43" i="3" s="1"/>
  <c r="L43" i="3"/>
  <c r="K43" i="3"/>
  <c r="J43" i="3"/>
  <c r="I43" i="3"/>
  <c r="H43" i="3"/>
  <c r="Q43" i="3" s="1"/>
  <c r="R43" i="3" s="1"/>
  <c r="G43" i="3"/>
  <c r="O43" i="3" s="1"/>
  <c r="P43" i="3" s="1"/>
  <c r="F43" i="3"/>
  <c r="U42" i="3"/>
  <c r="V42" i="3" s="1"/>
  <c r="Q42" i="3"/>
  <c r="R42" i="3" s="1"/>
  <c r="M42" i="3"/>
  <c r="N42" i="3" s="1"/>
  <c r="L42" i="3"/>
  <c r="K42" i="3"/>
  <c r="J42" i="3"/>
  <c r="I42" i="3"/>
  <c r="S42" i="3" s="1"/>
  <c r="T42" i="3" s="1"/>
  <c r="H42" i="3"/>
  <c r="G42" i="3"/>
  <c r="O42" i="3" s="1"/>
  <c r="P42" i="3" s="1"/>
  <c r="F42" i="3"/>
  <c r="V41" i="3"/>
  <c r="R41" i="3"/>
  <c r="Q41" i="3"/>
  <c r="K41" i="3"/>
  <c r="L41" i="3" s="1"/>
  <c r="J41" i="3"/>
  <c r="U41" i="3" s="1"/>
  <c r="I41" i="3"/>
  <c r="S41" i="3" s="1"/>
  <c r="T41" i="3" s="1"/>
  <c r="H41" i="3"/>
  <c r="G41" i="3"/>
  <c r="O41" i="3" s="1"/>
  <c r="P41" i="3" s="1"/>
  <c r="F41" i="3"/>
  <c r="M41" i="3" s="1"/>
  <c r="N41" i="3" s="1"/>
  <c r="S40" i="3"/>
  <c r="T40" i="3" s="1"/>
  <c r="K40" i="3"/>
  <c r="L40" i="3" s="1"/>
  <c r="J40" i="3"/>
  <c r="U40" i="3" s="1"/>
  <c r="V40" i="3" s="1"/>
  <c r="I40" i="3"/>
  <c r="H40" i="3"/>
  <c r="Q40" i="3" s="1"/>
  <c r="R40" i="3" s="1"/>
  <c r="G40" i="3"/>
  <c r="O40" i="3" s="1"/>
  <c r="P40" i="3" s="1"/>
  <c r="F40" i="3"/>
  <c r="M40" i="3" s="1"/>
  <c r="N40" i="3" s="1"/>
  <c r="U39" i="3"/>
  <c r="V39" i="3" s="1"/>
  <c r="T39" i="3"/>
  <c r="S39" i="3"/>
  <c r="M39" i="3"/>
  <c r="N39" i="3" s="1"/>
  <c r="L39" i="3"/>
  <c r="K39" i="3"/>
  <c r="J39" i="3"/>
  <c r="I39" i="3"/>
  <c r="H39" i="3"/>
  <c r="Q39" i="3" s="1"/>
  <c r="R39" i="3" s="1"/>
  <c r="G39" i="3"/>
  <c r="O39" i="3" s="1"/>
  <c r="P39" i="3" s="1"/>
  <c r="F39" i="3"/>
  <c r="U38" i="3"/>
  <c r="V38" i="3" s="1"/>
  <c r="Q38" i="3"/>
  <c r="R38" i="3" s="1"/>
  <c r="M38" i="3"/>
  <c r="N38" i="3" s="1"/>
  <c r="L38" i="3"/>
  <c r="K38" i="3"/>
  <c r="J38" i="3"/>
  <c r="I38" i="3"/>
  <c r="S38" i="3" s="1"/>
  <c r="T38" i="3" s="1"/>
  <c r="H38" i="3"/>
  <c r="G38" i="3"/>
  <c r="O38" i="3" s="1"/>
  <c r="P38" i="3" s="1"/>
  <c r="F38" i="3"/>
  <c r="V37" i="3"/>
  <c r="R37" i="3"/>
  <c r="Q37" i="3"/>
  <c r="K37" i="3"/>
  <c r="L37" i="3" s="1"/>
  <c r="J37" i="3"/>
  <c r="U37" i="3" s="1"/>
  <c r="I37" i="3"/>
  <c r="S37" i="3" s="1"/>
  <c r="T37" i="3" s="1"/>
  <c r="H37" i="3"/>
  <c r="G37" i="3"/>
  <c r="O37" i="3" s="1"/>
  <c r="P37" i="3" s="1"/>
  <c r="F37" i="3"/>
  <c r="M37" i="3" s="1"/>
  <c r="N37" i="3" s="1"/>
  <c r="S36" i="3"/>
  <c r="T36" i="3" s="1"/>
  <c r="K36" i="3"/>
  <c r="L36" i="3" s="1"/>
  <c r="J36" i="3"/>
  <c r="U36" i="3" s="1"/>
  <c r="V36" i="3" s="1"/>
  <c r="I36" i="3"/>
  <c r="H36" i="3"/>
  <c r="Q36" i="3" s="1"/>
  <c r="R36" i="3" s="1"/>
  <c r="G36" i="3"/>
  <c r="O36" i="3" s="1"/>
  <c r="P36" i="3" s="1"/>
  <c r="F36" i="3"/>
  <c r="M36" i="3" s="1"/>
  <c r="N36" i="3" s="1"/>
  <c r="U35" i="3"/>
  <c r="V35" i="3" s="1"/>
  <c r="T35" i="3"/>
  <c r="S35" i="3"/>
  <c r="M35" i="3"/>
  <c r="N35" i="3" s="1"/>
  <c r="L35" i="3"/>
  <c r="K35" i="3"/>
  <c r="J35" i="3"/>
  <c r="I35" i="3"/>
  <c r="H35" i="3"/>
  <c r="Q35" i="3" s="1"/>
  <c r="R35" i="3" s="1"/>
  <c r="G35" i="3"/>
  <c r="O35" i="3" s="1"/>
  <c r="P35" i="3" s="1"/>
  <c r="F35" i="3"/>
  <c r="U34" i="3"/>
  <c r="V34" i="3" s="1"/>
  <c r="Q34" i="3"/>
  <c r="R34" i="3" s="1"/>
  <c r="M34" i="3"/>
  <c r="N34" i="3" s="1"/>
  <c r="L34" i="3"/>
  <c r="K34" i="3"/>
  <c r="J34" i="3"/>
  <c r="I34" i="3"/>
  <c r="S34" i="3" s="1"/>
  <c r="T34" i="3" s="1"/>
  <c r="H34" i="3"/>
  <c r="G34" i="3"/>
  <c r="O34" i="3" s="1"/>
  <c r="P34" i="3" s="1"/>
  <c r="F34" i="3"/>
  <c r="V33" i="3"/>
  <c r="R33" i="3"/>
  <c r="Q33" i="3"/>
  <c r="M33" i="3"/>
  <c r="N33" i="3" s="1"/>
  <c r="K33" i="3"/>
  <c r="L33" i="3" s="1"/>
  <c r="J33" i="3"/>
  <c r="U33" i="3" s="1"/>
  <c r="I33" i="3"/>
  <c r="S33" i="3" s="1"/>
  <c r="T33" i="3" s="1"/>
  <c r="H33" i="3"/>
  <c r="G33" i="3"/>
  <c r="O33" i="3" s="1"/>
  <c r="P33" i="3" s="1"/>
  <c r="F33" i="3"/>
  <c r="S32" i="3"/>
  <c r="T32" i="3" s="1"/>
  <c r="R32" i="3"/>
  <c r="K32" i="3"/>
  <c r="L32" i="3" s="1"/>
  <c r="J32" i="3"/>
  <c r="U32" i="3" s="1"/>
  <c r="V32" i="3" s="1"/>
  <c r="I32" i="3"/>
  <c r="H32" i="3"/>
  <c r="Q32" i="3" s="1"/>
  <c r="G32" i="3"/>
  <c r="O32" i="3" s="1"/>
  <c r="P32" i="3" s="1"/>
  <c r="F32" i="3"/>
  <c r="M32" i="3" s="1"/>
  <c r="N32" i="3" s="1"/>
  <c r="U31" i="3"/>
  <c r="V31" i="3" s="1"/>
  <c r="S31" i="3"/>
  <c r="T31" i="3" s="1"/>
  <c r="M31" i="3"/>
  <c r="N31" i="3" s="1"/>
  <c r="L31" i="3"/>
  <c r="K31" i="3"/>
  <c r="J31" i="3"/>
  <c r="I31" i="3"/>
  <c r="H31" i="3"/>
  <c r="Q31" i="3" s="1"/>
  <c r="R31" i="3" s="1"/>
  <c r="G31" i="3"/>
  <c r="O31" i="3" s="1"/>
  <c r="P31" i="3" s="1"/>
  <c r="F31" i="3"/>
  <c r="U30" i="3"/>
  <c r="V30" i="3" s="1"/>
  <c r="T30" i="3"/>
  <c r="M30" i="3"/>
  <c r="N30" i="3" s="1"/>
  <c r="L30" i="3"/>
  <c r="K30" i="3"/>
  <c r="J30" i="3"/>
  <c r="I30" i="3"/>
  <c r="S30" i="3" s="1"/>
  <c r="H30" i="3"/>
  <c r="Q30" i="3" s="1"/>
  <c r="R30" i="3" s="1"/>
  <c r="G30" i="3"/>
  <c r="O30" i="3" s="1"/>
  <c r="P30" i="3" s="1"/>
  <c r="F30" i="3"/>
  <c r="U29" i="3"/>
  <c r="V29" i="3" s="1"/>
  <c r="R29" i="3"/>
  <c r="Q29" i="3"/>
  <c r="M29" i="3"/>
  <c r="N29" i="3" s="1"/>
  <c r="K29" i="3"/>
  <c r="L29" i="3" s="1"/>
  <c r="J29" i="3"/>
  <c r="I29" i="3"/>
  <c r="S29" i="3" s="1"/>
  <c r="T29" i="3" s="1"/>
  <c r="H29" i="3"/>
  <c r="G29" i="3"/>
  <c r="O29" i="3" s="1"/>
  <c r="P29" i="3" s="1"/>
  <c r="F29" i="3"/>
  <c r="S28" i="3"/>
  <c r="T28" i="3" s="1"/>
  <c r="R28" i="3"/>
  <c r="K28" i="3"/>
  <c r="L28" i="3" s="1"/>
  <c r="J28" i="3"/>
  <c r="U28" i="3" s="1"/>
  <c r="V28" i="3" s="1"/>
  <c r="I28" i="3"/>
  <c r="H28" i="3"/>
  <c r="Q28" i="3" s="1"/>
  <c r="G28" i="3"/>
  <c r="O28" i="3" s="1"/>
  <c r="P28" i="3" s="1"/>
  <c r="F28" i="3"/>
  <c r="M28" i="3" s="1"/>
  <c r="N28" i="3" s="1"/>
  <c r="U27" i="3"/>
  <c r="V27" i="3" s="1"/>
  <c r="S27" i="3"/>
  <c r="T27" i="3" s="1"/>
  <c r="M27" i="3"/>
  <c r="N27" i="3" s="1"/>
  <c r="L27" i="3"/>
  <c r="K27" i="3"/>
  <c r="J27" i="3"/>
  <c r="I27" i="3"/>
  <c r="H27" i="3"/>
  <c r="Q27" i="3" s="1"/>
  <c r="R27" i="3" s="1"/>
  <c r="G27" i="3"/>
  <c r="O27" i="3" s="1"/>
  <c r="P27" i="3" s="1"/>
  <c r="F27" i="3"/>
  <c r="U26" i="3"/>
  <c r="V26" i="3" s="1"/>
  <c r="T26" i="3"/>
  <c r="M26" i="3"/>
  <c r="N26" i="3" s="1"/>
  <c r="L26" i="3"/>
  <c r="K26" i="3"/>
  <c r="J26" i="3"/>
  <c r="I26" i="3"/>
  <c r="S26" i="3" s="1"/>
  <c r="H26" i="3"/>
  <c r="Q26" i="3" s="1"/>
  <c r="R26" i="3" s="1"/>
  <c r="G26" i="3"/>
  <c r="O26" i="3" s="1"/>
  <c r="P26" i="3" s="1"/>
  <c r="F26" i="3"/>
  <c r="U25" i="3"/>
  <c r="V25" i="3" s="1"/>
  <c r="R25" i="3"/>
  <c r="Q25" i="3"/>
  <c r="M25" i="3"/>
  <c r="N25" i="3" s="1"/>
  <c r="K25" i="3"/>
  <c r="L25" i="3" s="1"/>
  <c r="J25" i="3"/>
  <c r="I25" i="3"/>
  <c r="S25" i="3" s="1"/>
  <c r="T25" i="3" s="1"/>
  <c r="H25" i="3"/>
  <c r="G25" i="3"/>
  <c r="O25" i="3" s="1"/>
  <c r="P25" i="3" s="1"/>
  <c r="F25" i="3"/>
  <c r="S24" i="3"/>
  <c r="T24" i="3" s="1"/>
  <c r="R24" i="3"/>
  <c r="K24" i="3"/>
  <c r="L24" i="3" s="1"/>
  <c r="J24" i="3"/>
  <c r="U24" i="3" s="1"/>
  <c r="V24" i="3" s="1"/>
  <c r="I24" i="3"/>
  <c r="H24" i="3"/>
  <c r="Q24" i="3" s="1"/>
  <c r="G24" i="3"/>
  <c r="O24" i="3" s="1"/>
  <c r="P24" i="3" s="1"/>
  <c r="F24" i="3"/>
  <c r="M24" i="3" s="1"/>
  <c r="N24" i="3" s="1"/>
  <c r="U23" i="3"/>
  <c r="V23" i="3" s="1"/>
  <c r="S23" i="3"/>
  <c r="T23" i="3" s="1"/>
  <c r="M23" i="3"/>
  <c r="N23" i="3" s="1"/>
  <c r="L23" i="3"/>
  <c r="K23" i="3"/>
  <c r="J23" i="3"/>
  <c r="I23" i="3"/>
  <c r="H23" i="3"/>
  <c r="Q23" i="3" s="1"/>
  <c r="R23" i="3" s="1"/>
  <c r="G23" i="3"/>
  <c r="O23" i="3" s="1"/>
  <c r="P23" i="3" s="1"/>
  <c r="F23" i="3"/>
  <c r="U22" i="3"/>
  <c r="V22" i="3" s="1"/>
  <c r="T22" i="3"/>
  <c r="M22" i="3"/>
  <c r="N22" i="3" s="1"/>
  <c r="L22" i="3"/>
  <c r="K22" i="3"/>
  <c r="J22" i="3"/>
  <c r="I22" i="3"/>
  <c r="S22" i="3" s="1"/>
  <c r="H22" i="3"/>
  <c r="Q22" i="3" s="1"/>
  <c r="R22" i="3" s="1"/>
  <c r="G22" i="3"/>
  <c r="O22" i="3" s="1"/>
  <c r="P22" i="3" s="1"/>
  <c r="F22" i="3"/>
  <c r="U21" i="3"/>
  <c r="V21" i="3" s="1"/>
  <c r="R21" i="3"/>
  <c r="Q21" i="3"/>
  <c r="M21" i="3"/>
  <c r="N21" i="3" s="1"/>
  <c r="K21" i="3"/>
  <c r="L21" i="3" s="1"/>
  <c r="J21" i="3"/>
  <c r="I21" i="3"/>
  <c r="S21" i="3" s="1"/>
  <c r="T21" i="3" s="1"/>
  <c r="H21" i="3"/>
  <c r="G21" i="3"/>
  <c r="O21" i="3" s="1"/>
  <c r="P21" i="3" s="1"/>
  <c r="F21" i="3"/>
  <c r="S20" i="3"/>
  <c r="T20" i="3" s="1"/>
  <c r="R20" i="3"/>
  <c r="K20" i="3"/>
  <c r="L20" i="3" s="1"/>
  <c r="J20" i="3"/>
  <c r="U20" i="3" s="1"/>
  <c r="V20" i="3" s="1"/>
  <c r="I20" i="3"/>
  <c r="H20" i="3"/>
  <c r="Q20" i="3" s="1"/>
  <c r="G20" i="3"/>
  <c r="O20" i="3" s="1"/>
  <c r="P20" i="3" s="1"/>
  <c r="F20" i="3"/>
  <c r="M20" i="3" s="1"/>
  <c r="N20" i="3" s="1"/>
  <c r="U19" i="3"/>
  <c r="V19" i="3" s="1"/>
  <c r="S19" i="3"/>
  <c r="T19" i="3" s="1"/>
  <c r="O19" i="3"/>
  <c r="P19" i="3" s="1"/>
  <c r="M19" i="3"/>
  <c r="N19" i="3" s="1"/>
  <c r="L19" i="3"/>
  <c r="K19" i="3"/>
  <c r="J19" i="3"/>
  <c r="I19" i="3"/>
  <c r="H19" i="3"/>
  <c r="Q19" i="3" s="1"/>
  <c r="R19" i="3" s="1"/>
  <c r="G19" i="3"/>
  <c r="F19" i="3"/>
  <c r="V18" i="3"/>
  <c r="U18" i="3"/>
  <c r="Q18" i="3"/>
  <c r="R18" i="3" s="1"/>
  <c r="M18" i="3"/>
  <c r="N18" i="3" s="1"/>
  <c r="L18" i="3"/>
  <c r="K18" i="3"/>
  <c r="J18" i="3"/>
  <c r="I18" i="3"/>
  <c r="S18" i="3" s="1"/>
  <c r="T18" i="3" s="1"/>
  <c r="H18" i="3"/>
  <c r="G18" i="3"/>
  <c r="O18" i="3" s="1"/>
  <c r="P18" i="3" s="1"/>
  <c r="F18" i="3"/>
  <c r="Q17" i="3"/>
  <c r="R17" i="3" s="1"/>
  <c r="O17" i="3"/>
  <c r="P17" i="3" s="1"/>
  <c r="K17" i="3"/>
  <c r="L17" i="3" s="1"/>
  <c r="J17" i="3"/>
  <c r="U17" i="3" s="1"/>
  <c r="V17" i="3" s="1"/>
  <c r="I17" i="3"/>
  <c r="S17" i="3" s="1"/>
  <c r="T17" i="3" s="1"/>
  <c r="H17" i="3"/>
  <c r="G17" i="3"/>
  <c r="F17" i="3"/>
  <c r="M17" i="3" s="1"/>
  <c r="N17" i="3" s="1"/>
  <c r="V16" i="3"/>
  <c r="S16" i="3"/>
  <c r="T16" i="3" s="1"/>
  <c r="N16" i="3"/>
  <c r="L16" i="3"/>
  <c r="K16" i="3"/>
  <c r="J16" i="3"/>
  <c r="U16" i="3" s="1"/>
  <c r="I16" i="3"/>
  <c r="H16" i="3"/>
  <c r="Q16" i="3" s="1"/>
  <c r="R16" i="3" s="1"/>
  <c r="G16" i="3"/>
  <c r="O16" i="3" s="1"/>
  <c r="P16" i="3" s="1"/>
  <c r="F16" i="3"/>
  <c r="M16" i="3" s="1"/>
  <c r="U15" i="3"/>
  <c r="V15" i="3" s="1"/>
  <c r="O15" i="3"/>
  <c r="P15" i="3" s="1"/>
  <c r="M15" i="3"/>
  <c r="N15" i="3" s="1"/>
  <c r="K15" i="3"/>
  <c r="L15" i="3" s="1"/>
  <c r="J15" i="3"/>
  <c r="I15" i="3"/>
  <c r="S15" i="3" s="1"/>
  <c r="T15" i="3" s="1"/>
  <c r="H15" i="3"/>
  <c r="Q15" i="3" s="1"/>
  <c r="R15" i="3" s="1"/>
  <c r="G15" i="3"/>
  <c r="F15" i="3"/>
  <c r="M14" i="3"/>
  <c r="N14" i="3" s="1"/>
  <c r="L14" i="3"/>
  <c r="K14" i="3"/>
  <c r="J14" i="3"/>
  <c r="U14" i="3" s="1"/>
  <c r="V14" i="3" s="1"/>
  <c r="I14" i="3"/>
  <c r="S14" i="3" s="1"/>
  <c r="T14" i="3" s="1"/>
  <c r="H14" i="3"/>
  <c r="Q14" i="3" s="1"/>
  <c r="R14" i="3" s="1"/>
  <c r="G14" i="3"/>
  <c r="O14" i="3" s="1"/>
  <c r="P14" i="3" s="1"/>
  <c r="F14" i="3"/>
  <c r="Q13" i="3"/>
  <c r="R13" i="3" s="1"/>
  <c r="K13" i="3"/>
  <c r="L13" i="3" s="1"/>
  <c r="J13" i="3"/>
  <c r="U13" i="3" s="1"/>
  <c r="V13" i="3" s="1"/>
  <c r="I13" i="3"/>
  <c r="S13" i="3" s="1"/>
  <c r="T13" i="3" s="1"/>
  <c r="H13" i="3"/>
  <c r="G13" i="3"/>
  <c r="O13" i="3" s="1"/>
  <c r="P13" i="3" s="1"/>
  <c r="F13" i="3"/>
  <c r="M13" i="3" s="1"/>
  <c r="N13" i="3" s="1"/>
  <c r="S12" i="3"/>
  <c r="T12" i="3" s="1"/>
  <c r="O12" i="3"/>
  <c r="P12" i="3" s="1"/>
  <c r="N12" i="3"/>
  <c r="L12" i="3"/>
  <c r="K12" i="3"/>
  <c r="J12" i="3"/>
  <c r="U12" i="3" s="1"/>
  <c r="V12" i="3" s="1"/>
  <c r="I12" i="3"/>
  <c r="H12" i="3"/>
  <c r="Q12" i="3" s="1"/>
  <c r="R12" i="3" s="1"/>
  <c r="G12" i="3"/>
  <c r="F12" i="3"/>
  <c r="M12" i="3" s="1"/>
  <c r="U11" i="3"/>
  <c r="V11" i="3" s="1"/>
  <c r="M11" i="3"/>
  <c r="N11" i="3" s="1"/>
  <c r="K11" i="3"/>
  <c r="L11" i="3" s="1"/>
  <c r="J11" i="3"/>
  <c r="I11" i="3"/>
  <c r="S11" i="3" s="1"/>
  <c r="T11" i="3" s="1"/>
  <c r="H11" i="3"/>
  <c r="Q11" i="3" s="1"/>
  <c r="R11" i="3" s="1"/>
  <c r="G11" i="3"/>
  <c r="O11" i="3" s="1"/>
  <c r="P11" i="3" s="1"/>
  <c r="F11" i="3"/>
  <c r="T10" i="3"/>
  <c r="K10" i="3"/>
  <c r="L10" i="3" s="1"/>
  <c r="J10" i="3"/>
  <c r="U10" i="3" s="1"/>
  <c r="V10" i="3" s="1"/>
  <c r="I10" i="3"/>
  <c r="S10" i="3" s="1"/>
  <c r="H10" i="3"/>
  <c r="Q10" i="3" s="1"/>
  <c r="R10" i="3" s="1"/>
  <c r="G10" i="3"/>
  <c r="O10" i="3" s="1"/>
  <c r="P10" i="3" s="1"/>
  <c r="F10" i="3"/>
  <c r="M10" i="3" s="1"/>
  <c r="N10" i="3" s="1"/>
  <c r="U9" i="3"/>
  <c r="V9" i="3" s="1"/>
  <c r="T9" i="3"/>
  <c r="S9" i="3"/>
  <c r="M9" i="3"/>
  <c r="N9" i="3" s="1"/>
  <c r="L9" i="3"/>
  <c r="K9" i="3"/>
  <c r="J9" i="3"/>
  <c r="I9" i="3"/>
  <c r="H9" i="3"/>
  <c r="Q9" i="3" s="1"/>
  <c r="R9" i="3" s="1"/>
  <c r="G9" i="3"/>
  <c r="O9" i="3" s="1"/>
  <c r="P9" i="3" s="1"/>
  <c r="F9" i="3"/>
  <c r="S106" i="2"/>
  <c r="T106" i="2" s="1"/>
  <c r="O106" i="2"/>
  <c r="P106" i="2" s="1"/>
  <c r="K106" i="2"/>
  <c r="L106" i="2" s="1"/>
  <c r="J106" i="2"/>
  <c r="U106" i="2" s="1"/>
  <c r="V106" i="2" s="1"/>
  <c r="I106" i="2"/>
  <c r="H106" i="2"/>
  <c r="Q106" i="2" s="1"/>
  <c r="R106" i="2" s="1"/>
  <c r="G106" i="2"/>
  <c r="F106" i="2"/>
  <c r="M106" i="2" s="1"/>
  <c r="N106" i="2" s="1"/>
  <c r="U105" i="2"/>
  <c r="V105" i="2" s="1"/>
  <c r="T105" i="2"/>
  <c r="S105" i="2"/>
  <c r="P105" i="2"/>
  <c r="M105" i="2"/>
  <c r="N105" i="2" s="1"/>
  <c r="L105" i="2"/>
  <c r="K105" i="2"/>
  <c r="J105" i="2"/>
  <c r="I105" i="2"/>
  <c r="H105" i="2"/>
  <c r="Q105" i="2" s="1"/>
  <c r="R105" i="2" s="1"/>
  <c r="G105" i="2"/>
  <c r="O105" i="2" s="1"/>
  <c r="F105" i="2"/>
  <c r="U104" i="2"/>
  <c r="V104" i="2" s="1"/>
  <c r="Q104" i="2"/>
  <c r="R104" i="2" s="1"/>
  <c r="M104" i="2"/>
  <c r="N104" i="2" s="1"/>
  <c r="L104" i="2"/>
  <c r="K104" i="2"/>
  <c r="J104" i="2"/>
  <c r="I104" i="2"/>
  <c r="S104" i="2" s="1"/>
  <c r="T104" i="2" s="1"/>
  <c r="H104" i="2"/>
  <c r="G104" i="2"/>
  <c r="O104" i="2" s="1"/>
  <c r="P104" i="2" s="1"/>
  <c r="F104" i="2"/>
  <c r="R103" i="2"/>
  <c r="Q103" i="2"/>
  <c r="N103" i="2"/>
  <c r="K103" i="2"/>
  <c r="L103" i="2" s="1"/>
  <c r="J103" i="2"/>
  <c r="U103" i="2" s="1"/>
  <c r="V103" i="2" s="1"/>
  <c r="I103" i="2"/>
  <c r="S103" i="2" s="1"/>
  <c r="T103" i="2" s="1"/>
  <c r="H103" i="2"/>
  <c r="G103" i="2"/>
  <c r="O103" i="2" s="1"/>
  <c r="P103" i="2" s="1"/>
  <c r="F103" i="2"/>
  <c r="M103" i="2" s="1"/>
  <c r="S102" i="2"/>
  <c r="T102" i="2" s="1"/>
  <c r="O102" i="2"/>
  <c r="P102" i="2" s="1"/>
  <c r="K102" i="2"/>
  <c r="L102" i="2" s="1"/>
  <c r="J102" i="2"/>
  <c r="U102" i="2" s="1"/>
  <c r="V102" i="2" s="1"/>
  <c r="I102" i="2"/>
  <c r="H102" i="2"/>
  <c r="Q102" i="2" s="1"/>
  <c r="R102" i="2" s="1"/>
  <c r="G102" i="2"/>
  <c r="F102" i="2"/>
  <c r="M102" i="2" s="1"/>
  <c r="N102" i="2" s="1"/>
  <c r="U101" i="2"/>
  <c r="V101" i="2" s="1"/>
  <c r="T101" i="2"/>
  <c r="S101" i="2"/>
  <c r="P101" i="2"/>
  <c r="M101" i="2"/>
  <c r="N101" i="2" s="1"/>
  <c r="L101" i="2"/>
  <c r="K101" i="2"/>
  <c r="J101" i="2"/>
  <c r="I101" i="2"/>
  <c r="H101" i="2"/>
  <c r="Q101" i="2" s="1"/>
  <c r="R101" i="2" s="1"/>
  <c r="G101" i="2"/>
  <c r="O101" i="2" s="1"/>
  <c r="F101" i="2"/>
  <c r="U100" i="2"/>
  <c r="V100" i="2" s="1"/>
  <c r="Q100" i="2"/>
  <c r="R100" i="2" s="1"/>
  <c r="M100" i="2"/>
  <c r="N100" i="2" s="1"/>
  <c r="L100" i="2"/>
  <c r="K100" i="2"/>
  <c r="J100" i="2"/>
  <c r="I100" i="2"/>
  <c r="S100" i="2" s="1"/>
  <c r="T100" i="2" s="1"/>
  <c r="H100" i="2"/>
  <c r="G100" i="2"/>
  <c r="O100" i="2" s="1"/>
  <c r="P100" i="2" s="1"/>
  <c r="F100" i="2"/>
  <c r="R99" i="2"/>
  <c r="Q99" i="2"/>
  <c r="N99" i="2"/>
  <c r="K99" i="2"/>
  <c r="L99" i="2" s="1"/>
  <c r="J99" i="2"/>
  <c r="U99" i="2" s="1"/>
  <c r="V99" i="2" s="1"/>
  <c r="I99" i="2"/>
  <c r="S99" i="2" s="1"/>
  <c r="T99" i="2" s="1"/>
  <c r="H99" i="2"/>
  <c r="G99" i="2"/>
  <c r="O99" i="2" s="1"/>
  <c r="P99" i="2" s="1"/>
  <c r="F99" i="2"/>
  <c r="M99" i="2" s="1"/>
  <c r="S98" i="2"/>
  <c r="T98" i="2" s="1"/>
  <c r="O98" i="2"/>
  <c r="P98" i="2" s="1"/>
  <c r="K98" i="2"/>
  <c r="L98" i="2" s="1"/>
  <c r="J98" i="2"/>
  <c r="U98" i="2" s="1"/>
  <c r="V98" i="2" s="1"/>
  <c r="I98" i="2"/>
  <c r="H98" i="2"/>
  <c r="Q98" i="2" s="1"/>
  <c r="R98" i="2" s="1"/>
  <c r="G98" i="2"/>
  <c r="F98" i="2"/>
  <c r="M98" i="2" s="1"/>
  <c r="N98" i="2" s="1"/>
  <c r="U97" i="2"/>
  <c r="V97" i="2" s="1"/>
  <c r="T97" i="2"/>
  <c r="S97" i="2"/>
  <c r="P97" i="2"/>
  <c r="M97" i="2"/>
  <c r="N97" i="2" s="1"/>
  <c r="L97" i="2"/>
  <c r="K97" i="2"/>
  <c r="J97" i="2"/>
  <c r="I97" i="2"/>
  <c r="H97" i="2"/>
  <c r="Q97" i="2" s="1"/>
  <c r="R97" i="2" s="1"/>
  <c r="G97" i="2"/>
  <c r="O97" i="2" s="1"/>
  <c r="F97" i="2"/>
  <c r="U96" i="2"/>
  <c r="V96" i="2" s="1"/>
  <c r="Q96" i="2"/>
  <c r="R96" i="2" s="1"/>
  <c r="M96" i="2"/>
  <c r="N96" i="2" s="1"/>
  <c r="L96" i="2"/>
  <c r="K96" i="2"/>
  <c r="J96" i="2"/>
  <c r="I96" i="2"/>
  <c r="S96" i="2" s="1"/>
  <c r="T96" i="2" s="1"/>
  <c r="H96" i="2"/>
  <c r="G96" i="2"/>
  <c r="O96" i="2" s="1"/>
  <c r="P96" i="2" s="1"/>
  <c r="F96" i="2"/>
  <c r="R95" i="2"/>
  <c r="Q95" i="2"/>
  <c r="N95" i="2"/>
  <c r="K95" i="2"/>
  <c r="L95" i="2" s="1"/>
  <c r="J95" i="2"/>
  <c r="U95" i="2" s="1"/>
  <c r="V95" i="2" s="1"/>
  <c r="I95" i="2"/>
  <c r="S95" i="2" s="1"/>
  <c r="T95" i="2" s="1"/>
  <c r="H95" i="2"/>
  <c r="G95" i="2"/>
  <c r="O95" i="2" s="1"/>
  <c r="P95" i="2" s="1"/>
  <c r="F95" i="2"/>
  <c r="M95" i="2" s="1"/>
  <c r="S94" i="2"/>
  <c r="T94" i="2" s="1"/>
  <c r="O94" i="2"/>
  <c r="P94" i="2" s="1"/>
  <c r="K94" i="2"/>
  <c r="L94" i="2" s="1"/>
  <c r="J94" i="2"/>
  <c r="U94" i="2" s="1"/>
  <c r="V94" i="2" s="1"/>
  <c r="I94" i="2"/>
  <c r="H94" i="2"/>
  <c r="Q94" i="2" s="1"/>
  <c r="R94" i="2" s="1"/>
  <c r="G94" i="2"/>
  <c r="F94" i="2"/>
  <c r="M94" i="2" s="1"/>
  <c r="N94" i="2" s="1"/>
  <c r="U93" i="2"/>
  <c r="V93" i="2" s="1"/>
  <c r="T93" i="2"/>
  <c r="S93" i="2"/>
  <c r="P93" i="2"/>
  <c r="M93" i="2"/>
  <c r="N93" i="2" s="1"/>
  <c r="L93" i="2"/>
  <c r="K93" i="2"/>
  <c r="J93" i="2"/>
  <c r="I93" i="2"/>
  <c r="H93" i="2"/>
  <c r="Q93" i="2" s="1"/>
  <c r="R93" i="2" s="1"/>
  <c r="G93" i="2"/>
  <c r="O93" i="2" s="1"/>
  <c r="F93" i="2"/>
  <c r="U92" i="2"/>
  <c r="V92" i="2" s="1"/>
  <c r="Q92" i="2"/>
  <c r="R92" i="2" s="1"/>
  <c r="M92" i="2"/>
  <c r="N92" i="2" s="1"/>
  <c r="L92" i="2"/>
  <c r="K92" i="2"/>
  <c r="J92" i="2"/>
  <c r="I92" i="2"/>
  <c r="S92" i="2" s="1"/>
  <c r="T92" i="2" s="1"/>
  <c r="H92" i="2"/>
  <c r="G92" i="2"/>
  <c r="O92" i="2" s="1"/>
  <c r="P92" i="2" s="1"/>
  <c r="F92" i="2"/>
  <c r="R91" i="2"/>
  <c r="Q91" i="2"/>
  <c r="N91" i="2"/>
  <c r="K91" i="2"/>
  <c r="L91" i="2" s="1"/>
  <c r="J91" i="2"/>
  <c r="U91" i="2" s="1"/>
  <c r="V91" i="2" s="1"/>
  <c r="I91" i="2"/>
  <c r="S91" i="2" s="1"/>
  <c r="T91" i="2" s="1"/>
  <c r="H91" i="2"/>
  <c r="G91" i="2"/>
  <c r="O91" i="2" s="1"/>
  <c r="P91" i="2" s="1"/>
  <c r="F91" i="2"/>
  <c r="M91" i="2" s="1"/>
  <c r="S90" i="2"/>
  <c r="T90" i="2" s="1"/>
  <c r="O90" i="2"/>
  <c r="P90" i="2" s="1"/>
  <c r="K90" i="2"/>
  <c r="L90" i="2" s="1"/>
  <c r="J90" i="2"/>
  <c r="U90" i="2" s="1"/>
  <c r="V90" i="2" s="1"/>
  <c r="I90" i="2"/>
  <c r="H90" i="2"/>
  <c r="Q90" i="2" s="1"/>
  <c r="R90" i="2" s="1"/>
  <c r="G90" i="2"/>
  <c r="F90" i="2"/>
  <c r="M90" i="2" s="1"/>
  <c r="N90" i="2" s="1"/>
  <c r="U89" i="2"/>
  <c r="V89" i="2" s="1"/>
  <c r="T89" i="2"/>
  <c r="S89" i="2"/>
  <c r="P89" i="2"/>
  <c r="M89" i="2"/>
  <c r="N89" i="2" s="1"/>
  <c r="L89" i="2"/>
  <c r="K89" i="2"/>
  <c r="J89" i="2"/>
  <c r="I89" i="2"/>
  <c r="H89" i="2"/>
  <c r="Q89" i="2" s="1"/>
  <c r="R89" i="2" s="1"/>
  <c r="G89" i="2"/>
  <c r="O89" i="2" s="1"/>
  <c r="F89" i="2"/>
  <c r="U88" i="2"/>
  <c r="V88" i="2" s="1"/>
  <c r="Q88" i="2"/>
  <c r="R88" i="2" s="1"/>
  <c r="M88" i="2"/>
  <c r="N88" i="2" s="1"/>
  <c r="L88" i="2"/>
  <c r="K88" i="2"/>
  <c r="J88" i="2"/>
  <c r="I88" i="2"/>
  <c r="S88" i="2" s="1"/>
  <c r="T88" i="2" s="1"/>
  <c r="H88" i="2"/>
  <c r="G88" i="2"/>
  <c r="O88" i="2" s="1"/>
  <c r="P88" i="2" s="1"/>
  <c r="F88" i="2"/>
  <c r="R87" i="2"/>
  <c r="Q87" i="2"/>
  <c r="N87" i="2"/>
  <c r="K87" i="2"/>
  <c r="L87" i="2" s="1"/>
  <c r="J87" i="2"/>
  <c r="U87" i="2" s="1"/>
  <c r="V87" i="2" s="1"/>
  <c r="I87" i="2"/>
  <c r="S87" i="2" s="1"/>
  <c r="T87" i="2" s="1"/>
  <c r="H87" i="2"/>
  <c r="G87" i="2"/>
  <c r="O87" i="2" s="1"/>
  <c r="P87" i="2" s="1"/>
  <c r="F87" i="2"/>
  <c r="M87" i="2" s="1"/>
  <c r="S86" i="2"/>
  <c r="T86" i="2" s="1"/>
  <c r="O86" i="2"/>
  <c r="P86" i="2" s="1"/>
  <c r="K86" i="2"/>
  <c r="L86" i="2" s="1"/>
  <c r="J86" i="2"/>
  <c r="U86" i="2" s="1"/>
  <c r="V86" i="2" s="1"/>
  <c r="I86" i="2"/>
  <c r="H86" i="2"/>
  <c r="Q86" i="2" s="1"/>
  <c r="R86" i="2" s="1"/>
  <c r="G86" i="2"/>
  <c r="F86" i="2"/>
  <c r="M86" i="2" s="1"/>
  <c r="N86" i="2" s="1"/>
  <c r="U85" i="2"/>
  <c r="V85" i="2" s="1"/>
  <c r="T85" i="2"/>
  <c r="S85" i="2"/>
  <c r="P85" i="2"/>
  <c r="M85" i="2"/>
  <c r="N85" i="2" s="1"/>
  <c r="L85" i="2"/>
  <c r="K85" i="2"/>
  <c r="J85" i="2"/>
  <c r="I85" i="2"/>
  <c r="H85" i="2"/>
  <c r="Q85" i="2" s="1"/>
  <c r="R85" i="2" s="1"/>
  <c r="G85" i="2"/>
  <c r="O85" i="2" s="1"/>
  <c r="F85" i="2"/>
  <c r="U84" i="2"/>
  <c r="V84" i="2" s="1"/>
  <c r="Q84" i="2"/>
  <c r="R84" i="2" s="1"/>
  <c r="M84" i="2"/>
  <c r="N84" i="2" s="1"/>
  <c r="L84" i="2"/>
  <c r="K84" i="2"/>
  <c r="J84" i="2"/>
  <c r="I84" i="2"/>
  <c r="S84" i="2" s="1"/>
  <c r="T84" i="2" s="1"/>
  <c r="H84" i="2"/>
  <c r="G84" i="2"/>
  <c r="O84" i="2" s="1"/>
  <c r="P84" i="2" s="1"/>
  <c r="F84" i="2"/>
  <c r="R83" i="2"/>
  <c r="Q83" i="2"/>
  <c r="N83" i="2"/>
  <c r="K83" i="2"/>
  <c r="L83" i="2" s="1"/>
  <c r="J83" i="2"/>
  <c r="U83" i="2" s="1"/>
  <c r="V83" i="2" s="1"/>
  <c r="I83" i="2"/>
  <c r="S83" i="2" s="1"/>
  <c r="T83" i="2" s="1"/>
  <c r="H83" i="2"/>
  <c r="G83" i="2"/>
  <c r="O83" i="2" s="1"/>
  <c r="P83" i="2" s="1"/>
  <c r="F83" i="2"/>
  <c r="M83" i="2" s="1"/>
  <c r="S82" i="2"/>
  <c r="T82" i="2" s="1"/>
  <c r="O82" i="2"/>
  <c r="P82" i="2" s="1"/>
  <c r="K82" i="2"/>
  <c r="L82" i="2" s="1"/>
  <c r="J82" i="2"/>
  <c r="U82" i="2" s="1"/>
  <c r="V82" i="2" s="1"/>
  <c r="I82" i="2"/>
  <c r="H82" i="2"/>
  <c r="Q82" i="2" s="1"/>
  <c r="R82" i="2" s="1"/>
  <c r="G82" i="2"/>
  <c r="F82" i="2"/>
  <c r="M82" i="2" s="1"/>
  <c r="N82" i="2" s="1"/>
  <c r="U81" i="2"/>
  <c r="V81" i="2" s="1"/>
  <c r="T81" i="2"/>
  <c r="S81" i="2"/>
  <c r="O81" i="2"/>
  <c r="P81" i="2" s="1"/>
  <c r="M81" i="2"/>
  <c r="N81" i="2" s="1"/>
  <c r="K81" i="2"/>
  <c r="L81" i="2" s="1"/>
  <c r="J81" i="2"/>
  <c r="I81" i="2"/>
  <c r="H81" i="2"/>
  <c r="Q81" i="2" s="1"/>
  <c r="R81" i="2" s="1"/>
  <c r="G81" i="2"/>
  <c r="F81" i="2"/>
  <c r="U80" i="2"/>
  <c r="V80" i="2" s="1"/>
  <c r="Q80" i="2"/>
  <c r="R80" i="2" s="1"/>
  <c r="P80" i="2"/>
  <c r="M80" i="2"/>
  <c r="N80" i="2" s="1"/>
  <c r="L80" i="2"/>
  <c r="K80" i="2"/>
  <c r="J80" i="2"/>
  <c r="I80" i="2"/>
  <c r="S80" i="2" s="1"/>
  <c r="T80" i="2" s="1"/>
  <c r="H80" i="2"/>
  <c r="G80" i="2"/>
  <c r="O80" i="2" s="1"/>
  <c r="F80" i="2"/>
  <c r="Q79" i="2"/>
  <c r="R79" i="2" s="1"/>
  <c r="K79" i="2"/>
  <c r="L79" i="2" s="1"/>
  <c r="J79" i="2"/>
  <c r="U79" i="2" s="1"/>
  <c r="V79" i="2" s="1"/>
  <c r="I79" i="2"/>
  <c r="S79" i="2" s="1"/>
  <c r="T79" i="2" s="1"/>
  <c r="H79" i="2"/>
  <c r="G79" i="2"/>
  <c r="O79" i="2" s="1"/>
  <c r="P79" i="2" s="1"/>
  <c r="F79" i="2"/>
  <c r="M79" i="2" s="1"/>
  <c r="N79" i="2" s="1"/>
  <c r="V78" i="2"/>
  <c r="S78" i="2"/>
  <c r="T78" i="2" s="1"/>
  <c r="O78" i="2"/>
  <c r="P78" i="2" s="1"/>
  <c r="N78" i="2"/>
  <c r="K78" i="2"/>
  <c r="L78" i="2" s="1"/>
  <c r="J78" i="2"/>
  <c r="U78" i="2" s="1"/>
  <c r="I78" i="2"/>
  <c r="H78" i="2"/>
  <c r="Q78" i="2" s="1"/>
  <c r="R78" i="2" s="1"/>
  <c r="G78" i="2"/>
  <c r="F78" i="2"/>
  <c r="M78" i="2" s="1"/>
  <c r="U77" i="2"/>
  <c r="V77" i="2" s="1"/>
  <c r="T77" i="2"/>
  <c r="S77" i="2"/>
  <c r="O77" i="2"/>
  <c r="P77" i="2" s="1"/>
  <c r="M77" i="2"/>
  <c r="N77" i="2" s="1"/>
  <c r="K77" i="2"/>
  <c r="L77" i="2" s="1"/>
  <c r="J77" i="2"/>
  <c r="I77" i="2"/>
  <c r="H77" i="2"/>
  <c r="Q77" i="2" s="1"/>
  <c r="R77" i="2" s="1"/>
  <c r="G77" i="2"/>
  <c r="F77" i="2"/>
  <c r="U76" i="2"/>
  <c r="V76" i="2" s="1"/>
  <c r="Q76" i="2"/>
  <c r="R76" i="2" s="1"/>
  <c r="M76" i="2"/>
  <c r="N76" i="2" s="1"/>
  <c r="L76" i="2"/>
  <c r="K76" i="2"/>
  <c r="J76" i="2"/>
  <c r="I76" i="2"/>
  <c r="S76" i="2" s="1"/>
  <c r="T76" i="2" s="1"/>
  <c r="H76" i="2"/>
  <c r="G76" i="2"/>
  <c r="O76" i="2" s="1"/>
  <c r="P76" i="2" s="1"/>
  <c r="F76" i="2"/>
  <c r="V75" i="2"/>
  <c r="R75" i="2"/>
  <c r="Q75" i="2"/>
  <c r="K75" i="2"/>
  <c r="L75" i="2" s="1"/>
  <c r="J75" i="2"/>
  <c r="U75" i="2" s="1"/>
  <c r="I75" i="2"/>
  <c r="S75" i="2" s="1"/>
  <c r="T75" i="2" s="1"/>
  <c r="H75" i="2"/>
  <c r="G75" i="2"/>
  <c r="O75" i="2" s="1"/>
  <c r="P75" i="2" s="1"/>
  <c r="F75" i="2"/>
  <c r="M75" i="2" s="1"/>
  <c r="N75" i="2" s="1"/>
  <c r="V74" i="2"/>
  <c r="S74" i="2"/>
  <c r="T74" i="2" s="1"/>
  <c r="O74" i="2"/>
  <c r="P74" i="2" s="1"/>
  <c r="N74" i="2"/>
  <c r="K74" i="2"/>
  <c r="L74" i="2" s="1"/>
  <c r="J74" i="2"/>
  <c r="U74" i="2" s="1"/>
  <c r="I74" i="2"/>
  <c r="H74" i="2"/>
  <c r="Q74" i="2" s="1"/>
  <c r="R74" i="2" s="1"/>
  <c r="G74" i="2"/>
  <c r="F74" i="2"/>
  <c r="M74" i="2" s="1"/>
  <c r="U73" i="2"/>
  <c r="V73" i="2" s="1"/>
  <c r="T73" i="2"/>
  <c r="S73" i="2"/>
  <c r="M73" i="2"/>
  <c r="N73" i="2" s="1"/>
  <c r="K73" i="2"/>
  <c r="L73" i="2" s="1"/>
  <c r="J73" i="2"/>
  <c r="I73" i="2"/>
  <c r="H73" i="2"/>
  <c r="Q73" i="2" s="1"/>
  <c r="R73" i="2" s="1"/>
  <c r="G73" i="2"/>
  <c r="O73" i="2" s="1"/>
  <c r="P73" i="2" s="1"/>
  <c r="F73" i="2"/>
  <c r="U72" i="2"/>
  <c r="V72" i="2" s="1"/>
  <c r="Q72" i="2"/>
  <c r="R72" i="2" s="1"/>
  <c r="M72" i="2"/>
  <c r="N72" i="2" s="1"/>
  <c r="L72" i="2"/>
  <c r="K72" i="2"/>
  <c r="J72" i="2"/>
  <c r="I72" i="2"/>
  <c r="S72" i="2" s="1"/>
  <c r="T72" i="2" s="1"/>
  <c r="H72" i="2"/>
  <c r="G72" i="2"/>
  <c r="O72" i="2" s="1"/>
  <c r="P72" i="2" s="1"/>
  <c r="F72" i="2"/>
  <c r="V71" i="2"/>
  <c r="R71" i="2"/>
  <c r="Q71" i="2"/>
  <c r="K71" i="2"/>
  <c r="L71" i="2" s="1"/>
  <c r="J71" i="2"/>
  <c r="U71" i="2" s="1"/>
  <c r="I71" i="2"/>
  <c r="S71" i="2" s="1"/>
  <c r="T71" i="2" s="1"/>
  <c r="H71" i="2"/>
  <c r="G71" i="2"/>
  <c r="O71" i="2" s="1"/>
  <c r="P71" i="2" s="1"/>
  <c r="F71" i="2"/>
  <c r="M71" i="2" s="1"/>
  <c r="N71" i="2" s="1"/>
  <c r="V70" i="2"/>
  <c r="S70" i="2"/>
  <c r="T70" i="2" s="1"/>
  <c r="O70" i="2"/>
  <c r="P70" i="2" s="1"/>
  <c r="N70" i="2"/>
  <c r="K70" i="2"/>
  <c r="L70" i="2" s="1"/>
  <c r="J70" i="2"/>
  <c r="U70" i="2" s="1"/>
  <c r="I70" i="2"/>
  <c r="H70" i="2"/>
  <c r="Q70" i="2" s="1"/>
  <c r="R70" i="2" s="1"/>
  <c r="G70" i="2"/>
  <c r="F70" i="2"/>
  <c r="M70" i="2" s="1"/>
  <c r="U69" i="2"/>
  <c r="V69" i="2" s="1"/>
  <c r="T69" i="2"/>
  <c r="S69" i="2"/>
  <c r="M69" i="2"/>
  <c r="N69" i="2" s="1"/>
  <c r="K69" i="2"/>
  <c r="L69" i="2" s="1"/>
  <c r="J69" i="2"/>
  <c r="I69" i="2"/>
  <c r="H69" i="2"/>
  <c r="Q69" i="2" s="1"/>
  <c r="R69" i="2" s="1"/>
  <c r="G69" i="2"/>
  <c r="O69" i="2" s="1"/>
  <c r="P69" i="2" s="1"/>
  <c r="F69" i="2"/>
  <c r="U68" i="2"/>
  <c r="V68" i="2" s="1"/>
  <c r="Q68" i="2"/>
  <c r="R68" i="2" s="1"/>
  <c r="M68" i="2"/>
  <c r="N68" i="2" s="1"/>
  <c r="L68" i="2"/>
  <c r="K68" i="2"/>
  <c r="J68" i="2"/>
  <c r="I68" i="2"/>
  <c r="S68" i="2" s="1"/>
  <c r="T68" i="2" s="1"/>
  <c r="H68" i="2"/>
  <c r="G68" i="2"/>
  <c r="O68" i="2" s="1"/>
  <c r="P68" i="2" s="1"/>
  <c r="F68" i="2"/>
  <c r="V67" i="2"/>
  <c r="R67" i="2"/>
  <c r="Q67" i="2"/>
  <c r="K67" i="2"/>
  <c r="L67" i="2" s="1"/>
  <c r="J67" i="2"/>
  <c r="U67" i="2" s="1"/>
  <c r="I67" i="2"/>
  <c r="S67" i="2" s="1"/>
  <c r="T67" i="2" s="1"/>
  <c r="H67" i="2"/>
  <c r="G67" i="2"/>
  <c r="O67" i="2" s="1"/>
  <c r="P67" i="2" s="1"/>
  <c r="F67" i="2"/>
  <c r="M67" i="2" s="1"/>
  <c r="N67" i="2" s="1"/>
  <c r="V66" i="2"/>
  <c r="S66" i="2"/>
  <c r="T66" i="2" s="1"/>
  <c r="O66" i="2"/>
  <c r="P66" i="2" s="1"/>
  <c r="N66" i="2"/>
  <c r="K66" i="2"/>
  <c r="L66" i="2" s="1"/>
  <c r="J66" i="2"/>
  <c r="U66" i="2" s="1"/>
  <c r="I66" i="2"/>
  <c r="H66" i="2"/>
  <c r="Q66" i="2" s="1"/>
  <c r="R66" i="2" s="1"/>
  <c r="G66" i="2"/>
  <c r="F66" i="2"/>
  <c r="M66" i="2" s="1"/>
  <c r="U65" i="2"/>
  <c r="V65" i="2" s="1"/>
  <c r="T65" i="2"/>
  <c r="S65" i="2"/>
  <c r="M65" i="2"/>
  <c r="N65" i="2" s="1"/>
  <c r="K65" i="2"/>
  <c r="L65" i="2" s="1"/>
  <c r="J65" i="2"/>
  <c r="I65" i="2"/>
  <c r="H65" i="2"/>
  <c r="Q65" i="2" s="1"/>
  <c r="R65" i="2" s="1"/>
  <c r="G65" i="2"/>
  <c r="O65" i="2" s="1"/>
  <c r="P65" i="2" s="1"/>
  <c r="F65" i="2"/>
  <c r="U64" i="2"/>
  <c r="V64" i="2" s="1"/>
  <c r="Q64" i="2"/>
  <c r="R64" i="2" s="1"/>
  <c r="M64" i="2"/>
  <c r="N64" i="2" s="1"/>
  <c r="L64" i="2"/>
  <c r="K64" i="2"/>
  <c r="J64" i="2"/>
  <c r="I64" i="2"/>
  <c r="S64" i="2" s="1"/>
  <c r="T64" i="2" s="1"/>
  <c r="H64" i="2"/>
  <c r="G64" i="2"/>
  <c r="O64" i="2" s="1"/>
  <c r="P64" i="2" s="1"/>
  <c r="F64" i="2"/>
  <c r="V63" i="2"/>
  <c r="R63" i="2"/>
  <c r="Q63" i="2"/>
  <c r="K63" i="2"/>
  <c r="L63" i="2" s="1"/>
  <c r="J63" i="2"/>
  <c r="U63" i="2" s="1"/>
  <c r="I63" i="2"/>
  <c r="S63" i="2" s="1"/>
  <c r="T63" i="2" s="1"/>
  <c r="H63" i="2"/>
  <c r="G63" i="2"/>
  <c r="O63" i="2" s="1"/>
  <c r="P63" i="2" s="1"/>
  <c r="F63" i="2"/>
  <c r="M63" i="2" s="1"/>
  <c r="N63" i="2" s="1"/>
  <c r="V62" i="2"/>
  <c r="S62" i="2"/>
  <c r="T62" i="2" s="1"/>
  <c r="N62" i="2"/>
  <c r="K62" i="2"/>
  <c r="L62" i="2" s="1"/>
  <c r="J62" i="2"/>
  <c r="U62" i="2" s="1"/>
  <c r="I62" i="2"/>
  <c r="H62" i="2"/>
  <c r="Q62" i="2" s="1"/>
  <c r="R62" i="2" s="1"/>
  <c r="G62" i="2"/>
  <c r="O62" i="2" s="1"/>
  <c r="P62" i="2" s="1"/>
  <c r="F62" i="2"/>
  <c r="M62" i="2" s="1"/>
  <c r="U61" i="2"/>
  <c r="V61" i="2" s="1"/>
  <c r="T61" i="2"/>
  <c r="S61" i="2"/>
  <c r="M61" i="2"/>
  <c r="N61" i="2" s="1"/>
  <c r="K61" i="2"/>
  <c r="L61" i="2" s="1"/>
  <c r="J61" i="2"/>
  <c r="I61" i="2"/>
  <c r="H61" i="2"/>
  <c r="Q61" i="2" s="1"/>
  <c r="R61" i="2" s="1"/>
  <c r="G61" i="2"/>
  <c r="O61" i="2" s="1"/>
  <c r="P61" i="2" s="1"/>
  <c r="F61" i="2"/>
  <c r="U60" i="2"/>
  <c r="V60" i="2" s="1"/>
  <c r="Q60" i="2"/>
  <c r="R60" i="2" s="1"/>
  <c r="M60" i="2"/>
  <c r="N60" i="2" s="1"/>
  <c r="L60" i="2"/>
  <c r="K60" i="2"/>
  <c r="J60" i="2"/>
  <c r="I60" i="2"/>
  <c r="S60" i="2" s="1"/>
  <c r="T60" i="2" s="1"/>
  <c r="H60" i="2"/>
  <c r="G60" i="2"/>
  <c r="O60" i="2" s="1"/>
  <c r="P60" i="2" s="1"/>
  <c r="F60" i="2"/>
  <c r="V59" i="2"/>
  <c r="U59" i="2"/>
  <c r="R59" i="2"/>
  <c r="Q59" i="2"/>
  <c r="N59" i="2"/>
  <c r="M59" i="2"/>
  <c r="K59" i="2"/>
  <c r="L59" i="2" s="1"/>
  <c r="J59" i="2"/>
  <c r="I59" i="2"/>
  <c r="S59" i="2" s="1"/>
  <c r="T59" i="2" s="1"/>
  <c r="H59" i="2"/>
  <c r="G59" i="2"/>
  <c r="O59" i="2" s="1"/>
  <c r="P59" i="2" s="1"/>
  <c r="F59" i="2"/>
  <c r="V58" i="2"/>
  <c r="S58" i="2"/>
  <c r="T58" i="2" s="1"/>
  <c r="N58" i="2"/>
  <c r="K58" i="2"/>
  <c r="L58" i="2" s="1"/>
  <c r="J58" i="2"/>
  <c r="U58" i="2" s="1"/>
  <c r="I58" i="2"/>
  <c r="H58" i="2"/>
  <c r="Q58" i="2" s="1"/>
  <c r="R58" i="2" s="1"/>
  <c r="G58" i="2"/>
  <c r="O58" i="2" s="1"/>
  <c r="P58" i="2" s="1"/>
  <c r="F58" i="2"/>
  <c r="M58" i="2" s="1"/>
  <c r="U57" i="2"/>
  <c r="V57" i="2" s="1"/>
  <c r="T57" i="2"/>
  <c r="S57" i="2"/>
  <c r="M57" i="2"/>
  <c r="N57" i="2" s="1"/>
  <c r="K57" i="2"/>
  <c r="L57" i="2" s="1"/>
  <c r="J57" i="2"/>
  <c r="I57" i="2"/>
  <c r="H57" i="2"/>
  <c r="Q57" i="2" s="1"/>
  <c r="R57" i="2" s="1"/>
  <c r="G57" i="2"/>
  <c r="O57" i="2" s="1"/>
  <c r="P57" i="2" s="1"/>
  <c r="F57" i="2"/>
  <c r="U56" i="2"/>
  <c r="V56" i="2" s="1"/>
  <c r="Q56" i="2"/>
  <c r="R56" i="2" s="1"/>
  <c r="M56" i="2"/>
  <c r="N56" i="2" s="1"/>
  <c r="L56" i="2"/>
  <c r="K56" i="2"/>
  <c r="J56" i="2"/>
  <c r="I56" i="2"/>
  <c r="S56" i="2" s="1"/>
  <c r="T56" i="2" s="1"/>
  <c r="H56" i="2"/>
  <c r="G56" i="2"/>
  <c r="O56" i="2" s="1"/>
  <c r="P56" i="2" s="1"/>
  <c r="F56" i="2"/>
  <c r="V55" i="2"/>
  <c r="R55" i="2"/>
  <c r="Q55" i="2"/>
  <c r="O55" i="2"/>
  <c r="P55" i="2" s="1"/>
  <c r="K55" i="2"/>
  <c r="L55" i="2" s="1"/>
  <c r="J55" i="2"/>
  <c r="U55" i="2" s="1"/>
  <c r="I55" i="2"/>
  <c r="S55" i="2" s="1"/>
  <c r="T55" i="2" s="1"/>
  <c r="H55" i="2"/>
  <c r="G55" i="2"/>
  <c r="F55" i="2"/>
  <c r="M55" i="2" s="1"/>
  <c r="N55" i="2" s="1"/>
  <c r="T54" i="2"/>
  <c r="S54" i="2"/>
  <c r="R54" i="2"/>
  <c r="O54" i="2"/>
  <c r="P54" i="2" s="1"/>
  <c r="L54" i="2"/>
  <c r="K54" i="2"/>
  <c r="J54" i="2"/>
  <c r="U54" i="2" s="1"/>
  <c r="V54" i="2" s="1"/>
  <c r="I54" i="2"/>
  <c r="H54" i="2"/>
  <c r="Q54" i="2" s="1"/>
  <c r="G54" i="2"/>
  <c r="F54" i="2"/>
  <c r="M54" i="2" s="1"/>
  <c r="N54" i="2" s="1"/>
  <c r="U53" i="2"/>
  <c r="V53" i="2" s="1"/>
  <c r="O53" i="2"/>
  <c r="P53" i="2" s="1"/>
  <c r="M53" i="2"/>
  <c r="N53" i="2" s="1"/>
  <c r="L53" i="2"/>
  <c r="K53" i="2"/>
  <c r="J53" i="2"/>
  <c r="I53" i="2"/>
  <c r="S53" i="2" s="1"/>
  <c r="T53" i="2" s="1"/>
  <c r="H53" i="2"/>
  <c r="Q53" i="2" s="1"/>
  <c r="R53" i="2" s="1"/>
  <c r="G53" i="2"/>
  <c r="F53" i="2"/>
  <c r="U52" i="2"/>
  <c r="V52" i="2" s="1"/>
  <c r="R52" i="2"/>
  <c r="M52" i="2"/>
  <c r="N52" i="2" s="1"/>
  <c r="L52" i="2"/>
  <c r="K52" i="2"/>
  <c r="J52" i="2"/>
  <c r="I52" i="2"/>
  <c r="S52" i="2" s="1"/>
  <c r="T52" i="2" s="1"/>
  <c r="H52" i="2"/>
  <c r="Q52" i="2" s="1"/>
  <c r="G52" i="2"/>
  <c r="O52" i="2" s="1"/>
  <c r="P52" i="2" s="1"/>
  <c r="F52" i="2"/>
  <c r="V51" i="2"/>
  <c r="N51" i="2"/>
  <c r="L51" i="2"/>
  <c r="K51" i="2"/>
  <c r="J51" i="2"/>
  <c r="U51" i="2" s="1"/>
  <c r="I51" i="2"/>
  <c r="S51" i="2" s="1"/>
  <c r="T51" i="2" s="1"/>
  <c r="H51" i="2"/>
  <c r="Q51" i="2" s="1"/>
  <c r="R51" i="2" s="1"/>
  <c r="G51" i="2"/>
  <c r="O51" i="2" s="1"/>
  <c r="P51" i="2" s="1"/>
  <c r="F51" i="2"/>
  <c r="M51" i="2" s="1"/>
  <c r="U50" i="2"/>
  <c r="V50" i="2" s="1"/>
  <c r="S50" i="2"/>
  <c r="T50" i="2" s="1"/>
  <c r="Q50" i="2"/>
  <c r="R50" i="2" s="1"/>
  <c r="M50" i="2"/>
  <c r="N50" i="2" s="1"/>
  <c r="K50" i="2"/>
  <c r="L50" i="2" s="1"/>
  <c r="J50" i="2"/>
  <c r="I50" i="2"/>
  <c r="H50" i="2"/>
  <c r="G50" i="2"/>
  <c r="O50" i="2" s="1"/>
  <c r="P50" i="2" s="1"/>
  <c r="F50" i="2"/>
  <c r="T49" i="2"/>
  <c r="S49" i="2"/>
  <c r="P49" i="2"/>
  <c r="L49" i="2"/>
  <c r="K49" i="2"/>
  <c r="J49" i="2"/>
  <c r="U49" i="2" s="1"/>
  <c r="V49" i="2" s="1"/>
  <c r="I49" i="2"/>
  <c r="H49" i="2"/>
  <c r="Q49" i="2" s="1"/>
  <c r="R49" i="2" s="1"/>
  <c r="G49" i="2"/>
  <c r="O49" i="2" s="1"/>
  <c r="F49" i="2"/>
  <c r="M49" i="2" s="1"/>
  <c r="N49" i="2" s="1"/>
  <c r="U48" i="2"/>
  <c r="V48" i="2" s="1"/>
  <c r="Q48" i="2"/>
  <c r="R48" i="2" s="1"/>
  <c r="M48" i="2"/>
  <c r="N48" i="2" s="1"/>
  <c r="K48" i="2"/>
  <c r="L48" i="2" s="1"/>
  <c r="J48" i="2"/>
  <c r="I48" i="2"/>
  <c r="S48" i="2" s="1"/>
  <c r="T48" i="2" s="1"/>
  <c r="H48" i="2"/>
  <c r="G48" i="2"/>
  <c r="O48" i="2" s="1"/>
  <c r="P48" i="2" s="1"/>
  <c r="F48" i="2"/>
  <c r="V47" i="2"/>
  <c r="N47" i="2"/>
  <c r="L47" i="2"/>
  <c r="K47" i="2"/>
  <c r="J47" i="2"/>
  <c r="U47" i="2" s="1"/>
  <c r="I47" i="2"/>
  <c r="S47" i="2" s="1"/>
  <c r="T47" i="2" s="1"/>
  <c r="H47" i="2"/>
  <c r="Q47" i="2" s="1"/>
  <c r="R47" i="2" s="1"/>
  <c r="G47" i="2"/>
  <c r="O47" i="2" s="1"/>
  <c r="P47" i="2" s="1"/>
  <c r="F47" i="2"/>
  <c r="M47" i="2" s="1"/>
  <c r="U46" i="2"/>
  <c r="V46" i="2" s="1"/>
  <c r="S46" i="2"/>
  <c r="T46" i="2" s="1"/>
  <c r="Q46" i="2"/>
  <c r="R46" i="2" s="1"/>
  <c r="M46" i="2"/>
  <c r="N46" i="2" s="1"/>
  <c r="K46" i="2"/>
  <c r="L46" i="2" s="1"/>
  <c r="J46" i="2"/>
  <c r="I46" i="2"/>
  <c r="H46" i="2"/>
  <c r="G46" i="2"/>
  <c r="O46" i="2" s="1"/>
  <c r="P46" i="2" s="1"/>
  <c r="F46" i="2"/>
  <c r="T45" i="2"/>
  <c r="S45" i="2"/>
  <c r="P45" i="2"/>
  <c r="L45" i="2"/>
  <c r="K45" i="2"/>
  <c r="J45" i="2"/>
  <c r="U45" i="2" s="1"/>
  <c r="V45" i="2" s="1"/>
  <c r="I45" i="2"/>
  <c r="H45" i="2"/>
  <c r="Q45" i="2" s="1"/>
  <c r="R45" i="2" s="1"/>
  <c r="G45" i="2"/>
  <c r="O45" i="2" s="1"/>
  <c r="F45" i="2"/>
  <c r="M45" i="2" s="1"/>
  <c r="N45" i="2" s="1"/>
  <c r="U44" i="2"/>
  <c r="V44" i="2" s="1"/>
  <c r="Q44" i="2"/>
  <c r="R44" i="2" s="1"/>
  <c r="M44" i="2"/>
  <c r="N44" i="2" s="1"/>
  <c r="K44" i="2"/>
  <c r="L44" i="2" s="1"/>
  <c r="J44" i="2"/>
  <c r="I44" i="2"/>
  <c r="S44" i="2" s="1"/>
  <c r="T44" i="2" s="1"/>
  <c r="H44" i="2"/>
  <c r="G44" i="2"/>
  <c r="O44" i="2" s="1"/>
  <c r="P44" i="2" s="1"/>
  <c r="F44" i="2"/>
  <c r="V43" i="2"/>
  <c r="N43" i="2"/>
  <c r="L43" i="2"/>
  <c r="K43" i="2"/>
  <c r="J43" i="2"/>
  <c r="U43" i="2" s="1"/>
  <c r="I43" i="2"/>
  <c r="S43" i="2" s="1"/>
  <c r="T43" i="2" s="1"/>
  <c r="H43" i="2"/>
  <c r="Q43" i="2" s="1"/>
  <c r="R43" i="2" s="1"/>
  <c r="G43" i="2"/>
  <c r="O43" i="2" s="1"/>
  <c r="P43" i="2" s="1"/>
  <c r="F43" i="2"/>
  <c r="M43" i="2" s="1"/>
  <c r="U42" i="2"/>
  <c r="V42" i="2" s="1"/>
  <c r="S42" i="2"/>
  <c r="T42" i="2" s="1"/>
  <c r="Q42" i="2"/>
  <c r="R42" i="2" s="1"/>
  <c r="M42" i="2"/>
  <c r="N42" i="2" s="1"/>
  <c r="K42" i="2"/>
  <c r="L42" i="2" s="1"/>
  <c r="J42" i="2"/>
  <c r="I42" i="2"/>
  <c r="H42" i="2"/>
  <c r="G42" i="2"/>
  <c r="O42" i="2" s="1"/>
  <c r="P42" i="2" s="1"/>
  <c r="F42" i="2"/>
  <c r="T41" i="2"/>
  <c r="S41" i="2"/>
  <c r="P41" i="2"/>
  <c r="L41" i="2"/>
  <c r="K41" i="2"/>
  <c r="J41" i="2"/>
  <c r="U41" i="2" s="1"/>
  <c r="V41" i="2" s="1"/>
  <c r="I41" i="2"/>
  <c r="H41" i="2"/>
  <c r="Q41" i="2" s="1"/>
  <c r="R41" i="2" s="1"/>
  <c r="G41" i="2"/>
  <c r="O41" i="2" s="1"/>
  <c r="F41" i="2"/>
  <c r="M41" i="2" s="1"/>
  <c r="N41" i="2" s="1"/>
  <c r="U40" i="2"/>
  <c r="V40" i="2" s="1"/>
  <c r="Q40" i="2"/>
  <c r="R40" i="2" s="1"/>
  <c r="M40" i="2"/>
  <c r="N40" i="2" s="1"/>
  <c r="K40" i="2"/>
  <c r="L40" i="2" s="1"/>
  <c r="J40" i="2"/>
  <c r="I40" i="2"/>
  <c r="S40" i="2" s="1"/>
  <c r="T40" i="2" s="1"/>
  <c r="H40" i="2"/>
  <c r="G40" i="2"/>
  <c r="O40" i="2" s="1"/>
  <c r="P40" i="2" s="1"/>
  <c r="F40" i="2"/>
  <c r="V39" i="2"/>
  <c r="N39" i="2"/>
  <c r="L39" i="2"/>
  <c r="K39" i="2"/>
  <c r="J39" i="2"/>
  <c r="U39" i="2" s="1"/>
  <c r="I39" i="2"/>
  <c r="S39" i="2" s="1"/>
  <c r="T39" i="2" s="1"/>
  <c r="H39" i="2"/>
  <c r="Q39" i="2" s="1"/>
  <c r="R39" i="2" s="1"/>
  <c r="G39" i="2"/>
  <c r="O39" i="2" s="1"/>
  <c r="P39" i="2" s="1"/>
  <c r="F39" i="2"/>
  <c r="M39" i="2" s="1"/>
  <c r="U38" i="2"/>
  <c r="V38" i="2" s="1"/>
  <c r="S38" i="2"/>
  <c r="T38" i="2" s="1"/>
  <c r="Q38" i="2"/>
  <c r="R38" i="2" s="1"/>
  <c r="M38" i="2"/>
  <c r="N38" i="2" s="1"/>
  <c r="K38" i="2"/>
  <c r="L38" i="2" s="1"/>
  <c r="J38" i="2"/>
  <c r="I38" i="2"/>
  <c r="H38" i="2"/>
  <c r="G38" i="2"/>
  <c r="O38" i="2" s="1"/>
  <c r="P38" i="2" s="1"/>
  <c r="F38" i="2"/>
  <c r="T37" i="2"/>
  <c r="S37" i="2"/>
  <c r="P37" i="2"/>
  <c r="L37" i="2"/>
  <c r="K37" i="2"/>
  <c r="J37" i="2"/>
  <c r="U37" i="2" s="1"/>
  <c r="V37" i="2" s="1"/>
  <c r="I37" i="2"/>
  <c r="H37" i="2"/>
  <c r="Q37" i="2" s="1"/>
  <c r="R37" i="2" s="1"/>
  <c r="G37" i="2"/>
  <c r="O37" i="2" s="1"/>
  <c r="F37" i="2"/>
  <c r="M37" i="2" s="1"/>
  <c r="N37" i="2" s="1"/>
  <c r="U36" i="2"/>
  <c r="V36" i="2" s="1"/>
  <c r="Q36" i="2"/>
  <c r="R36" i="2" s="1"/>
  <c r="M36" i="2"/>
  <c r="N36" i="2" s="1"/>
  <c r="K36" i="2"/>
  <c r="L36" i="2" s="1"/>
  <c r="J36" i="2"/>
  <c r="I36" i="2"/>
  <c r="S36" i="2" s="1"/>
  <c r="T36" i="2" s="1"/>
  <c r="H36" i="2"/>
  <c r="G36" i="2"/>
  <c r="O36" i="2" s="1"/>
  <c r="P36" i="2" s="1"/>
  <c r="F36" i="2"/>
  <c r="V35" i="2"/>
  <c r="N35" i="2"/>
  <c r="L35" i="2"/>
  <c r="K35" i="2"/>
  <c r="J35" i="2"/>
  <c r="U35" i="2" s="1"/>
  <c r="I35" i="2"/>
  <c r="S35" i="2" s="1"/>
  <c r="T35" i="2" s="1"/>
  <c r="H35" i="2"/>
  <c r="Q35" i="2" s="1"/>
  <c r="R35" i="2" s="1"/>
  <c r="G35" i="2"/>
  <c r="O35" i="2" s="1"/>
  <c r="P35" i="2" s="1"/>
  <c r="F35" i="2"/>
  <c r="M35" i="2" s="1"/>
  <c r="U34" i="2"/>
  <c r="V34" i="2" s="1"/>
  <c r="S34" i="2"/>
  <c r="T34" i="2" s="1"/>
  <c r="Q34" i="2"/>
  <c r="R34" i="2" s="1"/>
  <c r="M34" i="2"/>
  <c r="N34" i="2" s="1"/>
  <c r="K34" i="2"/>
  <c r="L34" i="2" s="1"/>
  <c r="J34" i="2"/>
  <c r="I34" i="2"/>
  <c r="H34" i="2"/>
  <c r="G34" i="2"/>
  <c r="O34" i="2" s="1"/>
  <c r="P34" i="2" s="1"/>
  <c r="F34" i="2"/>
  <c r="T33" i="2"/>
  <c r="S33" i="2"/>
  <c r="P33" i="2"/>
  <c r="L33" i="2"/>
  <c r="K33" i="2"/>
  <c r="J33" i="2"/>
  <c r="U33" i="2" s="1"/>
  <c r="V33" i="2" s="1"/>
  <c r="I33" i="2"/>
  <c r="H33" i="2"/>
  <c r="Q33" i="2" s="1"/>
  <c r="R33" i="2" s="1"/>
  <c r="G33" i="2"/>
  <c r="O33" i="2" s="1"/>
  <c r="F33" i="2"/>
  <c r="M33" i="2" s="1"/>
  <c r="N33" i="2" s="1"/>
  <c r="U32" i="2"/>
  <c r="V32" i="2" s="1"/>
  <c r="Q32" i="2"/>
  <c r="R32" i="2" s="1"/>
  <c r="M32" i="2"/>
  <c r="N32" i="2" s="1"/>
  <c r="K32" i="2"/>
  <c r="L32" i="2" s="1"/>
  <c r="J32" i="2"/>
  <c r="I32" i="2"/>
  <c r="S32" i="2" s="1"/>
  <c r="T32" i="2" s="1"/>
  <c r="H32" i="2"/>
  <c r="G32" i="2"/>
  <c r="O32" i="2" s="1"/>
  <c r="P32" i="2" s="1"/>
  <c r="F32" i="2"/>
  <c r="V31" i="2"/>
  <c r="N31" i="2"/>
  <c r="L31" i="2"/>
  <c r="K31" i="2"/>
  <c r="J31" i="2"/>
  <c r="U31" i="2" s="1"/>
  <c r="I31" i="2"/>
  <c r="S31" i="2" s="1"/>
  <c r="T31" i="2" s="1"/>
  <c r="H31" i="2"/>
  <c r="Q31" i="2" s="1"/>
  <c r="R31" i="2" s="1"/>
  <c r="G31" i="2"/>
  <c r="O31" i="2" s="1"/>
  <c r="P31" i="2" s="1"/>
  <c r="F31" i="2"/>
  <c r="M31" i="2" s="1"/>
  <c r="U30" i="2"/>
  <c r="V30" i="2" s="1"/>
  <c r="S30" i="2"/>
  <c r="T30" i="2" s="1"/>
  <c r="Q30" i="2"/>
  <c r="R30" i="2" s="1"/>
  <c r="M30" i="2"/>
  <c r="N30" i="2" s="1"/>
  <c r="K30" i="2"/>
  <c r="L30" i="2" s="1"/>
  <c r="J30" i="2"/>
  <c r="I30" i="2"/>
  <c r="H30" i="2"/>
  <c r="G30" i="2"/>
  <c r="O30" i="2" s="1"/>
  <c r="P30" i="2" s="1"/>
  <c r="F30" i="2"/>
  <c r="T29" i="2"/>
  <c r="S29" i="2"/>
  <c r="P29" i="2"/>
  <c r="L29" i="2"/>
  <c r="K29" i="2"/>
  <c r="J29" i="2"/>
  <c r="U29" i="2" s="1"/>
  <c r="V29" i="2" s="1"/>
  <c r="I29" i="2"/>
  <c r="H29" i="2"/>
  <c r="Q29" i="2" s="1"/>
  <c r="R29" i="2" s="1"/>
  <c r="G29" i="2"/>
  <c r="O29" i="2" s="1"/>
  <c r="F29" i="2"/>
  <c r="M29" i="2" s="1"/>
  <c r="N29" i="2" s="1"/>
  <c r="U28" i="2"/>
  <c r="V28" i="2" s="1"/>
  <c r="Q28" i="2"/>
  <c r="R28" i="2" s="1"/>
  <c r="M28" i="2"/>
  <c r="N28" i="2" s="1"/>
  <c r="K28" i="2"/>
  <c r="L28" i="2" s="1"/>
  <c r="J28" i="2"/>
  <c r="I28" i="2"/>
  <c r="S28" i="2" s="1"/>
  <c r="T28" i="2" s="1"/>
  <c r="H28" i="2"/>
  <c r="G28" i="2"/>
  <c r="O28" i="2" s="1"/>
  <c r="P28" i="2" s="1"/>
  <c r="F28" i="2"/>
  <c r="V27" i="2"/>
  <c r="N27" i="2"/>
  <c r="L27" i="2"/>
  <c r="K27" i="2"/>
  <c r="J27" i="2"/>
  <c r="U27" i="2" s="1"/>
  <c r="I27" i="2"/>
  <c r="S27" i="2" s="1"/>
  <c r="T27" i="2" s="1"/>
  <c r="H27" i="2"/>
  <c r="Q27" i="2" s="1"/>
  <c r="R27" i="2" s="1"/>
  <c r="G27" i="2"/>
  <c r="O27" i="2" s="1"/>
  <c r="P27" i="2" s="1"/>
  <c r="F27" i="2"/>
  <c r="M27" i="2" s="1"/>
  <c r="U26" i="2"/>
  <c r="V26" i="2" s="1"/>
  <c r="S26" i="2"/>
  <c r="T26" i="2" s="1"/>
  <c r="Q26" i="2"/>
  <c r="R26" i="2" s="1"/>
  <c r="M26" i="2"/>
  <c r="N26" i="2" s="1"/>
  <c r="K26" i="2"/>
  <c r="L26" i="2" s="1"/>
  <c r="J26" i="2"/>
  <c r="I26" i="2"/>
  <c r="H26" i="2"/>
  <c r="G26" i="2"/>
  <c r="O26" i="2" s="1"/>
  <c r="P26" i="2" s="1"/>
  <c r="F26" i="2"/>
  <c r="T25" i="2"/>
  <c r="S25" i="2"/>
  <c r="P25" i="2"/>
  <c r="L25" i="2"/>
  <c r="K25" i="2"/>
  <c r="J25" i="2"/>
  <c r="U25" i="2" s="1"/>
  <c r="V25" i="2" s="1"/>
  <c r="I25" i="2"/>
  <c r="H25" i="2"/>
  <c r="Q25" i="2" s="1"/>
  <c r="R25" i="2" s="1"/>
  <c r="G25" i="2"/>
  <c r="O25" i="2" s="1"/>
  <c r="F25" i="2"/>
  <c r="M25" i="2" s="1"/>
  <c r="N25" i="2" s="1"/>
  <c r="U24" i="2"/>
  <c r="V24" i="2" s="1"/>
  <c r="Q24" i="2"/>
  <c r="R24" i="2" s="1"/>
  <c r="M24" i="2"/>
  <c r="N24" i="2" s="1"/>
  <c r="K24" i="2"/>
  <c r="L24" i="2" s="1"/>
  <c r="J24" i="2"/>
  <c r="I24" i="2"/>
  <c r="S24" i="2" s="1"/>
  <c r="T24" i="2" s="1"/>
  <c r="H24" i="2"/>
  <c r="G24" i="2"/>
  <c r="O24" i="2" s="1"/>
  <c r="P24" i="2" s="1"/>
  <c r="F24" i="2"/>
  <c r="V23" i="2"/>
  <c r="N23" i="2"/>
  <c r="L23" i="2"/>
  <c r="K23" i="2"/>
  <c r="J23" i="2"/>
  <c r="U23" i="2" s="1"/>
  <c r="I23" i="2"/>
  <c r="S23" i="2" s="1"/>
  <c r="T23" i="2" s="1"/>
  <c r="H23" i="2"/>
  <c r="Q23" i="2" s="1"/>
  <c r="R23" i="2" s="1"/>
  <c r="G23" i="2"/>
  <c r="O23" i="2" s="1"/>
  <c r="P23" i="2" s="1"/>
  <c r="F23" i="2"/>
  <c r="M23" i="2" s="1"/>
  <c r="U22" i="2"/>
  <c r="V22" i="2" s="1"/>
  <c r="S22" i="2"/>
  <c r="T22" i="2" s="1"/>
  <c r="Q22" i="2"/>
  <c r="R22" i="2" s="1"/>
  <c r="M22" i="2"/>
  <c r="N22" i="2" s="1"/>
  <c r="K22" i="2"/>
  <c r="L22" i="2" s="1"/>
  <c r="J22" i="2"/>
  <c r="I22" i="2"/>
  <c r="H22" i="2"/>
  <c r="G22" i="2"/>
  <c r="O22" i="2" s="1"/>
  <c r="P22" i="2" s="1"/>
  <c r="F22" i="2"/>
  <c r="P21" i="2"/>
  <c r="L21" i="2"/>
  <c r="K21" i="2"/>
  <c r="J21" i="2"/>
  <c r="U21" i="2" s="1"/>
  <c r="V21" i="2" s="1"/>
  <c r="I21" i="2"/>
  <c r="S21" i="2" s="1"/>
  <c r="T21" i="2" s="1"/>
  <c r="H21" i="2"/>
  <c r="Q21" i="2" s="1"/>
  <c r="R21" i="2" s="1"/>
  <c r="G21" i="2"/>
  <c r="O21" i="2" s="1"/>
  <c r="F21" i="2"/>
  <c r="M21" i="2" s="1"/>
  <c r="N21" i="2" s="1"/>
  <c r="U20" i="2"/>
  <c r="V20" i="2" s="1"/>
  <c r="Q20" i="2"/>
  <c r="R20" i="2" s="1"/>
  <c r="M20" i="2"/>
  <c r="N20" i="2" s="1"/>
  <c r="K20" i="2"/>
  <c r="L20" i="2" s="1"/>
  <c r="J20" i="2"/>
  <c r="I20" i="2"/>
  <c r="S20" i="2" s="1"/>
  <c r="T20" i="2" s="1"/>
  <c r="H20" i="2"/>
  <c r="G20" i="2"/>
  <c r="O20" i="2" s="1"/>
  <c r="P20" i="2" s="1"/>
  <c r="F20" i="2"/>
  <c r="L19" i="2"/>
  <c r="K19" i="2"/>
  <c r="J19" i="2"/>
  <c r="U19" i="2" s="1"/>
  <c r="V19" i="2" s="1"/>
  <c r="I19" i="2"/>
  <c r="S19" i="2" s="1"/>
  <c r="T19" i="2" s="1"/>
  <c r="H19" i="2"/>
  <c r="Q19" i="2" s="1"/>
  <c r="R19" i="2" s="1"/>
  <c r="G19" i="2"/>
  <c r="O19" i="2" s="1"/>
  <c r="P19" i="2" s="1"/>
  <c r="F19" i="2"/>
  <c r="M19" i="2" s="1"/>
  <c r="N19" i="2" s="1"/>
  <c r="U18" i="2"/>
  <c r="V18" i="2" s="1"/>
  <c r="S18" i="2"/>
  <c r="T18" i="2" s="1"/>
  <c r="Q18" i="2"/>
  <c r="R18" i="2" s="1"/>
  <c r="M18" i="2"/>
  <c r="N18" i="2" s="1"/>
  <c r="K18" i="2"/>
  <c r="L18" i="2" s="1"/>
  <c r="J18" i="2"/>
  <c r="I18" i="2"/>
  <c r="H18" i="2"/>
  <c r="G18" i="2"/>
  <c r="O18" i="2" s="1"/>
  <c r="P18" i="2" s="1"/>
  <c r="F18" i="2"/>
  <c r="T17" i="2"/>
  <c r="L17" i="2"/>
  <c r="K17" i="2"/>
  <c r="J17" i="2"/>
  <c r="U17" i="2" s="1"/>
  <c r="V17" i="2" s="1"/>
  <c r="I17" i="2"/>
  <c r="S17" i="2" s="1"/>
  <c r="H17" i="2"/>
  <c r="Q17" i="2" s="1"/>
  <c r="R17" i="2" s="1"/>
  <c r="G17" i="2"/>
  <c r="O17" i="2" s="1"/>
  <c r="P17" i="2" s="1"/>
  <c r="F17" i="2"/>
  <c r="M17" i="2" s="1"/>
  <c r="N17" i="2" s="1"/>
  <c r="U16" i="2"/>
  <c r="V16" i="2" s="1"/>
  <c r="Q16" i="2"/>
  <c r="R16" i="2" s="1"/>
  <c r="M16" i="2"/>
  <c r="N16" i="2" s="1"/>
  <c r="K16" i="2"/>
  <c r="L16" i="2" s="1"/>
  <c r="J16" i="2"/>
  <c r="I16" i="2"/>
  <c r="S16" i="2" s="1"/>
  <c r="T16" i="2" s="1"/>
  <c r="H16" i="2"/>
  <c r="G16" i="2"/>
  <c r="O16" i="2" s="1"/>
  <c r="P16" i="2" s="1"/>
  <c r="F16" i="2"/>
  <c r="V15" i="2"/>
  <c r="R15" i="2"/>
  <c r="N15" i="2"/>
  <c r="L15" i="2"/>
  <c r="K15" i="2"/>
  <c r="J15" i="2"/>
  <c r="U15" i="2" s="1"/>
  <c r="I15" i="2"/>
  <c r="S15" i="2" s="1"/>
  <c r="T15" i="2" s="1"/>
  <c r="H15" i="2"/>
  <c r="Q15" i="2" s="1"/>
  <c r="G15" i="2"/>
  <c r="O15" i="2" s="1"/>
  <c r="P15" i="2" s="1"/>
  <c r="F15" i="2"/>
  <c r="M15" i="2" s="1"/>
  <c r="U14" i="2"/>
  <c r="V14" i="2" s="1"/>
  <c r="S14" i="2"/>
  <c r="T14" i="2" s="1"/>
  <c r="Q14" i="2"/>
  <c r="R14" i="2" s="1"/>
  <c r="O14" i="2"/>
  <c r="P14" i="2" s="1"/>
  <c r="M14" i="2"/>
  <c r="N14" i="2" s="1"/>
  <c r="K14" i="2"/>
  <c r="L14" i="2" s="1"/>
  <c r="J14" i="2"/>
  <c r="I14" i="2"/>
  <c r="H14" i="2"/>
  <c r="G14" i="2"/>
  <c r="F14" i="2"/>
  <c r="L13" i="2"/>
  <c r="K13" i="2"/>
  <c r="J13" i="2"/>
  <c r="U13" i="2" s="1"/>
  <c r="V13" i="2" s="1"/>
  <c r="I13" i="2"/>
  <c r="S13" i="2" s="1"/>
  <c r="T13" i="2" s="1"/>
  <c r="H13" i="2"/>
  <c r="Q13" i="2" s="1"/>
  <c r="R13" i="2" s="1"/>
  <c r="G13" i="2"/>
  <c r="O13" i="2" s="1"/>
  <c r="P13" i="2" s="1"/>
  <c r="F13" i="2"/>
  <c r="M13" i="2" s="1"/>
  <c r="N13" i="2" s="1"/>
  <c r="U12" i="2"/>
  <c r="V12" i="2" s="1"/>
  <c r="Q12" i="2"/>
  <c r="R12" i="2" s="1"/>
  <c r="M12" i="2"/>
  <c r="N12" i="2" s="1"/>
  <c r="K12" i="2"/>
  <c r="L12" i="2" s="1"/>
  <c r="J12" i="2"/>
  <c r="I12" i="2"/>
  <c r="S12" i="2" s="1"/>
  <c r="T12" i="2" s="1"/>
  <c r="H12" i="2"/>
  <c r="G12" i="2"/>
  <c r="O12" i="2" s="1"/>
  <c r="P12" i="2" s="1"/>
  <c r="F12" i="2"/>
  <c r="R11" i="2"/>
  <c r="L11" i="2"/>
  <c r="K11" i="2"/>
  <c r="J11" i="2"/>
  <c r="U11" i="2" s="1"/>
  <c r="V11" i="2" s="1"/>
  <c r="I11" i="2"/>
  <c r="S11" i="2" s="1"/>
  <c r="T11" i="2" s="1"/>
  <c r="H11" i="2"/>
  <c r="Q11" i="2" s="1"/>
  <c r="G11" i="2"/>
  <c r="O11" i="2" s="1"/>
  <c r="P11" i="2" s="1"/>
  <c r="F11" i="2"/>
  <c r="M11" i="2" s="1"/>
  <c r="N11" i="2" s="1"/>
  <c r="U10" i="2"/>
  <c r="V10" i="2" s="1"/>
  <c r="S10" i="2"/>
  <c r="T10" i="2" s="1"/>
  <c r="Q10" i="2"/>
  <c r="R10" i="2" s="1"/>
  <c r="O10" i="2"/>
  <c r="P10" i="2" s="1"/>
  <c r="M10" i="2"/>
  <c r="N10" i="2" s="1"/>
  <c r="K10" i="2"/>
  <c r="L10" i="2" s="1"/>
  <c r="J10" i="2"/>
  <c r="I10" i="2"/>
  <c r="H10" i="2"/>
  <c r="G10" i="2"/>
  <c r="F10" i="2"/>
  <c r="T9" i="2"/>
  <c r="P9" i="2"/>
  <c r="L9" i="2"/>
  <c r="K9" i="2"/>
  <c r="J9" i="2"/>
  <c r="U9" i="2" s="1"/>
  <c r="V9" i="2" s="1"/>
  <c r="I9" i="2"/>
  <c r="S9" i="2" s="1"/>
  <c r="H9" i="2"/>
  <c r="Q9" i="2" s="1"/>
  <c r="R9" i="2" s="1"/>
  <c r="G9" i="2"/>
  <c r="O9" i="2" s="1"/>
  <c r="F9" i="2"/>
  <c r="M9" i="2" s="1"/>
  <c r="N9" i="2" s="1"/>
  <c r="M107" i="2" l="1"/>
  <c r="M108" i="2" s="1"/>
  <c r="F111" i="2" s="1"/>
  <c r="D9" i="4" s="1"/>
  <c r="U107" i="2"/>
  <c r="U108" i="2" s="1"/>
  <c r="J111" i="2" s="1"/>
  <c r="H9" i="4" s="1"/>
  <c r="K107" i="2"/>
  <c r="K108" i="2" s="1"/>
  <c r="E111" i="2" s="1"/>
  <c r="C9" i="4" s="1"/>
  <c r="S107" i="2"/>
  <c r="S108" i="2" s="1"/>
  <c r="I111" i="2" s="1"/>
  <c r="G9" i="4" s="1"/>
  <c r="G11" i="4" s="1"/>
  <c r="Q107" i="2"/>
  <c r="Q108" i="2" s="1"/>
  <c r="H111" i="2" s="1"/>
  <c r="F9" i="4" s="1"/>
  <c r="O107" i="2"/>
  <c r="O108" i="2" s="1"/>
  <c r="G111" i="2" s="1"/>
  <c r="E9" i="4" s="1"/>
  <c r="E11" i="4" s="1"/>
  <c r="O107" i="3"/>
  <c r="O108" i="3" s="1"/>
  <c r="G111" i="3" s="1"/>
  <c r="E10" i="4" s="1"/>
  <c r="Q107" i="3"/>
  <c r="Q108" i="3" s="1"/>
  <c r="H111" i="3" s="1"/>
  <c r="F10" i="4" s="1"/>
  <c r="K107" i="3"/>
  <c r="K108" i="3" s="1"/>
  <c r="E111" i="3" s="1"/>
  <c r="C10" i="4" s="1"/>
  <c r="S107" i="3"/>
  <c r="S108" i="3" s="1"/>
  <c r="I111" i="3" s="1"/>
  <c r="G10" i="4" s="1"/>
  <c r="M107" i="3"/>
  <c r="M108" i="3" s="1"/>
  <c r="F111" i="3" s="1"/>
  <c r="D10" i="4" s="1"/>
  <c r="U107" i="3"/>
  <c r="U108" i="3" s="1"/>
  <c r="J111" i="3" s="1"/>
  <c r="H10" i="4" s="1"/>
  <c r="J9" i="6"/>
  <c r="K9" i="6" s="1"/>
  <c r="M9" i="6" s="1"/>
  <c r="D18" i="6"/>
  <c r="D19" i="6" s="1"/>
  <c r="B25" i="9"/>
  <c r="F13" i="7"/>
  <c r="J13" i="6"/>
  <c r="K13" i="6" s="1"/>
  <c r="M13" i="6" s="1"/>
  <c r="H18" i="6"/>
  <c r="H19" i="6" s="1"/>
  <c r="B29" i="9"/>
  <c r="F17" i="7"/>
  <c r="K10" i="6"/>
  <c r="M10" i="6" s="1"/>
  <c r="K11" i="6"/>
  <c r="M11" i="6" s="1"/>
  <c r="F18" i="7" l="1"/>
  <c r="I18" i="6"/>
  <c r="I19" i="6" s="1"/>
  <c r="B30" i="9"/>
  <c r="F14" i="7"/>
  <c r="B26" i="9"/>
  <c r="E18" i="6"/>
  <c r="E19" i="6" s="1"/>
  <c r="B29" i="8"/>
  <c r="H16" i="6"/>
  <c r="H17" i="6" s="1"/>
  <c r="H20" i="6" s="1"/>
  <c r="E17" i="7"/>
  <c r="G17" i="7" s="1"/>
  <c r="B27" i="9"/>
  <c r="F18" i="6"/>
  <c r="F19" i="6" s="1"/>
  <c r="F15" i="7"/>
  <c r="C11" i="4"/>
  <c r="B27" i="8"/>
  <c r="E15" i="7"/>
  <c r="F16" i="6"/>
  <c r="F17" i="6" s="1"/>
  <c r="F20" i="6" s="1"/>
  <c r="H11" i="4"/>
  <c r="F16" i="7"/>
  <c r="G18" i="6"/>
  <c r="G19" i="6" s="1"/>
  <c r="B28" i="9"/>
  <c r="Q29" i="9"/>
  <c r="M29" i="9"/>
  <c r="G29" i="9"/>
  <c r="C29" i="9"/>
  <c r="P29" i="9"/>
  <c r="L29" i="9"/>
  <c r="F29" i="9"/>
  <c r="O29" i="9"/>
  <c r="K29" i="9"/>
  <c r="E29" i="9"/>
  <c r="J29" i="9"/>
  <c r="D29" i="9"/>
  <c r="N29" i="9"/>
  <c r="Q25" i="9"/>
  <c r="M25" i="9"/>
  <c r="G25" i="9"/>
  <c r="C25" i="9"/>
  <c r="P25" i="9"/>
  <c r="L25" i="9"/>
  <c r="F25" i="9"/>
  <c r="O25" i="9"/>
  <c r="K25" i="9"/>
  <c r="E25" i="9"/>
  <c r="N25" i="9"/>
  <c r="J25" i="9"/>
  <c r="D25" i="9"/>
  <c r="F11" i="4"/>
  <c r="D11" i="4"/>
  <c r="P31" i="9" l="1"/>
  <c r="G15" i="7"/>
  <c r="P29" i="8"/>
  <c r="L29" i="8"/>
  <c r="F29" i="8"/>
  <c r="O29" i="8"/>
  <c r="K29" i="8"/>
  <c r="E29" i="8"/>
  <c r="N29" i="8"/>
  <c r="J29" i="8"/>
  <c r="D29" i="8"/>
  <c r="Q29" i="8" s="1"/>
  <c r="M29" i="8"/>
  <c r="G29" i="8"/>
  <c r="C29" i="8"/>
  <c r="O30" i="9"/>
  <c r="K30" i="9"/>
  <c r="E30" i="9"/>
  <c r="N30" i="9"/>
  <c r="J30" i="9"/>
  <c r="D30" i="9"/>
  <c r="Q30" i="9"/>
  <c r="M30" i="9"/>
  <c r="G30" i="9"/>
  <c r="C30" i="9"/>
  <c r="L30" i="9"/>
  <c r="F30" i="9"/>
  <c r="P30" i="9"/>
  <c r="E16" i="7"/>
  <c r="G16" i="7" s="1"/>
  <c r="G16" i="6"/>
  <c r="G17" i="6" s="1"/>
  <c r="G20" i="6" s="1"/>
  <c r="B28" i="8"/>
  <c r="O28" i="9"/>
  <c r="K28" i="9"/>
  <c r="E28" i="9"/>
  <c r="N28" i="9"/>
  <c r="J28" i="9"/>
  <c r="D28" i="9"/>
  <c r="Q28" i="9"/>
  <c r="M28" i="9"/>
  <c r="G28" i="9"/>
  <c r="C28" i="9"/>
  <c r="F28" i="9"/>
  <c r="P28" i="9"/>
  <c r="L28" i="9"/>
  <c r="B31" i="9"/>
  <c r="Q31" i="9"/>
  <c r="P27" i="8"/>
  <c r="L27" i="8"/>
  <c r="F27" i="8"/>
  <c r="O27" i="8"/>
  <c r="K27" i="8"/>
  <c r="E27" i="8"/>
  <c r="N27" i="8"/>
  <c r="J27" i="8"/>
  <c r="D27" i="8"/>
  <c r="Q27" i="8" s="1"/>
  <c r="M27" i="8"/>
  <c r="G27" i="8"/>
  <c r="C27" i="8"/>
  <c r="Q27" i="9"/>
  <c r="M27" i="9"/>
  <c r="G27" i="9"/>
  <c r="C27" i="9"/>
  <c r="P27" i="9"/>
  <c r="L27" i="9"/>
  <c r="F27" i="9"/>
  <c r="O27" i="9"/>
  <c r="K27" i="9"/>
  <c r="E27" i="9"/>
  <c r="D27" i="9"/>
  <c r="N27" i="9"/>
  <c r="J27" i="9"/>
  <c r="B26" i="8"/>
  <c r="E14" i="7"/>
  <c r="G14" i="7" s="1"/>
  <c r="E16" i="6"/>
  <c r="E17" i="6" s="1"/>
  <c r="E20" i="6" s="1"/>
  <c r="B30" i="8"/>
  <c r="I16" i="6"/>
  <c r="I17" i="6" s="1"/>
  <c r="I20" i="6" s="1"/>
  <c r="E18" i="7"/>
  <c r="G18" i="7" s="1"/>
  <c r="B25" i="8"/>
  <c r="D16" i="6"/>
  <c r="D17" i="6" s="1"/>
  <c r="D20" i="6" s="1"/>
  <c r="E13" i="7"/>
  <c r="G13" i="7" s="1"/>
  <c r="O26" i="9"/>
  <c r="O31" i="9" s="1"/>
  <c r="K26" i="9"/>
  <c r="K31" i="9" s="1"/>
  <c r="E26" i="9"/>
  <c r="E31" i="9" s="1"/>
  <c r="N26" i="9"/>
  <c r="N31" i="9" s="1"/>
  <c r="J26" i="9"/>
  <c r="J31" i="9" s="1"/>
  <c r="D26" i="9"/>
  <c r="D31" i="9" s="1"/>
  <c r="Q26" i="9"/>
  <c r="M26" i="9"/>
  <c r="M31" i="9" s="1"/>
  <c r="G26" i="9"/>
  <c r="G31" i="9" s="1"/>
  <c r="C26" i="9"/>
  <c r="C31" i="9" s="1"/>
  <c r="P26" i="9"/>
  <c r="L26" i="9"/>
  <c r="L31" i="9" s="1"/>
  <c r="F26" i="9"/>
  <c r="F31" i="9" s="1"/>
  <c r="B31" i="8" l="1"/>
  <c r="P25" i="8"/>
  <c r="L25" i="8"/>
  <c r="F25" i="8"/>
  <c r="F31" i="8" s="1"/>
  <c r="O25" i="8"/>
  <c r="K25" i="8"/>
  <c r="E25" i="8"/>
  <c r="N25" i="8"/>
  <c r="N31" i="8" s="1"/>
  <c r="J25" i="8"/>
  <c r="D25" i="8"/>
  <c r="G25" i="8"/>
  <c r="C25" i="8"/>
  <c r="C31" i="8" s="1"/>
  <c r="M25" i="8"/>
  <c r="N26" i="8"/>
  <c r="J26" i="8"/>
  <c r="D26" i="8"/>
  <c r="Q26" i="8" s="1"/>
  <c r="M26" i="8"/>
  <c r="G26" i="8"/>
  <c r="C26" i="8"/>
  <c r="P26" i="8"/>
  <c r="L26" i="8"/>
  <c r="F26" i="8"/>
  <c r="K26" i="8"/>
  <c r="E26" i="8"/>
  <c r="O26" i="8"/>
  <c r="N28" i="8"/>
  <c r="J28" i="8"/>
  <c r="D28" i="8"/>
  <c r="Q28" i="8" s="1"/>
  <c r="M28" i="8"/>
  <c r="G28" i="8"/>
  <c r="C28" i="8"/>
  <c r="P28" i="8"/>
  <c r="L28" i="8"/>
  <c r="F28" i="8"/>
  <c r="O28" i="8"/>
  <c r="K28" i="8"/>
  <c r="E28" i="8"/>
  <c r="N30" i="8"/>
  <c r="J30" i="8"/>
  <c r="D30" i="8"/>
  <c r="Q30" i="8" s="1"/>
  <c r="M30" i="8"/>
  <c r="G30" i="8"/>
  <c r="C30" i="8"/>
  <c r="P30" i="8"/>
  <c r="L30" i="8"/>
  <c r="F30" i="8"/>
  <c r="O30" i="8"/>
  <c r="K30" i="8"/>
  <c r="E30" i="8"/>
  <c r="G31" i="8" l="1"/>
  <c r="E31" i="8"/>
  <c r="L31" i="8"/>
  <c r="D31" i="8"/>
  <c r="Q25" i="8"/>
  <c r="Q31" i="8" s="1"/>
  <c r="K31" i="8"/>
  <c r="P31" i="8"/>
  <c r="M31" i="8"/>
  <c r="J31" i="8"/>
  <c r="O31" i="8"/>
</calcChain>
</file>

<file path=xl/sharedStrings.xml><?xml version="1.0" encoding="utf-8"?>
<sst xmlns="http://schemas.openxmlformats.org/spreadsheetml/2006/main" count="1481" uniqueCount="492">
  <si>
    <t>SAPTHAGIRI COLLEGE OF ENGINEERING, BENGALURU - 57.</t>
  </si>
  <si>
    <t>Attainment Levels of COs</t>
  </si>
  <si>
    <t>Course Name: Internship Seminar  (15EE84)</t>
  </si>
  <si>
    <t>DEPARTMENT OF ELECTRICAL AND ELECTRONICS ENGINEERING</t>
  </si>
  <si>
    <t>CO ATTAINMENT - IA TEST MARKS (EVEN SEM. 2018-19)</t>
  </si>
  <si>
    <t>Assessment Methods</t>
  </si>
  <si>
    <t>Target-Attainment Levels</t>
  </si>
  <si>
    <t>Attainement</t>
  </si>
  <si>
    <t>Internal Assessment(CIE)</t>
  </si>
  <si>
    <t>Level 1</t>
  </si>
  <si>
    <t>50% of students scoring more than 75% marks in internal assessment tools</t>
  </si>
  <si>
    <r>
      <t xml:space="preserve">Sem.: </t>
    </r>
    <r>
      <rPr>
        <b/>
        <sz val="12"/>
        <color rgb="FF000000"/>
        <rFont val="Arial"/>
      </rPr>
      <t>VIII</t>
    </r>
  </si>
  <si>
    <t>CO ATTAINMENT - FINAL EXAM MARKS (EVEN SEM. 2018-19)</t>
  </si>
  <si>
    <t>Level 3</t>
  </si>
  <si>
    <r>
      <t xml:space="preserve">Sem.: </t>
    </r>
    <r>
      <rPr>
        <b/>
        <sz val="12"/>
        <color rgb="FF000000"/>
        <rFont val="Arial"/>
      </rPr>
      <t>VIII</t>
    </r>
  </si>
  <si>
    <r>
      <t xml:space="preserve">Subject: </t>
    </r>
    <r>
      <rPr>
        <b/>
        <sz val="12"/>
        <rFont val="Arial"/>
      </rPr>
      <t>INTERNSHIP / PROFESSIONAL PRACTICE</t>
    </r>
  </si>
  <si>
    <r>
      <t xml:space="preserve">Subject: </t>
    </r>
    <r>
      <rPr>
        <b/>
        <sz val="12"/>
        <rFont val="Arial"/>
      </rPr>
      <t>INTERNSHIP / PROFESSIONAL PRACTICE</t>
    </r>
  </si>
  <si>
    <t>Level 2</t>
  </si>
  <si>
    <t>60% of students scoring more than 75% marks in internal assessment tools</t>
  </si>
  <si>
    <t>80% of students scoring more than 75% marks in internal assessment tools</t>
  </si>
  <si>
    <r>
      <t xml:space="preserve">Subject Code: </t>
    </r>
    <r>
      <rPr>
        <b/>
        <sz val="12"/>
        <rFont val="Arial"/>
      </rPr>
      <t>15EE84</t>
    </r>
  </si>
  <si>
    <r>
      <t xml:space="preserve">Subject Code: </t>
    </r>
    <r>
      <rPr>
        <b/>
        <sz val="12"/>
        <rFont val="Arial"/>
      </rPr>
      <t>15EE84</t>
    </r>
  </si>
  <si>
    <r>
      <t xml:space="preserve">Names of the faculty member: </t>
    </r>
    <r>
      <rPr>
        <b/>
        <sz val="12"/>
        <rFont val="Arial"/>
      </rPr>
      <t>Mr. A Dhamodaran (Section-A) and Mr. Nagaraj H P (Section-B)</t>
    </r>
  </si>
  <si>
    <r>
      <t xml:space="preserve">Names of the faculty member: </t>
    </r>
    <r>
      <rPr>
        <b/>
        <sz val="12"/>
        <color rgb="FF000000"/>
        <rFont val="Arial"/>
      </rPr>
      <t xml:space="preserve">Dr. Nagaraj H P </t>
    </r>
    <r>
      <rPr>
        <b/>
        <sz val="12"/>
        <rFont val="Arial"/>
      </rPr>
      <t>(Section-A) and  Mr. A Dhamodaran (Section-B)</t>
    </r>
  </si>
  <si>
    <t>University Assessment (SEE)</t>
  </si>
  <si>
    <t>50% of students scoring more than75% marks in SEE assessment tools</t>
  </si>
  <si>
    <t>Sl. No.</t>
  </si>
  <si>
    <t>60% of students scoring more than 75% marks in SEE assessment tools</t>
  </si>
  <si>
    <t>80% of students scoring more than 75% marks in SEE assessment tools</t>
  </si>
  <si>
    <t>Name of the student</t>
  </si>
  <si>
    <t>USN</t>
  </si>
  <si>
    <t>Section</t>
  </si>
  <si>
    <t>INTERNAL ASSESSMENT MARKS</t>
  </si>
  <si>
    <t>FINAL EXAM MARKS OBTAINED</t>
  </si>
  <si>
    <t>ATTAINMENT OF COURSE OUTCOMES</t>
  </si>
  <si>
    <t>CO1</t>
  </si>
  <si>
    <t>CO2</t>
  </si>
  <si>
    <t>CO3</t>
  </si>
  <si>
    <t>CO4</t>
  </si>
  <si>
    <t>CO5</t>
  </si>
  <si>
    <t>CO6</t>
  </si>
  <si>
    <t>Max. Marks</t>
  </si>
  <si>
    <t>%age</t>
  </si>
  <si>
    <t>Y/N</t>
  </si>
  <si>
    <t>ANNAPURNA SINGH</t>
  </si>
  <si>
    <t>1SG15EE005</t>
  </si>
  <si>
    <t>A</t>
  </si>
  <si>
    <t>ANTONY ROSHAN JOY D'SOUZA</t>
  </si>
  <si>
    <t>1SG15EE006</t>
  </si>
  <si>
    <t>DIRECT ASSESSMENT METHOD - CO ATTAINMENT (EVEN SEM. 2018-19)</t>
  </si>
  <si>
    <r>
      <t xml:space="preserve">Sem.: </t>
    </r>
    <r>
      <rPr>
        <b/>
        <sz val="12"/>
        <color rgb="FF000000"/>
        <rFont val="Arial"/>
      </rPr>
      <t>VII</t>
    </r>
  </si>
  <si>
    <r>
      <t xml:space="preserve">Subject: </t>
    </r>
    <r>
      <rPr>
        <b/>
        <sz val="12"/>
        <rFont val="Arial"/>
      </rPr>
      <t>INTERNSHIP / PROFESSIONAL PRACTICE</t>
    </r>
  </si>
  <si>
    <r>
      <t xml:space="preserve">Subject Code: </t>
    </r>
    <r>
      <rPr>
        <b/>
        <sz val="12"/>
        <rFont val="Arial"/>
      </rPr>
      <t>15EE84</t>
    </r>
  </si>
  <si>
    <t>ANUP H V</t>
  </si>
  <si>
    <t>1SG15EE007</t>
  </si>
  <si>
    <r>
      <t xml:space="preserve">Names of the faculty member: </t>
    </r>
    <r>
      <rPr>
        <b/>
        <sz val="12"/>
        <color rgb="FF000000"/>
        <rFont val="Arial"/>
      </rPr>
      <t xml:space="preserve">Dr. Nagaraj H P </t>
    </r>
    <r>
      <rPr>
        <b/>
        <sz val="12"/>
        <rFont val="Arial"/>
      </rPr>
      <t>(Section-A) and  Mr. A Dhamodaran (Section-B)</t>
    </r>
  </si>
  <si>
    <t>TARGET: 85% ATTAINMENT</t>
  </si>
  <si>
    <t>ANUSHA B</t>
  </si>
  <si>
    <t>1SG15EE008</t>
  </si>
  <si>
    <t>COs</t>
  </si>
  <si>
    <t>IA TEST MARKS ATTAINMENT</t>
  </si>
  <si>
    <t>ANUSHA K</t>
  </si>
  <si>
    <t>1SG15EE009</t>
  </si>
  <si>
    <t>APOORVA K G</t>
  </si>
  <si>
    <t>1SG15EE010</t>
  </si>
  <si>
    <t>FINAL EXAM ATTAINMENT</t>
  </si>
  <si>
    <t>ARPITA SHARMA</t>
  </si>
  <si>
    <t>1SG15EE011</t>
  </si>
  <si>
    <t>AVERAGE</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</si>
  <si>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</si>
  <si>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</si>
  <si>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</si>
  <si>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</si>
  <si>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</si>
  <si>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</si>
  <si>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</si>
  <si>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</si>
  <si>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</si>
  <si>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</si>
  <si>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</si>
  <si>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</si>
  <si>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</si>
  <si>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</si>
  <si>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NEXT ACADEMIC YEAR TARGET CAN BE: 88%</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</si>
  <si>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</si>
  <si>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</si>
  <si>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</si>
  <si>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</si>
  <si>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</si>
  <si>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</si>
  <si>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</si>
  <si>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</si>
  <si>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</si>
  <si>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</si>
  <si>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</si>
  <si>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</si>
  <si>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</si>
  <si>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</si>
  <si>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</si>
  <si>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</si>
  <si>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</si>
  <si>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</si>
  <si>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</si>
  <si>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</si>
  <si>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</si>
  <si>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</si>
  <si>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</si>
  <si>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</si>
  <si>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</si>
  <si>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</si>
  <si>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</si>
  <si>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</si>
  <si>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</si>
  <si>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</si>
  <si>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</si>
  <si>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</si>
  <si>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</si>
  <si>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</si>
  <si>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</si>
  <si>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</si>
  <si>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</si>
  <si>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</si>
  <si>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</si>
  <si>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</si>
  <si>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</si>
  <si>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</si>
  <si>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</si>
  <si>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</si>
  <si>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</si>
  <si>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</si>
  <si>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</si>
  <si>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</si>
  <si>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MEGHANA S HULIKAL</t>
  </si>
  <si>
    <t>1SG15EE053</t>
  </si>
  <si>
    <t>B</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</si>
  <si>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</si>
  <si>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</si>
  <si>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</si>
  <si>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</si>
  <si>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</si>
  <si>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</si>
  <si>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</si>
  <si>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</si>
  <si>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</si>
  <si>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</si>
  <si>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</si>
  <si>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</si>
  <si>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</si>
  <si>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</si>
  <si>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</si>
  <si>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</si>
  <si>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</si>
  <si>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</si>
  <si>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</si>
  <si>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</si>
  <si>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</si>
  <si>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</si>
  <si>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</si>
  <si>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</si>
  <si>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</si>
  <si>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</si>
  <si>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</si>
  <si>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</si>
  <si>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</si>
  <si>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</si>
  <si>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</si>
  <si>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</si>
  <si>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</si>
  <si>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</si>
  <si>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</si>
  <si>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</si>
  <si>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</si>
  <si>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</si>
  <si>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</si>
  <si>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</si>
  <si>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</si>
  <si>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</si>
  <si>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</si>
  <si>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</si>
  <si>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</si>
  <si>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</si>
  <si>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</si>
  <si>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</si>
  <si>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</si>
  <si>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</si>
  <si>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</si>
  <si>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</si>
  <si>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</si>
  <si>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</si>
  <si>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</si>
  <si>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</si>
  <si>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</si>
  <si>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</si>
  <si>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</si>
  <si>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</si>
  <si>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</si>
  <si>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</si>
  <si>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</si>
  <si>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</si>
  <si>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</si>
  <si>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</si>
  <si>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</si>
  <si>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</si>
  <si>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</si>
  <si>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</si>
  <si>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</si>
  <si>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</si>
  <si>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</si>
  <si>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</si>
  <si>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</si>
  <si>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</si>
  <si>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CHAITRA V</t>
  </si>
  <si>
    <t>1SG15EE098</t>
  </si>
  <si>
    <t>MEGHANA M.S</t>
  </si>
  <si>
    <t>1SG15EE422</t>
  </si>
  <si>
    <t>NANDEESH.K.S</t>
  </si>
  <si>
    <t>1SG15EE426</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</si>
  <si>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</si>
  <si>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</si>
  <si>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</si>
  <si>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</si>
  <si>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</si>
  <si>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</si>
  <si>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</si>
  <si>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</si>
  <si>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</si>
  <si>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</si>
  <si>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</si>
  <si>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</si>
  <si>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</si>
  <si>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</si>
  <si>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</si>
  <si>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</si>
  <si>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</si>
  <si>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</si>
  <si>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</si>
  <si>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</si>
  <si>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</si>
  <si>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</si>
  <si>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</si>
  <si>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</si>
  <si>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NAYANASHREE B</t>
  </si>
  <si>
    <t>1SG16EE431</t>
  </si>
  <si>
    <t>NILESH N GUNJIKAR</t>
  </si>
  <si>
    <t>1SG16EE432</t>
  </si>
  <si>
    <t>NITHIN G</t>
  </si>
  <si>
    <t>1SG16EE434</t>
  </si>
  <si>
    <t>RAKESH S</t>
  </si>
  <si>
    <t>1SG16EE439</t>
  </si>
  <si>
    <t>SHASHANK K S</t>
  </si>
  <si>
    <t>1SG16EE443</t>
  </si>
  <si>
    <t>VARUN K M</t>
  </si>
  <si>
    <t>1SG16EE450</t>
  </si>
  <si>
    <t>FOR PSS LAB (15EEL76)</t>
  </si>
  <si>
    <t>FOR INTERNSHIP (15EE84)</t>
  </si>
  <si>
    <r>
      <rPr>
        <b/>
        <sz val="11"/>
        <rFont val="Arial"/>
      </rPr>
      <t xml:space="preserve">TARGET: </t>
    </r>
    <r>
      <rPr>
        <sz val="11"/>
        <color rgb="FF000000"/>
        <rFont val="Arial"/>
      </rPr>
      <t>75% OF STUDENTS WILL SCORE 74% OF MARKS</t>
    </r>
  </si>
  <si>
    <r>
      <rPr>
        <b/>
        <sz val="11"/>
        <rFont val="Arial"/>
      </rPr>
      <t xml:space="preserve">TARGET: </t>
    </r>
    <r>
      <rPr>
        <sz val="11"/>
        <color rgb="FF000000"/>
        <rFont val="Arial"/>
      </rPr>
      <t>85% OF STUDENTS WILL SCORE 75% OF MARKS</t>
    </r>
  </si>
  <si>
    <t>COURSE EXIT SURVEY RESPONSES (EVEN SEM. 2018-19)</t>
  </si>
  <si>
    <r>
      <t xml:space="preserve">Sem.: </t>
    </r>
    <r>
      <rPr>
        <b/>
        <sz val="12"/>
        <color rgb="FF000000"/>
        <rFont val="Arial"/>
      </rPr>
      <t>VIII</t>
    </r>
  </si>
  <si>
    <r>
      <t xml:space="preserve">Subject: </t>
    </r>
    <r>
      <rPr>
        <b/>
        <sz val="12"/>
        <rFont val="Arial"/>
      </rPr>
      <t>INTERNSHIP / PROFESSSIONAL PRACTICE</t>
    </r>
  </si>
  <si>
    <r>
      <t xml:space="preserve">Subject Code: </t>
    </r>
    <r>
      <rPr>
        <b/>
        <sz val="12"/>
        <rFont val="Arial"/>
      </rPr>
      <t>15EE84</t>
    </r>
  </si>
  <si>
    <r>
      <t xml:space="preserve">Names of the faculty member: </t>
    </r>
    <r>
      <rPr>
        <b/>
        <sz val="12"/>
        <color rgb="FF000000"/>
        <rFont val="Arial"/>
      </rPr>
      <t xml:space="preserve">Dr. Nagaraj H P </t>
    </r>
    <r>
      <rPr>
        <b/>
        <sz val="12"/>
        <rFont val="Arial"/>
      </rPr>
      <t>(Section-A) and  Mr. A Dhamodaran (Section-B)</t>
    </r>
  </si>
  <si>
    <r>
      <rPr>
        <b/>
        <sz val="12"/>
        <color rgb="FF000000"/>
        <rFont val="Arial"/>
      </rPr>
      <t>NOTE:</t>
    </r>
    <r>
      <rPr>
        <sz val="12"/>
        <color rgb="FF000000"/>
        <rFont val="Arial"/>
      </rPr>
      <t xml:space="preserve"> This survey is obtained through google Forms</t>
    </r>
  </si>
  <si>
    <t>Timestamp</t>
  </si>
  <si>
    <t>NAME OF THE STUDENT</t>
  </si>
  <si>
    <t>Are you able to gain practical experience within industry in which the internship is done?</t>
  </si>
  <si>
    <t>Are you able to apply knowledge and skills learned to classroom work?</t>
  </si>
  <si>
    <t>Are you able to experience the activities and functions of professionals?</t>
  </si>
  <si>
    <t>Are you able to develop and refine the oral and written communication skills?</t>
  </si>
  <si>
    <t>Are you able to identify areas for future knowledge and skill development?</t>
  </si>
  <si>
    <t>Are you able to acquire the knowledge of administration, marketing, finance and economics?</t>
  </si>
  <si>
    <t>COURSE OUTCOMES -------------------&gt;</t>
  </si>
  <si>
    <t>12/30/2019 12:39:12</t>
  </si>
  <si>
    <t>Anusha B</t>
  </si>
  <si>
    <t>4 (Very Good)</t>
  </si>
  <si>
    <t>12/30/2019 12:29:41</t>
  </si>
  <si>
    <t>3 (Good)</t>
  </si>
  <si>
    <t>12/30/2019 22:35:51</t>
  </si>
  <si>
    <t>Aruna b p</t>
  </si>
  <si>
    <t>1sg15ee013</t>
  </si>
  <si>
    <t>12/31/2019 10:39:01</t>
  </si>
  <si>
    <t>Athiya mohammadi</t>
  </si>
  <si>
    <t>1sg15ee014</t>
  </si>
  <si>
    <t>5 (Excellent)</t>
  </si>
  <si>
    <t>12/30/2019 12:31:27</t>
  </si>
  <si>
    <t>C S Mohana</t>
  </si>
  <si>
    <t>12/30/2019 12:49:01</t>
  </si>
  <si>
    <t>Chaitra. S</t>
  </si>
  <si>
    <t>Chandan G</t>
  </si>
  <si>
    <t>1sg15ee020</t>
  </si>
  <si>
    <t>12/30/2019 21:01:07</t>
  </si>
  <si>
    <t>12/30/2019 14:01:29</t>
  </si>
  <si>
    <t>Chaya K</t>
  </si>
  <si>
    <t>12/30/2019 21:23:51</t>
  </si>
  <si>
    <t>D. Manish Naicker</t>
  </si>
  <si>
    <t>1sg15ee026</t>
  </si>
  <si>
    <t>12/30/2019 12:37:36</t>
  </si>
  <si>
    <t>1sg15ee034</t>
  </si>
  <si>
    <t>12/30/2019 17:21:44</t>
  </si>
  <si>
    <t>Harshith gowda s</t>
  </si>
  <si>
    <t>1sg15ee035</t>
  </si>
  <si>
    <t>12/30/2019 13:26:17</t>
  </si>
  <si>
    <t>Harshitha V</t>
  </si>
  <si>
    <t>12/30/2019 17:08:32</t>
  </si>
  <si>
    <t>Irene Jacob</t>
  </si>
  <si>
    <t>1sg15ee037</t>
  </si>
  <si>
    <t>12/30/2019 12:38:30</t>
  </si>
  <si>
    <t>Manish M</t>
  </si>
  <si>
    <t>12/30/2019 12:44:30</t>
  </si>
  <si>
    <t>Manohara S</t>
  </si>
  <si>
    <t>1sg15ee049</t>
  </si>
  <si>
    <t>12/30/2019 12:50:58</t>
  </si>
  <si>
    <t>Meghana S Hulikal</t>
  </si>
  <si>
    <t>12/30/2019 19:26:37</t>
  </si>
  <si>
    <t>Mohamed jaffer saadiq</t>
  </si>
  <si>
    <t>1sg15ee054</t>
  </si>
  <si>
    <t>12/30/2019 13:53:38</t>
  </si>
  <si>
    <t>Prajwal S R</t>
  </si>
  <si>
    <t>1sg15ee062</t>
  </si>
  <si>
    <t>12/30/2019 12:33:28</t>
  </si>
  <si>
    <t>Ravi Prakash H</t>
  </si>
  <si>
    <t>12/31/2019 10:09:26</t>
  </si>
  <si>
    <t>S Darshan</t>
  </si>
  <si>
    <t>1sg15ee078</t>
  </si>
  <si>
    <t>12/30/2019 12:49:41</t>
  </si>
  <si>
    <t>Sachin</t>
  </si>
  <si>
    <t>12/30/2019 12:34:20</t>
  </si>
  <si>
    <t>Sandesh V</t>
  </si>
  <si>
    <t>12/30/2019 12:43:11</t>
  </si>
  <si>
    <t>Shrujana R Kumar</t>
  </si>
  <si>
    <t>12/30/2019 13:53:14</t>
  </si>
  <si>
    <t>Soundarya.M</t>
  </si>
  <si>
    <t>12/30/2019 13:48:43</t>
  </si>
  <si>
    <t>Srikant kadgi</t>
  </si>
  <si>
    <t>12/30/2019 13:01:06</t>
  </si>
  <si>
    <t>12/30/2019 12:32:19</t>
  </si>
  <si>
    <t>SUPRIYA</t>
  </si>
  <si>
    <t>12/31/2019 15:11:07</t>
  </si>
  <si>
    <t>Swathi B C</t>
  </si>
  <si>
    <t>12/31/2019 10:09:36</t>
  </si>
  <si>
    <t>Umesh kumar B R</t>
  </si>
  <si>
    <t>1sg15ee092</t>
  </si>
  <si>
    <t>12/30/2019 12:33:14</t>
  </si>
  <si>
    <t>12/30/2019 12:32:12</t>
  </si>
  <si>
    <t>Vinith kumar T</t>
  </si>
  <si>
    <t>12/30/2019 13:22:45</t>
  </si>
  <si>
    <t>Vishal s pujari</t>
  </si>
  <si>
    <t>1sg15ee097</t>
  </si>
  <si>
    <t>12/30/2019 12:29:38</t>
  </si>
  <si>
    <t>Akhilesh kalgutkar</t>
  </si>
  <si>
    <t>1sg16ee405</t>
  </si>
  <si>
    <t>12/30/2019 13:00:36</t>
  </si>
  <si>
    <t>Chandan.k</t>
  </si>
  <si>
    <t>1sg16ee409</t>
  </si>
  <si>
    <t>12/31/2019 11:11:36</t>
  </si>
  <si>
    <t>Harish Kumar m</t>
  </si>
  <si>
    <t>1sg16ee414</t>
  </si>
  <si>
    <t>12/30/2019 14:46:29</t>
  </si>
  <si>
    <t>jayanth m v</t>
  </si>
  <si>
    <t>1sg16ee415</t>
  </si>
  <si>
    <t>12/30/2019 12:34:42</t>
  </si>
  <si>
    <t>Kiran Kumar k</t>
  </si>
  <si>
    <t>1sg16ee420</t>
  </si>
  <si>
    <t>12/30/2019 21:28:53</t>
  </si>
  <si>
    <t>Lakshmana H R</t>
  </si>
  <si>
    <t>1sg16ee423</t>
  </si>
  <si>
    <t>12/30/2019 18:12:35</t>
  </si>
  <si>
    <t>Nayanashree B</t>
  </si>
  <si>
    <t>12/31/2019 11:30:57</t>
  </si>
  <si>
    <t>Nithin G</t>
  </si>
  <si>
    <t>1sg16ee434</t>
  </si>
  <si>
    <t>No. of graded "0"</t>
  </si>
  <si>
    <t>No. of graded "1"</t>
  </si>
  <si>
    <t>No. of graded "2"</t>
  </si>
  <si>
    <t>No. of graded "3"</t>
  </si>
  <si>
    <t>No. of graded "4"</t>
  </si>
  <si>
    <t>No. of graded "5"</t>
  </si>
  <si>
    <r>
      <t xml:space="preserve">Sem.: </t>
    </r>
    <r>
      <rPr>
        <b/>
        <sz val="12"/>
        <color rgb="FF000000"/>
        <rFont val="Arial"/>
      </rPr>
      <t>VIII</t>
    </r>
  </si>
  <si>
    <r>
      <t xml:space="preserve">Subject: </t>
    </r>
    <r>
      <rPr>
        <b/>
        <sz val="12"/>
        <rFont val="Arial"/>
      </rPr>
      <t>INTERNSHIP / PROFESSIONAL PRACTICE</t>
    </r>
  </si>
  <si>
    <r>
      <t xml:space="preserve">Subject Code: </t>
    </r>
    <r>
      <rPr>
        <b/>
        <sz val="12"/>
        <rFont val="Arial"/>
      </rPr>
      <t>15EEL76</t>
    </r>
  </si>
  <si>
    <r>
      <t xml:space="preserve">Names of the faculty member: </t>
    </r>
    <r>
      <rPr>
        <b/>
        <sz val="12"/>
        <color rgb="FF000000"/>
        <rFont val="Arial"/>
      </rPr>
      <t xml:space="preserve">Dr. Nagaraj H P </t>
    </r>
    <r>
      <rPr>
        <b/>
        <sz val="12"/>
        <rFont val="Arial"/>
      </rPr>
      <t>(Section-A) and  Mr. A Dhamodaran (Section-B)</t>
    </r>
  </si>
  <si>
    <r>
      <rPr>
        <b/>
        <sz val="12"/>
        <color rgb="FF000000"/>
        <rFont val="Arial"/>
      </rPr>
      <t>NOTE:</t>
    </r>
    <r>
      <rPr>
        <sz val="12"/>
        <color rgb="FF000000"/>
        <rFont val="Arial"/>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</si>
  <si>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</si>
  <si>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</si>
  <si>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</si>
  <si>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</si>
  <si>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</si>
  <si>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</si>
  <si>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</si>
  <si>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</si>
  <si>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Gain practical experience within industry in which the internship is done.</t>
  </si>
  <si>
    <t>CO-PO-PSO MAPPING (EVEN SEM. 2018-19)</t>
  </si>
  <si>
    <r>
      <t xml:space="preserve">Sem.: </t>
    </r>
    <r>
      <rPr>
        <b/>
        <sz val="12"/>
        <color rgb="FF000000"/>
        <rFont val="Arial"/>
      </rPr>
      <t>VIII</t>
    </r>
  </si>
  <si>
    <r>
      <t xml:space="preserve">Subject: </t>
    </r>
    <r>
      <rPr>
        <b/>
        <sz val="12"/>
        <rFont val="Arial"/>
      </rPr>
      <t>INTERNSHIP / PROFESSIONAL PRACTICE</t>
    </r>
  </si>
  <si>
    <r>
      <t xml:space="preserve">Subject Code: </t>
    </r>
    <r>
      <rPr>
        <b/>
        <sz val="12"/>
        <rFont val="Arial"/>
      </rPr>
      <t>15EE84</t>
    </r>
  </si>
  <si>
    <r>
      <t xml:space="preserve">Names of the faculty member: </t>
    </r>
    <r>
      <rPr>
        <b/>
        <sz val="12"/>
        <color rgb="FF000000"/>
        <rFont val="Arial"/>
      </rPr>
      <t xml:space="preserve">Dr. Nagaraj H P </t>
    </r>
    <r>
      <rPr>
        <b/>
        <sz val="12"/>
        <rFont val="Arial"/>
      </rPr>
      <t>(Section-A) and  Mr. A Dhamodaran (Section-B)</t>
    </r>
  </si>
  <si>
    <t>(I)  CO Attainment</t>
  </si>
  <si>
    <t>A: Direct assessment (80%)-Tests, Assignment, Examination</t>
  </si>
  <si>
    <t>B: Indirect assessment (20%)-Course end survey</t>
  </si>
  <si>
    <t>Mapping of POs</t>
  </si>
  <si>
    <t>Mapping of PSOs</t>
  </si>
  <si>
    <t>Direct Assessment</t>
  </si>
  <si>
    <t>Indirect Assessment</t>
  </si>
  <si>
    <t>Overall Attainment</t>
  </si>
  <si>
    <t>Target (%)</t>
  </si>
  <si>
    <t xml:space="preserve">Attainment </t>
  </si>
  <si>
    <t>(a)</t>
  </si>
  <si>
    <t>(b)</t>
  </si>
  <si>
    <t>0.8 (a) + 0.2(b)</t>
  </si>
  <si>
    <t>PO1, PO2, PO3, PO4, PO5, PO8, PO9, PO10, PO11 &amp; PO12</t>
  </si>
  <si>
    <t>PSO1, PSO2 &amp; PSO3</t>
  </si>
  <si>
    <t>YES</t>
  </si>
  <si>
    <t>Apply knowledge and skills learned to classroom work.</t>
  </si>
  <si>
    <t>Experience the activities and functions of professionals.</t>
  </si>
  <si>
    <t>Develop and refine the oral and written communication skills.</t>
  </si>
  <si>
    <t>Identify areas for future knowledge and skill development.</t>
  </si>
  <si>
    <t>Acquire the knowledge of administration, marketing, finance and economics.</t>
  </si>
  <si>
    <t>CO Assessment method</t>
  </si>
  <si>
    <r>
      <rPr>
        <b/>
        <sz val="11"/>
        <color rgb="FF000000"/>
        <rFont val="Arial"/>
      </rPr>
      <t xml:space="preserve">Direct method                                                                           </t>
    </r>
    <r>
      <rPr>
        <sz val="11"/>
        <color rgb="FF000000"/>
        <rFont val="Arial"/>
      </rPr>
      <t>(IA Test, Assignment/quiz and exam)</t>
    </r>
  </si>
  <si>
    <t>Weightage (80%)</t>
  </si>
  <si>
    <r>
      <rPr>
        <b/>
        <sz val="11"/>
        <color rgb="FF000000"/>
        <rFont val="Arial"/>
      </rPr>
      <t>Indirect method</t>
    </r>
    <r>
      <rPr>
        <sz val="11"/>
        <color rgb="FF000000"/>
        <rFont val="Arial"/>
      </rPr>
      <t xml:space="preserve"> (Course Exit Survey)</t>
    </r>
  </si>
  <si>
    <t>Weightage (20%)</t>
  </si>
  <si>
    <t>Final CO Attainment</t>
  </si>
  <si>
    <r>
      <t xml:space="preserve">Sem.: </t>
    </r>
    <r>
      <rPr>
        <b/>
        <sz val="12"/>
        <color rgb="FF000000"/>
        <rFont val="Arial"/>
      </rPr>
      <t>VIII</t>
    </r>
  </si>
  <si>
    <r>
      <t xml:space="preserve">                                               Subject: </t>
    </r>
    <r>
      <rPr>
        <b/>
        <sz val="12"/>
        <rFont val="Arial"/>
      </rPr>
      <t>INTERNSHIP / PROFESSIONAL PRACTICE</t>
    </r>
  </si>
  <si>
    <r>
      <t xml:space="preserve">Subject Code: </t>
    </r>
    <r>
      <rPr>
        <b/>
        <sz val="12"/>
        <rFont val="Arial"/>
      </rPr>
      <t>15EE84</t>
    </r>
  </si>
  <si>
    <r>
      <t xml:space="preserve">Names of the faculty member: </t>
    </r>
    <r>
      <rPr>
        <b/>
        <sz val="12"/>
        <color rgb="FF000000"/>
        <rFont val="Arial"/>
      </rPr>
      <t xml:space="preserve">Dr. Nagaraj H P </t>
    </r>
    <r>
      <rPr>
        <b/>
        <sz val="12"/>
        <rFont val="Arial"/>
      </rPr>
      <t>(Section-A) and  Mr. A Dhamodaran (Section-B)</t>
    </r>
  </si>
  <si>
    <t>(II) PO-PO-PSO Attainment</t>
  </si>
  <si>
    <t>A. DIRECT ASSESSMENT METHOD</t>
  </si>
  <si>
    <t>Mapping of Course Outcomes (COs) and Program Outcomes (POs)</t>
  </si>
  <si>
    <r>
      <t>Note:</t>
    </r>
    <r>
      <rPr>
        <sz val="11"/>
        <color rgb="FF000000"/>
        <rFont val="Arial"/>
      </rPr>
      <t xml:space="preserve">  1 = Low   2 = Moderate    3 = Strongly related</t>
    </r>
  </si>
  <si>
    <t>Course Outcomes</t>
  </si>
  <si>
    <t>Program Outcomes</t>
  </si>
  <si>
    <t>PSO</t>
  </si>
  <si>
    <t>PO1</t>
  </si>
  <si>
    <t>PO2</t>
  </si>
  <si>
    <t>PO3</t>
  </si>
  <si>
    <t>PO4</t>
  </si>
  <si>
    <t>PO5</t>
  </si>
  <si>
    <t>PO6</t>
  </si>
  <si>
    <t>PO7</t>
  </si>
  <si>
    <t>PO8</t>
  </si>
  <si>
    <t>PO9</t>
  </si>
  <si>
    <t>PO10</t>
  </si>
  <si>
    <t>PO11</t>
  </si>
  <si>
    <t>PO12</t>
  </si>
  <si>
    <t>PSO1</t>
  </si>
  <si>
    <t>PSO2</t>
  </si>
  <si>
    <t>PSO3</t>
  </si>
  <si>
    <t>---</t>
  </si>
  <si>
    <r>
      <t xml:space="preserve">Note:  </t>
    </r>
    <r>
      <rPr>
        <sz val="11"/>
        <color rgb="FF000000"/>
        <rFont val="Arial"/>
      </rPr>
      <t>1 = Low   2 = Moderate    3 = Strongly related</t>
    </r>
  </si>
  <si>
    <t>-</t>
  </si>
  <si>
    <t>Average</t>
  </si>
  <si>
    <t>PROGRAM OUTCOMES (POs):</t>
  </si>
  <si>
    <r>
      <t>Engineering knowledge:</t>
    </r>
    <r>
      <rPr>
        <sz val="11"/>
        <color rgb="FF000000"/>
        <rFont val="Arial"/>
      </rPr>
      <t xml:space="preserve"> Apply the knowledge of mathematics, science, engineering fundamentals, and an engineering specialization for the solution of complex engineering problems.</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</si>
  <si>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</si>
  <si>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</si>
  <si>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</si>
  <si>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</si>
  <si>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</si>
  <si>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</si>
  <si>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t>Ethics:</t>
    </r>
    <r>
      <rPr>
        <sz val="11"/>
        <color rgb="FF000000"/>
        <rFont val="Arial"/>
      </rPr>
      <t xml:space="preserve"> Apply ethical principles and commit to professional ethics and responsibilities and norms of the engineering practice.</t>
    </r>
  </si>
  <si>
    <r>
      <t>Individual and team work:</t>
    </r>
    <r>
      <rPr>
        <sz val="11"/>
        <color rgb="FF000000"/>
        <rFont val="Arial"/>
      </rPr>
      <t xml:space="preserve"> Function effectively as an individual, and as a member or leader in diverse teams, and in multidisciplinary settings.</t>
    </r>
  </si>
  <si>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</si>
  <si>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</si>
  <si>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Arial"/>
      </rPr>
      <t xml:space="preserve"> Recognize the need for, and have the preparation and ability to engage in independent and life-long learning in the broadest context of technological change.</t>
    </r>
  </si>
  <si>
    <t>PROGRAM SPECIFIC OUTCOMES (PSOs):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</si>
  <si>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</si>
  <si>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</si>
  <si>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</si>
  <si>
    <t>COURSE OUTCOMES (COs):</t>
  </si>
  <si>
    <r>
      <t xml:space="preserve">Sem.: </t>
    </r>
    <r>
      <rPr>
        <b/>
        <sz val="12"/>
        <color rgb="FF000000"/>
        <rFont val="Arial"/>
      </rPr>
      <t>VIII</t>
    </r>
  </si>
  <si>
    <r>
      <t xml:space="preserve">                                               Subject: </t>
    </r>
    <r>
      <rPr>
        <b/>
        <sz val="12"/>
        <rFont val="Arial"/>
      </rPr>
      <t>INTERNSHIP / PROFESSIONAL PRACTICE</t>
    </r>
  </si>
  <si>
    <r>
      <t xml:space="preserve">Subject Code: </t>
    </r>
    <r>
      <rPr>
        <b/>
        <sz val="12"/>
        <rFont val="Arial"/>
      </rPr>
      <t>15EE84</t>
    </r>
  </si>
  <si>
    <r>
      <t xml:space="preserve">Names of the faculty member: </t>
    </r>
    <r>
      <rPr>
        <b/>
        <sz val="12"/>
        <color rgb="FF000000"/>
        <rFont val="Arial"/>
      </rPr>
      <t xml:space="preserve">Dr. Nagaraj H P </t>
    </r>
    <r>
      <rPr>
        <b/>
        <sz val="12"/>
        <rFont val="Arial"/>
      </rPr>
      <t>(Section-A) and  Mr. A Dhamodaran (Section-B)</t>
    </r>
  </si>
  <si>
    <t>(II) CO - PO - PSO Attainment</t>
  </si>
  <si>
    <t>A. INDIRECT ASSESSMENT METHOD</t>
  </si>
  <si>
    <r>
      <t>Note:</t>
    </r>
    <r>
      <rPr>
        <sz val="11"/>
        <color rgb="FF000000"/>
        <rFont val="Arial"/>
      </rPr>
      <t xml:space="preserve">  1 = Low   2 = Moderate    3 = Strongly related</t>
    </r>
  </si>
  <si>
    <t>AVG</t>
  </si>
  <si>
    <r>
      <t xml:space="preserve">Note:  </t>
    </r>
    <r>
      <rPr>
        <sz val="11"/>
        <color rgb="FF000000"/>
        <rFont val="Arial"/>
      </rPr>
      <t>1 = Low   2 = Moderate    3 = Strongly related</t>
    </r>
  </si>
  <si>
    <r>
      <t>Engineering knowledge:</t>
    </r>
    <r>
      <rPr>
        <sz val="11"/>
        <color rgb="FF000000"/>
        <rFont val="Arial"/>
      </rPr>
      <t xml:space="preserve"> Apply the knowledge of mathematics, science, engineering fundamentals, and an engineering specialization for the solution of complex engineering problems.</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</si>
  <si>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</si>
  <si>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</si>
  <si>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</si>
  <si>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</si>
  <si>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</si>
  <si>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</si>
  <si>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t>Ethics:</t>
    </r>
    <r>
      <rPr>
        <sz val="11"/>
        <color rgb="FF000000"/>
        <rFont val="Arial"/>
      </rPr>
      <t xml:space="preserve"> Apply ethical principles and commit to professional ethics and responsibilities and norms of the engineering practice.</t>
    </r>
  </si>
  <si>
    <r>
      <t>Individual and team work:</t>
    </r>
    <r>
      <rPr>
        <sz val="11"/>
        <color rgb="FF000000"/>
        <rFont val="Arial"/>
      </rPr>
      <t xml:space="preserve"> Function effectively as an individual, and as a member or leader in diverse teams, and in multidisciplinary settings.</t>
    </r>
  </si>
  <si>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</si>
  <si>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</si>
  <si>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Arial"/>
      </rPr>
      <t xml:space="preserve"> Recognize the need for, and have the preparation and ability to engage in independent and life-long learning in the broadest context of technological change.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</si>
</sst>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1">
    <font>
      <sz val="11"/>
      <color rgb="FF000000"/>
      <name val="Calibri"/>
    </font>
    <font>
      <sz val="11"/>
      <color theme="1"/>
      <name val="Calibri"/>
    </font>
    <font>
      <sz val="12"/>
      <color rgb="FF000000"/>
      <name val="Arial"/>
    </font>
    <font>
      <sz val="14"/>
      <color theme="1"/>
      <name val="Times New Roman"/>
    </font>
    <font>
      <sz val="11"/>
      <color rgb="FF000000"/>
      <name val="Arial"/>
    </font>
    <font>
      <b/>
      <sz val="14"/>
      <name val="Times New Roman"/>
    </font>
    <font>
      <b/>
      <u/>
      <sz val="12"/>
      <color rgb="FF000000"/>
      <name val="Arial"/>
    </font>
    <font>
      <sz val="11"/>
      <name val="Calibri"/>
    </font>
    <font>
      <sz val="14"/>
      <name val="Times New Roman"/>
    </font>
    <font>
      <b/>
      <sz val="14"/>
      <color theme="1"/>
      <name val="Times New Roman"/>
    </font>
    <font>
      <sz val="11"/>
      <name val="Calibri"/>
    </font>
    <font>
      <b/>
      <sz val="11"/>
      <color rgb="FF000000"/>
      <name val="Arial"/>
    </font>
    <font>
      <sz val="11"/>
      <color theme="1"/>
      <name val="Arial"/>
    </font>
    <font>
      <b/>
      <u/>
      <sz val="12"/>
      <color rgb="FF000000"/>
      <name val="Arial"/>
    </font>
    <font>
      <b/>
      <sz val="12"/>
      <color rgb="FF000000"/>
      <name val="Arial"/>
    </font>
    <font>
      <b/>
      <sz val="11"/>
      <color theme="1"/>
      <name val="Arial"/>
    </font>
    <font>
      <sz val="10"/>
      <color rgb="FF000000"/>
      <name val="Arial"/>
    </font>
    <font>
      <b/>
      <sz val="14"/>
      <color rgb="FF000000"/>
      <name val="Arial"/>
    </font>
    <font>
      <b/>
      <u/>
      <sz val="11"/>
      <color rgb="FF000000"/>
      <name val="Arial"/>
    </font>
    <font>
      <b/>
      <sz val="12"/>
      <name val="Arial"/>
    </font>
    <font>
      <b/>
      <sz val="11"/>
      <name val="Arial"/>
    </font>
  </fonts>
  <fills count="5">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C0C0C0"/>
        <bgColor rgb="FFC0C0C0"/>
      </patternFill>
    </fill>
  </fills>
  <borders count="22">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121">
    <xf numFmtId="0" fontId="0" fillId="0" borderId="0" xfId="0" applyFont="1" applyAlignment="1"/>
    <xf numFmtId="0" fontId="1" fillId="0" borderId="0" xfId="0" applyFont="1" applyAlignment="1"/>
    <xf numFmtId="0" fontId="2" fillId="0" borderId="0" xfId="0" applyFont="1" applyAlignment="1">
      <alignment horizontal="center" vertical="center"/>
    </xf>
    <xf numFmtId="0" fontId="3" fillId="0" borderId="1" xfId="0" applyFont="1" applyBorder="1" applyAlignment="1"/>
    <xf numFmtId="0" fontId="4" fillId="0" borderId="0" xfId="0" applyFont="1" applyAlignment="1">
      <alignment vertical="center"/>
    </xf>
    <xf numFmtId="0" fontId="5" fillId="0" borderId="1" xfId="0" applyFont="1" applyBorder="1" applyAlignment="1"/>
    <xf numFmtId="0" fontId="1" fillId="0" borderId="1" xfId="0" applyFont="1" applyBorder="1" applyAlignment="1"/>
    <xf numFmtId="0" fontId="7" fillId="0" borderId="2" xfId="0" applyFont="1" applyBorder="1" applyAlignment="1"/>
    <xf numFmtId="0" fontId="8" fillId="0" borderId="2" xfId="0" applyFont="1" applyBorder="1" applyAlignment="1">
      <alignment wrapText="1"/>
    </xf>
    <xf numFmtId="0" fontId="2" fillId="0" borderId="0" xfId="0" applyFont="1" applyAlignment="1">
      <alignment vertical="center"/>
    </xf>
    <xf numFmtId="0" fontId="4" fillId="0" borderId="0" xfId="0" applyFont="1" applyAlignment="1"/>
    <xf numFmtId="0" fontId="2" fillId="0" borderId="0" xfId="0" applyFont="1" applyAlignment="1">
      <alignment horizontal="right" vertical="center"/>
    </xf>
    <xf numFmtId="0" fontId="7" fillId="0" borderId="0" xfId="0" applyFont="1" applyAlignment="1">
      <alignment vertical="center"/>
    </xf>
    <xf numFmtId="0" fontId="9" fillId="0" borderId="1" xfId="0" applyFont="1" applyBorder="1" applyAlignment="1"/>
    <xf numFmtId="0" fontId="11" fillId="0" borderId="3" xfId="0" applyFont="1" applyBorder="1" applyAlignment="1">
      <alignment horizontal="center" vertical="center" wrapText="1"/>
    </xf>
    <xf numFmtId="0" fontId="11" fillId="0" borderId="3" xfId="0" applyFont="1" applyBorder="1" applyAlignment="1">
      <alignment horizontal="center" vertical="center"/>
    </xf>
    <xf numFmtId="0" fontId="11" fillId="0" borderId="2" xfId="0" applyFont="1" applyBorder="1" applyAlignment="1">
      <alignment horizontal="center" vertical="center"/>
    </xf>
    <xf numFmtId="0" fontId="4" fillId="0" borderId="6" xfId="0" applyFont="1" applyBorder="1" applyAlignment="1">
      <alignment horizontal="center" vertical="center"/>
    </xf>
    <xf numFmtId="0" fontId="4" fillId="0" borderId="2" xfId="0" applyFont="1" applyBorder="1" applyAlignment="1">
      <alignment vertical="center" wrapText="1"/>
    </xf>
    <xf numFmtId="0" fontId="4" fillId="0" borderId="2" xfId="0" applyFont="1" applyBorder="1" applyAlignment="1">
      <alignment horizontal="center" vertical="center" wrapText="1"/>
    </xf>
    <xf numFmtId="0" fontId="4" fillId="0" borderId="7" xfId="0" applyFont="1" applyBorder="1" applyAlignment="1">
      <alignment horizontal="center" vertical="center" wrapText="1"/>
    </xf>
    <xf numFmtId="0" fontId="12" fillId="0" borderId="2" xfId="0" applyFont="1" applyBorder="1" applyAlignment="1">
      <alignment horizontal="center" vertical="center"/>
    </xf>
    <xf numFmtId="0" fontId="12" fillId="0" borderId="2" xfId="0" applyFont="1" applyBorder="1" applyAlignment="1">
      <alignment horizontal="center" vertical="center" wrapText="1"/>
    </xf>
    <xf numFmtId="0" fontId="4" fillId="0" borderId="8" xfId="0" applyFont="1" applyBorder="1" applyAlignment="1">
      <alignment horizontal="center" vertical="center" wrapText="1"/>
    </xf>
    <xf numFmtId="0" fontId="4" fillId="0" borderId="8" xfId="0" applyFont="1" applyBorder="1" applyAlignment="1">
      <alignment horizontal="center" vertical="center"/>
    </xf>
    <xf numFmtId="0" fontId="4" fillId="0" borderId="2" xfId="0" applyFont="1" applyBorder="1" applyAlignment="1">
      <alignment horizontal="center" vertical="center"/>
    </xf>
    <xf numFmtId="164" fontId="4" fillId="0" borderId="2" xfId="0" applyNumberFormat="1" applyFont="1" applyBorder="1" applyAlignment="1">
      <alignment horizontal="center" vertical="center"/>
    </xf>
    <xf numFmtId="0" fontId="13" fillId="0" borderId="0" xfId="0" applyFont="1" applyAlignment="1">
      <alignment vertical="center"/>
    </xf>
    <xf numFmtId="0" fontId="14" fillId="0" borderId="0" xfId="0" applyFont="1" applyAlignment="1">
      <alignment vertical="center"/>
    </xf>
    <xf numFmtId="0" fontId="14" fillId="0" borderId="6" xfId="0" applyFont="1" applyBorder="1" applyAlignment="1">
      <alignment vertical="center"/>
    </xf>
    <xf numFmtId="0" fontId="2" fillId="0" borderId="2" xfId="0" applyFont="1" applyBorder="1" applyAlignment="1">
      <alignment horizontal="left" vertical="center" wrapText="1"/>
    </xf>
    <xf numFmtId="1" fontId="2" fillId="0" borderId="2" xfId="0" applyNumberFormat="1" applyFont="1" applyBorder="1" applyAlignment="1">
      <alignment horizontal="center" vertical="center"/>
    </xf>
    <xf numFmtId="0" fontId="2" fillId="0" borderId="9" xfId="0" applyFont="1" applyBorder="1" applyAlignment="1">
      <alignment horizontal="left" vertical="center" wrapText="1"/>
    </xf>
    <xf numFmtId="0" fontId="2" fillId="0" borderId="6" xfId="0" applyFont="1" applyBorder="1" applyAlignment="1">
      <alignment vertical="center"/>
    </xf>
    <xf numFmtId="1" fontId="14" fillId="0" borderId="2" xfId="0" applyNumberFormat="1" applyFont="1" applyBorder="1" applyAlignment="1">
      <alignment horizontal="center" vertical="center"/>
    </xf>
    <xf numFmtId="0" fontId="2" fillId="2" borderId="11" xfId="0" applyFont="1" applyFill="1" applyBorder="1" applyAlignment="1">
      <alignment vertical="center"/>
    </xf>
    <xf numFmtId="0" fontId="4" fillId="0" borderId="3" xfId="0" applyFont="1" applyBorder="1" applyAlignment="1">
      <alignment vertical="center" wrapText="1"/>
    </xf>
    <xf numFmtId="0" fontId="4" fillId="0" borderId="3" xfId="0" applyFont="1" applyBorder="1" applyAlignment="1">
      <alignment horizontal="center" vertical="center" wrapText="1"/>
    </xf>
    <xf numFmtId="0" fontId="12" fillId="3" borderId="2" xfId="0" applyFont="1" applyFill="1" applyBorder="1" applyAlignment="1">
      <alignment horizontal="center" vertical="center" wrapText="1"/>
    </xf>
    <xf numFmtId="0" fontId="12" fillId="0" borderId="3" xfId="0" applyFont="1" applyBorder="1" applyAlignment="1">
      <alignment horizontal="center" vertical="center" wrapText="1"/>
    </xf>
    <xf numFmtId="0" fontId="4" fillId="0" borderId="0" xfId="0" applyFont="1" applyAlignment="1">
      <alignment horizontal="right" vertical="center"/>
    </xf>
    <xf numFmtId="0" fontId="12" fillId="0" borderId="0" xfId="0" applyFont="1" applyAlignment="1">
      <alignment vertical="center"/>
    </xf>
    <xf numFmtId="0" fontId="14" fillId="0" borderId="0" xfId="0" applyFont="1" applyAlignment="1">
      <alignment horizontal="center" vertical="center"/>
    </xf>
    <xf numFmtId="164" fontId="14" fillId="0" borderId="2" xfId="0" applyNumberFormat="1" applyFont="1" applyBorder="1" applyAlignment="1">
      <alignment horizontal="center" vertical="center"/>
    </xf>
    <xf numFmtId="0" fontId="15" fillId="0" borderId="12" xfId="0" applyFont="1" applyBorder="1" applyAlignment="1">
      <alignment horizontal="center" vertical="center" wrapText="1"/>
    </xf>
    <xf numFmtId="0" fontId="11" fillId="0" borderId="12" xfId="0" applyFont="1" applyBorder="1" applyAlignment="1">
      <alignment horizontal="center" vertical="center" wrapText="1"/>
    </xf>
    <xf numFmtId="0" fontId="15" fillId="0" borderId="2" xfId="0" applyFont="1" applyBorder="1" applyAlignment="1">
      <alignment vertical="center" wrapText="1"/>
    </xf>
    <xf numFmtId="0" fontId="15" fillId="0" borderId="3" xfId="0" applyFont="1" applyBorder="1" applyAlignment="1">
      <alignment horizontal="center" vertical="center" wrapText="1"/>
    </xf>
    <xf numFmtId="0" fontId="4" fillId="0" borderId="2" xfId="0" applyFont="1" applyBorder="1" applyAlignment="1">
      <alignment horizontal="left" vertical="center" wrapText="1"/>
    </xf>
    <xf numFmtId="0" fontId="12" fillId="0" borderId="5" xfId="0" applyFont="1" applyBorder="1" applyAlignment="1">
      <alignment horizontal="center" vertical="center"/>
    </xf>
    <xf numFmtId="0" fontId="4" fillId="0" borderId="2" xfId="0" applyFont="1" applyBorder="1" applyAlignment="1">
      <alignment vertical="center"/>
    </xf>
    <xf numFmtId="0" fontId="12" fillId="0" borderId="2" xfId="0" applyFont="1" applyBorder="1" applyAlignment="1">
      <alignment vertical="center" wrapText="1"/>
    </xf>
    <xf numFmtId="0" fontId="16" fillId="0" borderId="0" xfId="0" applyFont="1" applyAlignment="1">
      <alignment vertical="center"/>
    </xf>
    <xf numFmtId="0" fontId="14" fillId="0" borderId="2" xfId="0" applyFont="1" applyBorder="1" applyAlignment="1">
      <alignment horizontal="center" vertical="center" wrapText="1"/>
    </xf>
    <xf numFmtId="0" fontId="14" fillId="0" borderId="2" xfId="0" applyFont="1" applyBorder="1" applyAlignment="1">
      <alignment horizontal="center" vertical="center"/>
    </xf>
    <xf numFmtId="1" fontId="11" fillId="0" borderId="2" xfId="0" applyNumberFormat="1" applyFont="1" applyBorder="1" applyAlignment="1">
      <alignment horizontal="center" vertical="center"/>
    </xf>
    <xf numFmtId="1" fontId="17" fillId="0" borderId="6" xfId="0" applyNumberFormat="1" applyFont="1" applyBorder="1" applyAlignment="1">
      <alignment horizontal="center" vertical="center"/>
    </xf>
    <xf numFmtId="1" fontId="17" fillId="0" borderId="12" xfId="0" applyNumberFormat="1" applyFont="1" applyBorder="1" applyAlignment="1">
      <alignment horizontal="center" vertical="center"/>
    </xf>
    <xf numFmtId="2" fontId="4" fillId="0" borderId="0" xfId="0" applyNumberFormat="1" applyFont="1" applyAlignment="1">
      <alignment vertical="center"/>
    </xf>
    <xf numFmtId="2" fontId="4" fillId="0" borderId="2" xfId="0" applyNumberFormat="1" applyFont="1" applyBorder="1" applyAlignment="1">
      <alignment horizontal="center" vertical="center"/>
    </xf>
    <xf numFmtId="2" fontId="11" fillId="0" borderId="2" xfId="0" applyNumberFormat="1" applyFont="1" applyBorder="1" applyAlignment="1">
      <alignment horizontal="center" vertical="center"/>
    </xf>
    <xf numFmtId="0" fontId="11" fillId="0" borderId="0" xfId="0" applyFont="1" applyAlignment="1">
      <alignment vertical="center"/>
    </xf>
    <xf numFmtId="0" fontId="11" fillId="0" borderId="0" xfId="0" applyFont="1" applyAlignment="1">
      <alignment horizontal="center" vertical="center"/>
    </xf>
    <xf numFmtId="0" fontId="11" fillId="0" borderId="2" xfId="0" applyFont="1" applyBorder="1" applyAlignment="1">
      <alignment vertical="center"/>
    </xf>
    <xf numFmtId="1" fontId="4" fillId="0" borderId="2" xfId="0" applyNumberFormat="1" applyFont="1" applyBorder="1" applyAlignment="1">
      <alignment horizontal="center" vertical="center"/>
    </xf>
    <xf numFmtId="1" fontId="17" fillId="0" borderId="2" xfId="0" applyNumberFormat="1" applyFont="1" applyBorder="1" applyAlignment="1">
      <alignment horizontal="center" vertical="center"/>
    </xf>
    <xf numFmtId="0" fontId="12" fillId="0" borderId="0" xfId="0" applyFont="1" applyAlignment="1"/>
    <xf numFmtId="0" fontId="14" fillId="0" borderId="6" xfId="0" applyFont="1" applyBorder="1" applyAlignment="1">
      <alignment horizontal="center" vertical="center"/>
    </xf>
    <xf numFmtId="0" fontId="11" fillId="0" borderId="2" xfId="0" applyFont="1" applyBorder="1" applyAlignment="1">
      <alignment horizontal="center" vertical="center" wrapText="1"/>
    </xf>
    <xf numFmtId="1" fontId="4" fillId="0" borderId="2" xfId="0" applyNumberFormat="1" applyFont="1" applyBorder="1" applyAlignment="1">
      <alignment horizontal="center" vertical="center" wrapText="1"/>
    </xf>
    <xf numFmtId="1" fontId="14" fillId="0" borderId="2" xfId="0" applyNumberFormat="1" applyFont="1" applyBorder="1" applyAlignment="1">
      <alignment horizontal="center" vertical="center" wrapText="1"/>
    </xf>
    <xf numFmtId="0" fontId="18" fillId="0" borderId="0" xfId="0" applyFont="1" applyAlignment="1">
      <alignment vertical="center"/>
    </xf>
    <xf numFmtId="0" fontId="17" fillId="0" borderId="0" xfId="0" applyFont="1" applyAlignment="1">
      <alignment vertical="center"/>
    </xf>
    <xf numFmtId="0" fontId="14" fillId="0" borderId="0" xfId="0" applyFont="1" applyAlignment="1">
      <alignment vertical="center" wrapText="1"/>
    </xf>
    <xf numFmtId="0" fontId="14" fillId="0" borderId="12" xfId="0" applyFont="1" applyBorder="1" applyAlignment="1">
      <alignment horizontal="center" vertical="center"/>
    </xf>
    <xf numFmtId="0" fontId="12" fillId="0" borderId="3" xfId="0" applyFont="1" applyBorder="1" applyAlignment="1">
      <alignment horizontal="center" vertical="center"/>
    </xf>
    <xf numFmtId="0" fontId="14" fillId="0" borderId="11" xfId="0" applyFont="1" applyBorder="1" applyAlignment="1">
      <alignment horizontal="center" vertical="center"/>
    </xf>
    <xf numFmtId="0" fontId="12" fillId="0" borderId="11" xfId="0" applyFont="1" applyBorder="1" applyAlignment="1">
      <alignment horizontal="center" vertical="center"/>
    </xf>
    <xf numFmtId="0" fontId="9" fillId="0" borderId="3" xfId="0" applyFont="1" applyBorder="1" applyAlignment="1">
      <alignment vertical="center"/>
    </xf>
    <xf numFmtId="0" fontId="10" fillId="0" borderId="4" xfId="0" applyFont="1" applyBorder="1"/>
    <xf numFmtId="0" fontId="10" fillId="0" borderId="5" xfId="0" applyFont="1" applyBorder="1"/>
    <xf numFmtId="0" fontId="4" fillId="0" borderId="6" xfId="0" applyFont="1" applyBorder="1" applyAlignment="1">
      <alignment horizontal="center" vertical="center"/>
    </xf>
    <xf numFmtId="0" fontId="10" fillId="0" borderId="8" xfId="0" applyFont="1" applyBorder="1"/>
    <xf numFmtId="0" fontId="2" fillId="0" borderId="3" xfId="0" applyFont="1" applyBorder="1" applyAlignment="1">
      <alignment horizontal="center" vertical="center" wrapText="1"/>
    </xf>
    <xf numFmtId="0" fontId="4" fillId="0" borderId="12" xfId="0" applyFont="1" applyBorder="1" applyAlignment="1">
      <alignment horizontal="center" vertical="center" wrapText="1"/>
    </xf>
    <xf numFmtId="0" fontId="10" fillId="0" borderId="13" xfId="0" applyFont="1" applyBorder="1"/>
    <xf numFmtId="0" fontId="10" fillId="0" borderId="9" xfId="0" applyFont="1" applyBorder="1"/>
    <xf numFmtId="0" fontId="10" fillId="0" borderId="10" xfId="0" applyFont="1" applyBorder="1"/>
    <xf numFmtId="2" fontId="14" fillId="0" borderId="6" xfId="0" applyNumberFormat="1" applyFont="1" applyBorder="1" applyAlignment="1">
      <alignment horizontal="center" vertical="center"/>
    </xf>
    <xf numFmtId="0" fontId="11" fillId="0" borderId="6" xfId="0" applyFont="1" applyBorder="1" applyAlignment="1">
      <alignment horizontal="right" vertical="center"/>
    </xf>
    <xf numFmtId="0" fontId="10" fillId="0" borderId="7" xfId="0" applyFont="1" applyBorder="1"/>
    <xf numFmtId="0" fontId="11" fillId="0" borderId="9" xfId="0" applyFont="1" applyBorder="1" applyAlignment="1">
      <alignment horizontal="center" vertical="center"/>
    </xf>
    <xf numFmtId="0" fontId="2" fillId="0" borderId="0" xfId="0" applyFont="1" applyAlignment="1">
      <alignment horizontal="center" vertical="center"/>
    </xf>
    <xf numFmtId="0" fontId="0" fillId="0" borderId="0" xfId="0" applyFont="1" applyAlignment="1"/>
    <xf numFmtId="0" fontId="6" fillId="0" borderId="0" xfId="0" applyFont="1" applyAlignment="1">
      <alignment horizontal="center" vertical="center"/>
    </xf>
    <xf numFmtId="0" fontId="11" fillId="0" borderId="3" xfId="0" applyFont="1" applyBorder="1" applyAlignment="1">
      <alignment horizontal="center" vertical="center" wrapText="1"/>
    </xf>
    <xf numFmtId="0" fontId="11" fillId="0" borderId="3" xfId="0" applyFont="1" applyBorder="1" applyAlignment="1">
      <alignment horizontal="center" vertical="center"/>
    </xf>
    <xf numFmtId="0" fontId="11" fillId="0" borderId="6" xfId="0" applyFont="1" applyBorder="1" applyAlignment="1">
      <alignment horizontal="center" vertical="center"/>
    </xf>
    <xf numFmtId="0" fontId="12" fillId="0" borderId="6" xfId="0" applyFont="1" applyBorder="1" applyAlignment="1">
      <alignment horizontal="right" vertical="center"/>
    </xf>
    <xf numFmtId="0" fontId="15" fillId="0" borderId="12" xfId="0" applyFont="1" applyBorder="1" applyAlignment="1">
      <alignment horizontal="right" vertical="center"/>
    </xf>
    <xf numFmtId="0" fontId="10" fillId="0" borderId="14" xfId="0" applyFont="1" applyBorder="1"/>
    <xf numFmtId="0" fontId="14" fillId="0" borderId="0" xfId="0" applyFont="1" applyAlignment="1">
      <alignment horizontal="center" vertical="center" wrapText="1"/>
    </xf>
    <xf numFmtId="0" fontId="14" fillId="0" borderId="3" xfId="0" applyFont="1" applyBorder="1" applyAlignment="1">
      <alignment horizontal="center" vertical="center"/>
    </xf>
    <xf numFmtId="0" fontId="17" fillId="0" borderId="0" xfId="0" applyFont="1" applyAlignment="1">
      <alignment horizontal="center" vertical="center" wrapText="1"/>
    </xf>
    <xf numFmtId="0" fontId="14" fillId="0" borderId="3" xfId="0" applyFont="1" applyBorder="1" applyAlignment="1">
      <alignment horizontal="center" vertical="center" wrapText="1"/>
    </xf>
    <xf numFmtId="0" fontId="17" fillId="0" borderId="3" xfId="0" applyFont="1" applyBorder="1" applyAlignment="1">
      <alignment horizontal="center" vertical="center"/>
    </xf>
    <xf numFmtId="0" fontId="4" fillId="0" borderId="6" xfId="0" applyFont="1" applyBorder="1" applyAlignment="1">
      <alignment vertical="center" wrapText="1"/>
    </xf>
    <xf numFmtId="0" fontId="4" fillId="0" borderId="6" xfId="0" applyFont="1" applyBorder="1" applyAlignment="1">
      <alignment vertical="center"/>
    </xf>
    <xf numFmtId="0" fontId="11" fillId="0" borderId="6" xfId="0" applyFont="1" applyBorder="1" applyAlignment="1">
      <alignment horizontal="left" vertical="center" wrapText="1"/>
    </xf>
    <xf numFmtId="0" fontId="4" fillId="0" borderId="6" xfId="0" applyFont="1" applyBorder="1" applyAlignment="1">
      <alignment horizontal="left" vertical="center" wrapText="1"/>
    </xf>
    <xf numFmtId="0" fontId="14" fillId="4" borderId="16" xfId="0" applyFont="1" applyFill="1" applyBorder="1" applyAlignment="1">
      <alignment horizontal="center" vertical="center" wrapText="1"/>
    </xf>
    <xf numFmtId="0" fontId="10" fillId="0" borderId="17" xfId="0" applyFont="1" applyBorder="1"/>
    <xf numFmtId="0" fontId="10" fillId="0" borderId="18" xfId="0" applyFont="1" applyBorder="1"/>
    <xf numFmtId="0" fontId="11" fillId="4" borderId="19" xfId="0" applyFont="1" applyFill="1" applyBorder="1" applyAlignment="1">
      <alignment horizontal="center" vertical="center" wrapText="1"/>
    </xf>
    <xf numFmtId="0" fontId="10" fillId="0" borderId="20" xfId="0" applyFont="1" applyBorder="1"/>
    <xf numFmtId="0" fontId="10" fillId="0" borderId="21" xfId="0" applyFont="1" applyBorder="1"/>
    <xf numFmtId="0" fontId="11" fillId="0" borderId="12" xfId="0" applyFont="1" applyBorder="1" applyAlignment="1">
      <alignment horizontal="center" vertical="center" wrapText="1"/>
    </xf>
    <xf numFmtId="0" fontId="11" fillId="0" borderId="6" xfId="0" applyFont="1" applyBorder="1" applyAlignment="1">
      <alignment horizontal="center" vertical="center" wrapText="1"/>
    </xf>
    <xf numFmtId="0" fontId="17" fillId="0" borderId="0" xfId="0" applyFont="1" applyAlignment="1">
      <alignment horizontal="center" vertical="center"/>
    </xf>
    <xf numFmtId="0" fontId="14" fillId="0" borderId="15" xfId="0" applyFont="1" applyBorder="1" applyAlignment="1">
      <alignment horizontal="center" vertical="center" wrapText="1"/>
    </xf>
    <xf numFmtId="0" fontId="10" fillId="0" borderId="15" xfId="0" applyFont="1" applyBorder="1"/>
  </cellXfs>
  <cellStyles count="1">
    <cellStyle name="Normal" xfId="0" builtinId="0"/>
  </cellStyles>
  <dxfs count="6">
    <dxf>
      <fill>
        <patternFill patternType="none"/>
      </fill>
    </dxf>
    <dxf>
      <fill>
        <patternFill patternType="solid">
          <fgColor rgb="FF0066CC"/>
          <bgColor rgb="FF0066CC"/>
        </patternFill>
      </fill>
    </dxf>
    <dxf>
      <font>
        <color rgb="FF800080"/>
      </font>
      <fill>
        <patternFill patternType="solid">
          <fgColor rgb="FFFF99CC"/>
          <bgColor rgb="FFFF99CC"/>
        </patternFill>
      </fill>
    </dxf>
    <dxf>
      <font>
        <color rgb="FF800080"/>
      </font>
      <fill>
        <patternFill patternType="solid">
          <fgColor rgb="FFFF99CC"/>
          <bgColor rgb="FFFF99CC"/>
        </patternFill>
      </fill>
    </dxf>
    <dxf>
      <fill>
        <patternFill patternType="none"/>
      </fill>
    </dxf>
    <dxf>
      <fill>
        <patternFill patternType="solid">
          <fgColor rgb="FF0066CC"/>
          <bgColor rgb="FF0066C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000000"/>
                </a:solidFill>
                <a:latin typeface="+mn-lt"/>
              </a:defRPr>
            </a:pPr>
            <a:r>
              <a:t>ATTAINMENT of COs - 15EE84 - (2018-19)</a:t>
            </a:r>
          </a:p>
        </c:rich>
      </c:tx>
      <c:overlay val="0"/>
    </c:title>
    <c:autoTitleDeleted val="0"/>
    <c:plotArea>
      <c:layout/>
      <c:barChart>
        <c:barDir val="col"/>
        <c:grouping val="clustered"/>
        <c:varyColors val="1"/>
        <c:ser>
          <c:idx val="0"/>
          <c:order val="0"/>
          <c:spPr>
            <a:solidFill>
              <a:srgbClr val="0000FF"/>
            </a:solidFill>
          </c:spPr>
          <c:invertIfNegative val="1"/>
          <c:cat>
            <c:strRef>
              <c:f>'15EE84-INTERNSHIP-CONSOLIDATED'!$C$8:$H$8</c:f>
              <c:strCache>
                <c:ptCount val="6"/>
                <c:pt idx="0">
                  <c:v>CO1</c:v>
                </c:pt>
                <c:pt idx="1">
                  <c:v>CO2</c:v>
                </c:pt>
                <c:pt idx="2">
                  <c:v>CO3</c:v>
                </c:pt>
                <c:pt idx="3">
                  <c:v>CO4</c:v>
                </c:pt>
                <c:pt idx="4">
                  <c:v>CO5</c:v>
                </c:pt>
                <c:pt idx="5">
                  <c:v>CO6</c:v>
                </c:pt>
              </c:strCache>
            </c:strRef>
          </c:cat>
          <c:val>
            <c:numRef>
              <c:f>'15EE84-INTERNSHIP-CONSOLIDATED'!$C$11:$H$11</c:f>
              <c:numCache>
                <c:formatCode>0</c:formatCode>
                <c:ptCount val="6"/>
                <c:pt idx="0">
                  <c:v>91.326530612244909</c:v>
                </c:pt>
                <c:pt idx="1">
                  <c:v>91.326530612244909</c:v>
                </c:pt>
                <c:pt idx="2">
                  <c:v>91.326530612244909</c:v>
                </c:pt>
                <c:pt idx="3">
                  <c:v>91.326530612244909</c:v>
                </c:pt>
                <c:pt idx="4">
                  <c:v>91.326530612244909</c:v>
                </c:pt>
                <c:pt idx="5">
                  <c:v>91.326530612244909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7495-4DA2-A6FF-DF362B773934}"/>
            </c:ext>
          </c:extLst>
        </c:ser>
        <c:dLbls>
          <c:showLegendKey val="0"/>
          <c:showVal val="0"/>
          <c:showCatName val="0"/>
          <c:showSerName val="0"/>
          <c:showPercent val="0"/>
          <c:showBubbleSize val="0"/>
        </c:dLbls>
        <c:gapWidth val="150"/>
        <c:axId val="1417815662"/>
        <c:axId val="1412549478"/>
      </c:barChart>
      <c:catAx>
        <c:axId val="1417815662"/>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412549478"/>
        <c:crosses val="autoZero"/>
        <c:auto val="1"/>
        <c:lblAlgn val="ctr"/>
        <c:lblOffset val="100"/>
        <c:noMultiLvlLbl val="1"/>
      </c:catAx>
      <c:valAx>
        <c:axId val="141254947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mn-lt"/>
                  </a:defRPr>
                </a:pPr>
                <a:r>
                  <a:t>%AGE OF ATTAINMENT</a:t>
                </a: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417815662"/>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000000"/>
                </a:solidFill>
                <a:latin typeface="+mn-lt"/>
              </a:defRPr>
            </a:pPr>
            <a:r>
              <a:t>CO ATTAINMENT - 15EE84 (INTERNSHIP)                            
(Even Sem. 2018-2019)</a:t>
            </a:r>
          </a:p>
        </c:rich>
      </c:tx>
      <c:overlay val="0"/>
    </c:title>
    <c:autoTitleDeleted val="0"/>
    <c:plotArea>
      <c:layout/>
      <c:barChart>
        <c:barDir val="col"/>
        <c:grouping val="clustered"/>
        <c:varyColors val="1"/>
        <c:ser>
          <c:idx val="0"/>
          <c:order val="0"/>
          <c:spPr>
            <a:solidFill>
              <a:srgbClr val="666699"/>
            </a:solidFill>
          </c:spPr>
          <c:invertIfNegative val="1"/>
          <c:cat>
            <c:strRef>
              <c:f>'INDIRECT &amp; FINAL CO ATTAINMENT'!$D$15:$I$15</c:f>
              <c:strCache>
                <c:ptCount val="6"/>
                <c:pt idx="0">
                  <c:v>CO1</c:v>
                </c:pt>
                <c:pt idx="1">
                  <c:v>CO2</c:v>
                </c:pt>
                <c:pt idx="2">
                  <c:v>CO3</c:v>
                </c:pt>
                <c:pt idx="3">
                  <c:v>CO4</c:v>
                </c:pt>
                <c:pt idx="4">
                  <c:v>CO5</c:v>
                </c:pt>
                <c:pt idx="5">
                  <c:v>CO6</c:v>
                </c:pt>
              </c:strCache>
            </c:strRef>
          </c:cat>
          <c:val>
            <c:numRef>
              <c:f>'INDIRECT &amp; FINAL CO ATTAINMENT'!$D$20:$I$20</c:f>
              <c:numCache>
                <c:formatCode>0</c:formatCode>
                <c:ptCount val="6"/>
                <c:pt idx="0">
                  <c:v>90.719761075161784</c:v>
                </c:pt>
                <c:pt idx="1">
                  <c:v>89.939273270283735</c:v>
                </c:pt>
                <c:pt idx="2">
                  <c:v>90.719761075161784</c:v>
                </c:pt>
                <c:pt idx="3">
                  <c:v>90.719761075161784</c:v>
                </c:pt>
                <c:pt idx="4">
                  <c:v>90.817322050771551</c:v>
                </c:pt>
                <c:pt idx="5">
                  <c:v>89.841712294673982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D1F0-43E3-B558-53797662D2F9}"/>
            </c:ext>
          </c:extLst>
        </c:ser>
        <c:dLbls>
          <c:showLegendKey val="0"/>
          <c:showVal val="0"/>
          <c:showCatName val="0"/>
          <c:showSerName val="0"/>
          <c:showPercent val="0"/>
          <c:showBubbleSize val="0"/>
        </c:dLbls>
        <c:gapWidth val="150"/>
        <c:axId val="444082274"/>
        <c:axId val="142758918"/>
      </c:barChart>
      <c:catAx>
        <c:axId val="444082274"/>
        <c:scaling>
          <c:orientation val="minMax"/>
        </c:scaling>
        <c:delete val="0"/>
        <c:axPos val="b"/>
        <c:title>
          <c:tx>
            <c:rich>
              <a:bodyPr/>
              <a:lstStyle/>
              <a:p>
                <a:pPr lvl="0">
                  <a:defRPr sz="1100" b="1" i="0">
                    <a:solidFill>
                      <a:srgbClr val="000000"/>
                    </a:solidFill>
                    <a:latin typeface="+mn-lt"/>
                  </a:defRPr>
                </a:pPr>
                <a:r>
                  <a:t>COURSE OUTCOMES</a:t>
                </a: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42758918"/>
        <c:crosses val="autoZero"/>
        <c:auto val="1"/>
        <c:lblAlgn val="ctr"/>
        <c:lblOffset val="100"/>
        <c:noMultiLvlLbl val="1"/>
      </c:catAx>
      <c:valAx>
        <c:axId val="142758918"/>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100" b="1" i="0">
                    <a:solidFill>
                      <a:srgbClr val="000000"/>
                    </a:solidFill>
                    <a:latin typeface="+mn-lt"/>
                  </a:defRPr>
                </a:pPr>
                <a:r>
                  <a:t>Percentage of attainment</a:t>
                </a: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444082274"/>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552450</xdr:colOff>
      <xdr:row>14</xdr:row>
      <xdr:rowOff>0</xdr:rowOff>
    </xdr:from>
    <xdr:ext cx="5343525" cy="2762250"/>
    <xdr:graphicFrame macro="">
      <xdr:nvGraphicFramePr>
        <xdr:cNvPr id="1882796898" name="Chart 1"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9</xdr:col>
      <xdr:colOff>428625</xdr:colOff>
      <xdr:row>14</xdr:row>
      <xdr:rowOff>47625</xdr:rowOff>
    </xdr:from>
    <xdr:ext cx="3867150" cy="3600450"/>
    <xdr:graphicFrame macro="">
      <xdr:nvGraphicFramePr>
        <xdr:cNvPr id="156494815" name="Chart 2"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B3:E15"/>
  <sheetViews>
    <sheetView workbookViewId="0"/>
  </sheetViews>
  <sheetFormatPr defaultColWidth="14.42578125" defaultRowHeight="15" customHeight="1"/>
  <cols>
    <col min="4" max="4" width="88.7109375" customWidth="1"/>
  </cols>
  <sheetData>
    <row r="3" spans="2:5">
      <c r="B3" s="1"/>
      <c r="C3" s="1"/>
      <c r="D3" s="1"/>
      <c r="E3" s="1"/>
    </row>
    <row r="4" spans="2:5" ht="15" customHeight="1">
      <c r="B4" s="3" t="s">
        <v>1</v>
      </c>
      <c r="C4" s="1"/>
      <c r="D4" s="1"/>
      <c r="E4" s="1"/>
    </row>
    <row r="5" spans="2:5" ht="15" customHeight="1">
      <c r="B5" s="5" t="s">
        <v>2</v>
      </c>
      <c r="C5" s="6"/>
      <c r="D5" s="1"/>
      <c r="E5" s="1"/>
    </row>
    <row r="6" spans="2:5" ht="15" customHeight="1">
      <c r="B6" s="1" t="s">
        <v>5</v>
      </c>
      <c r="C6" s="3" t="s">
        <v>6</v>
      </c>
      <c r="D6" s="1"/>
      <c r="E6" s="1" t="s">
        <v>7</v>
      </c>
    </row>
    <row r="7" spans="2:5" ht="15" customHeight="1">
      <c r="B7" s="1" t="s">
        <v>8</v>
      </c>
      <c r="C7" s="7" t="s">
        <v>9</v>
      </c>
      <c r="D7" s="8" t="s">
        <v>10</v>
      </c>
      <c r="E7" s="78" t="s">
        <v>13</v>
      </c>
    </row>
    <row r="8" spans="2:5" ht="15" customHeight="1">
      <c r="B8" s="1"/>
      <c r="C8" s="7" t="s">
        <v>17</v>
      </c>
      <c r="D8" s="8" t="s">
        <v>18</v>
      </c>
      <c r="E8" s="79"/>
    </row>
    <row r="9" spans="2:5" ht="15" customHeight="1">
      <c r="B9" s="1"/>
      <c r="C9" s="7" t="s">
        <v>13</v>
      </c>
      <c r="D9" s="8" t="s">
        <v>19</v>
      </c>
      <c r="E9" s="80"/>
    </row>
    <row r="10" spans="2:5">
      <c r="B10" s="1"/>
      <c r="C10" s="1"/>
      <c r="D10" s="1"/>
      <c r="E10" s="12"/>
    </row>
    <row r="11" spans="2:5">
      <c r="B11" s="1"/>
      <c r="C11" s="1"/>
      <c r="D11" s="1"/>
      <c r="E11" s="12"/>
    </row>
    <row r="12" spans="2:5" ht="15" customHeight="1">
      <c r="B12" s="1" t="s">
        <v>5</v>
      </c>
      <c r="C12" s="13" t="s">
        <v>6</v>
      </c>
      <c r="D12" s="1"/>
      <c r="E12" s="12" t="s">
        <v>7</v>
      </c>
    </row>
    <row r="13" spans="2:5" ht="15" customHeight="1">
      <c r="B13" s="1" t="s">
        <v>24</v>
      </c>
      <c r="C13" s="7" t="s">
        <v>9</v>
      </c>
      <c r="D13" s="8" t="s">
        <v>25</v>
      </c>
      <c r="E13" s="78" t="s">
        <v>13</v>
      </c>
    </row>
    <row r="14" spans="2:5" ht="15" customHeight="1">
      <c r="B14" s="1"/>
      <c r="C14" s="7" t="s">
        <v>17</v>
      </c>
      <c r="D14" s="8" t="s">
        <v>27</v>
      </c>
      <c r="E14" s="79"/>
    </row>
    <row r="15" spans="2:5" ht="15" customHeight="1">
      <c r="B15" s="1"/>
      <c r="C15" s="7" t="s">
        <v>13</v>
      </c>
      <c r="D15" s="8" t="s">
        <v>28</v>
      </c>
      <c r="E15" s="80"/>
    </row>
  </sheetData>
  <mergeCells count="2">
    <mergeCell ref="E7:E9"/>
    <mergeCell ref="E13:E1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000"/>
  <sheetViews>
    <sheetView workbookViewId="0"/>
  </sheetViews>
  <sheetFormatPr defaultColWidth="14.42578125" defaultRowHeight="15" customHeight="1"/>
  <cols>
    <col min="1" max="1" width="5" customWidth="1"/>
    <col min="2" max="2" width="29.85546875" customWidth="1"/>
    <col min="3" max="3" width="15.28515625" customWidth="1"/>
    <col min="4" max="4" width="5" customWidth="1"/>
    <col min="5" max="10" width="5.85546875" customWidth="1"/>
    <col min="11" max="11" width="6.28515625" customWidth="1"/>
    <col min="12" max="12" width="4.7109375" customWidth="1"/>
    <col min="13" max="13" width="6.28515625" customWidth="1"/>
    <col min="14" max="14" width="4.7109375" customWidth="1"/>
    <col min="15" max="15" width="6.28515625" customWidth="1"/>
    <col min="16" max="16" width="4.7109375" customWidth="1"/>
    <col min="17" max="17" width="6.28515625" customWidth="1"/>
    <col min="18" max="18" width="4.28515625" customWidth="1"/>
    <col min="19" max="19" width="6.28515625" customWidth="1"/>
    <col min="20" max="20" width="4.5703125" customWidth="1"/>
    <col min="21" max="21" width="6.28515625" customWidth="1"/>
    <col min="22" max="22" width="4.5703125" customWidth="1"/>
    <col min="23" max="32" width="8.7109375" customWidth="1"/>
  </cols>
  <sheetData>
    <row r="1" spans="1:32" ht="19.5" customHeight="1">
      <c r="A1" s="92" t="s">
        <v>0</v>
      </c>
      <c r="B1" s="93"/>
      <c r="C1" s="93"/>
      <c r="D1" s="93"/>
      <c r="E1" s="93"/>
      <c r="F1" s="93"/>
      <c r="G1" s="93"/>
      <c r="H1" s="93"/>
      <c r="I1" s="93"/>
      <c r="J1" s="93"/>
      <c r="K1" s="93"/>
      <c r="L1" s="93"/>
      <c r="M1" s="93"/>
      <c r="N1" s="93"/>
      <c r="O1" s="93"/>
      <c r="P1" s="93"/>
      <c r="Q1" s="93"/>
      <c r="R1" s="93"/>
      <c r="S1" s="93"/>
      <c r="T1" s="93"/>
      <c r="U1" s="93"/>
      <c r="V1" s="93"/>
      <c r="W1" s="4"/>
      <c r="X1" s="4"/>
      <c r="Y1" s="4"/>
      <c r="Z1" s="4"/>
      <c r="AA1" s="4"/>
      <c r="AB1" s="4"/>
      <c r="AC1" s="4"/>
      <c r="AD1" s="4"/>
      <c r="AE1" s="4"/>
      <c r="AF1" s="4"/>
    </row>
    <row r="2" spans="1:32" ht="19.5" customHeight="1">
      <c r="A2" s="92" t="s">
        <v>3</v>
      </c>
      <c r="B2" s="93"/>
      <c r="C2" s="93"/>
      <c r="D2" s="93"/>
      <c r="E2" s="93"/>
      <c r="F2" s="93"/>
      <c r="G2" s="93"/>
      <c r="H2" s="93"/>
      <c r="I2" s="93"/>
      <c r="J2" s="93"/>
      <c r="K2" s="93"/>
      <c r="L2" s="93"/>
      <c r="M2" s="93"/>
      <c r="N2" s="93"/>
      <c r="O2" s="93"/>
      <c r="P2" s="93"/>
      <c r="Q2" s="93"/>
      <c r="R2" s="93"/>
      <c r="S2" s="93"/>
      <c r="T2" s="93"/>
      <c r="U2" s="93"/>
      <c r="V2" s="93"/>
      <c r="W2" s="4"/>
      <c r="X2" s="4"/>
      <c r="Y2" s="4"/>
      <c r="Z2" s="4"/>
      <c r="AA2" s="4"/>
      <c r="AB2" s="4"/>
      <c r="AC2" s="4"/>
      <c r="AD2" s="4"/>
      <c r="AE2" s="4"/>
      <c r="AF2" s="4"/>
    </row>
    <row r="3" spans="1:32" ht="19.5" customHeight="1">
      <c r="A3" s="94" t="s">
        <v>4</v>
      </c>
      <c r="B3" s="93"/>
      <c r="C3" s="93"/>
      <c r="D3" s="93"/>
      <c r="E3" s="93"/>
      <c r="F3" s="93"/>
      <c r="G3" s="93"/>
      <c r="H3" s="93"/>
      <c r="I3" s="93"/>
      <c r="J3" s="93"/>
      <c r="K3" s="93"/>
      <c r="L3" s="93"/>
      <c r="M3" s="93"/>
      <c r="N3" s="93"/>
      <c r="O3" s="93"/>
      <c r="P3" s="93"/>
      <c r="Q3" s="93"/>
      <c r="R3" s="93"/>
      <c r="S3" s="93"/>
      <c r="T3" s="93"/>
      <c r="U3" s="93"/>
      <c r="V3" s="93"/>
      <c r="W3" s="4"/>
      <c r="X3" s="4"/>
      <c r="Y3" s="4"/>
      <c r="Z3" s="4"/>
      <c r="AA3" s="4"/>
      <c r="AB3" s="4"/>
      <c r="AC3" s="4"/>
      <c r="AD3" s="4"/>
      <c r="AE3" s="4"/>
      <c r="AF3" s="4"/>
    </row>
    <row r="4" spans="1:32" ht="18" customHeight="1">
      <c r="A4" s="9" t="s">
        <v>11</v>
      </c>
      <c r="B4" s="4"/>
      <c r="C4" s="4"/>
      <c r="D4" s="9" t="s">
        <v>15</v>
      </c>
      <c r="E4" s="10"/>
      <c r="F4" s="10"/>
      <c r="G4" s="10"/>
      <c r="H4" s="10"/>
      <c r="I4" s="4"/>
      <c r="J4" s="4"/>
      <c r="K4" s="4"/>
      <c r="L4" s="4"/>
      <c r="M4" s="4"/>
      <c r="N4" s="4"/>
      <c r="O4" s="4"/>
      <c r="P4" s="4"/>
      <c r="Q4" s="4"/>
      <c r="R4" s="4"/>
      <c r="S4" s="4"/>
      <c r="T4" s="4"/>
      <c r="U4" s="4"/>
      <c r="V4" s="11" t="s">
        <v>21</v>
      </c>
      <c r="W4" s="4"/>
      <c r="X4" s="4"/>
      <c r="Y4" s="4"/>
      <c r="Z4" s="4"/>
      <c r="AA4" s="4"/>
      <c r="AB4" s="4"/>
      <c r="AC4" s="4"/>
      <c r="AD4" s="4"/>
      <c r="AE4" s="4"/>
      <c r="AF4" s="4"/>
    </row>
    <row r="5" spans="1:32" ht="24.75" customHeight="1">
      <c r="A5" s="9" t="s">
        <v>22</v>
      </c>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ht="18" customHeight="1">
      <c r="A6" s="95" t="s">
        <v>26</v>
      </c>
      <c r="B6" s="96" t="s">
        <v>29</v>
      </c>
      <c r="C6" s="96" t="s">
        <v>30</v>
      </c>
      <c r="D6" s="95" t="s">
        <v>31</v>
      </c>
      <c r="E6" s="97" t="s">
        <v>32</v>
      </c>
      <c r="F6" s="90"/>
      <c r="G6" s="90"/>
      <c r="H6" s="90"/>
      <c r="I6" s="90"/>
      <c r="J6" s="90"/>
      <c r="K6" s="97" t="s">
        <v>34</v>
      </c>
      <c r="L6" s="90"/>
      <c r="M6" s="90"/>
      <c r="N6" s="90"/>
      <c r="O6" s="90"/>
      <c r="P6" s="90"/>
      <c r="Q6" s="90"/>
      <c r="R6" s="90"/>
      <c r="S6" s="90"/>
      <c r="T6" s="90"/>
      <c r="U6" s="90"/>
      <c r="V6" s="82"/>
      <c r="W6" s="4"/>
      <c r="X6" s="4"/>
      <c r="Y6" s="4"/>
      <c r="Z6" s="4"/>
      <c r="AA6" s="4"/>
      <c r="AB6" s="4"/>
      <c r="AC6" s="4"/>
      <c r="AD6" s="4"/>
      <c r="AE6" s="4"/>
      <c r="AF6" s="4"/>
    </row>
    <row r="7" spans="1:32" ht="14.25" customHeight="1">
      <c r="A7" s="80"/>
      <c r="B7" s="80"/>
      <c r="C7" s="80"/>
      <c r="D7" s="80"/>
      <c r="E7" s="16" t="s">
        <v>35</v>
      </c>
      <c r="F7" s="16" t="s">
        <v>36</v>
      </c>
      <c r="G7" s="16" t="s">
        <v>37</v>
      </c>
      <c r="H7" s="16" t="s">
        <v>38</v>
      </c>
      <c r="I7" s="16" t="s">
        <v>39</v>
      </c>
      <c r="J7" s="16" t="s">
        <v>40</v>
      </c>
      <c r="K7" s="91" t="s">
        <v>35</v>
      </c>
      <c r="L7" s="87"/>
      <c r="M7" s="91" t="s">
        <v>36</v>
      </c>
      <c r="N7" s="87"/>
      <c r="O7" s="91" t="s">
        <v>37</v>
      </c>
      <c r="P7" s="87"/>
      <c r="Q7" s="91" t="s">
        <v>38</v>
      </c>
      <c r="R7" s="87"/>
      <c r="S7" s="91" t="s">
        <v>39</v>
      </c>
      <c r="T7" s="87"/>
      <c r="U7" s="91" t="s">
        <v>40</v>
      </c>
      <c r="V7" s="87"/>
      <c r="W7" s="4"/>
      <c r="X7" s="4"/>
      <c r="Y7" s="4"/>
      <c r="Z7" s="4"/>
      <c r="AA7" s="4"/>
      <c r="AB7" s="4"/>
      <c r="AC7" s="4"/>
      <c r="AD7" s="4"/>
      <c r="AE7" s="4"/>
      <c r="AF7" s="4"/>
    </row>
    <row r="8" spans="1:32" ht="14.25" customHeight="1">
      <c r="A8" s="89" t="s">
        <v>41</v>
      </c>
      <c r="B8" s="90"/>
      <c r="C8" s="90"/>
      <c r="D8" s="82"/>
      <c r="E8" s="15">
        <v>50</v>
      </c>
      <c r="F8" s="15">
        <v>50</v>
      </c>
      <c r="G8" s="15">
        <v>50</v>
      </c>
      <c r="H8" s="15">
        <v>50</v>
      </c>
      <c r="I8" s="15">
        <v>50</v>
      </c>
      <c r="J8" s="15">
        <v>50</v>
      </c>
      <c r="K8" s="16" t="s">
        <v>42</v>
      </c>
      <c r="L8" s="16" t="s">
        <v>43</v>
      </c>
      <c r="M8" s="16" t="s">
        <v>42</v>
      </c>
      <c r="N8" s="16" t="s">
        <v>43</v>
      </c>
      <c r="O8" s="16" t="s">
        <v>42</v>
      </c>
      <c r="P8" s="16" t="s">
        <v>43</v>
      </c>
      <c r="Q8" s="16" t="s">
        <v>42</v>
      </c>
      <c r="R8" s="16" t="s">
        <v>43</v>
      </c>
      <c r="S8" s="16" t="s">
        <v>42</v>
      </c>
      <c r="T8" s="16" t="s">
        <v>43</v>
      </c>
      <c r="U8" s="16" t="s">
        <v>42</v>
      </c>
      <c r="V8" s="16" t="s">
        <v>43</v>
      </c>
      <c r="W8" s="4"/>
      <c r="X8" s="4"/>
      <c r="Y8" s="4"/>
      <c r="Z8" s="4"/>
      <c r="AA8" s="4"/>
      <c r="AB8" s="4"/>
      <c r="AC8" s="4"/>
      <c r="AD8" s="4"/>
      <c r="AE8" s="4"/>
      <c r="AF8" s="4"/>
    </row>
    <row r="9" spans="1:32" ht="22.5" customHeight="1">
      <c r="A9" s="17">
        <v>1</v>
      </c>
      <c r="B9" s="18" t="s">
        <v>44</v>
      </c>
      <c r="C9" s="19" t="s">
        <v>45</v>
      </c>
      <c r="D9" s="20" t="s">
        <v>46</v>
      </c>
      <c r="E9" s="21">
        <v>49</v>
      </c>
      <c r="F9" s="23">
        <f t="shared" ref="F9:F106" si="0">E9</f>
        <v>49</v>
      </c>
      <c r="G9" s="24">
        <f t="shared" ref="G9:G106" si="1">E9</f>
        <v>49</v>
      </c>
      <c r="H9" s="24">
        <f t="shared" ref="H9:H106" si="2">E9</f>
        <v>49</v>
      </c>
      <c r="I9" s="24">
        <f t="shared" ref="I9:I106" si="3">E9</f>
        <v>49</v>
      </c>
      <c r="J9" s="25">
        <f t="shared" ref="J9:J106" si="4">E9</f>
        <v>49</v>
      </c>
      <c r="K9" s="26">
        <f t="shared" ref="K9:K106" si="5">E9*2</f>
        <v>98</v>
      </c>
      <c r="L9" s="25" t="str">
        <f t="shared" ref="L9:L106" si="6">IF(K9&lt;75,"N","Y")</f>
        <v>Y</v>
      </c>
      <c r="M9" s="26">
        <f t="shared" ref="M9:M106" si="7">F9*2</f>
        <v>98</v>
      </c>
      <c r="N9" s="25" t="str">
        <f t="shared" ref="N9:N106" si="8">IF(M9&lt;75,"N","Y")</f>
        <v>Y</v>
      </c>
      <c r="O9" s="26">
        <f t="shared" ref="O9:O106" si="9">G9*2</f>
        <v>98</v>
      </c>
      <c r="P9" s="25" t="str">
        <f t="shared" ref="P9:P106" si="10">IF(O9&lt;75,"N","Y")</f>
        <v>Y</v>
      </c>
      <c r="Q9" s="26">
        <f t="shared" ref="Q9:Q106" si="11">H9*2</f>
        <v>98</v>
      </c>
      <c r="R9" s="25" t="str">
        <f t="shared" ref="R9:R106" si="12">IF(Q9&lt;75,"N","Y")</f>
        <v>Y</v>
      </c>
      <c r="S9" s="26">
        <f t="shared" ref="S9:S106" si="13">I9*2</f>
        <v>98</v>
      </c>
      <c r="T9" s="25" t="str">
        <f t="shared" ref="T9:T106" si="14">IF(S9&lt;75,"N","Y")</f>
        <v>Y</v>
      </c>
      <c r="U9" s="26">
        <f t="shared" ref="U9:U106" si="15">J9*2</f>
        <v>98</v>
      </c>
      <c r="V9" s="25" t="str">
        <f t="shared" ref="V9:V106" si="16">IF(U9&lt;75,"N","Y")</f>
        <v>Y</v>
      </c>
      <c r="W9" s="4"/>
      <c r="X9" s="4"/>
      <c r="Y9" s="4"/>
      <c r="Z9" s="4"/>
      <c r="AA9" s="4"/>
      <c r="AB9" s="4"/>
      <c r="AC9" s="4"/>
      <c r="AD9" s="4"/>
      <c r="AE9" s="4"/>
      <c r="AF9" s="4"/>
    </row>
    <row r="10" spans="1:32" ht="30.75" customHeight="1">
      <c r="A10" s="17">
        <v>2</v>
      </c>
      <c r="B10" s="18" t="s">
        <v>47</v>
      </c>
      <c r="C10" s="19" t="s">
        <v>48</v>
      </c>
      <c r="D10" s="20" t="s">
        <v>46</v>
      </c>
      <c r="E10" s="21">
        <v>38</v>
      </c>
      <c r="F10" s="19">
        <f t="shared" si="0"/>
        <v>38</v>
      </c>
      <c r="G10" s="24">
        <f t="shared" si="1"/>
        <v>38</v>
      </c>
      <c r="H10" s="24">
        <f t="shared" si="2"/>
        <v>38</v>
      </c>
      <c r="I10" s="24">
        <f t="shared" si="3"/>
        <v>38</v>
      </c>
      <c r="J10" s="25">
        <f t="shared" si="4"/>
        <v>38</v>
      </c>
      <c r="K10" s="26">
        <f t="shared" si="5"/>
        <v>76</v>
      </c>
      <c r="L10" s="25" t="str">
        <f t="shared" si="6"/>
        <v>Y</v>
      </c>
      <c r="M10" s="26">
        <f t="shared" si="7"/>
        <v>76</v>
      </c>
      <c r="N10" s="25" t="str">
        <f t="shared" si="8"/>
        <v>Y</v>
      </c>
      <c r="O10" s="26">
        <f t="shared" si="9"/>
        <v>76</v>
      </c>
      <c r="P10" s="25" t="str">
        <f t="shared" si="10"/>
        <v>Y</v>
      </c>
      <c r="Q10" s="26">
        <f t="shared" si="11"/>
        <v>76</v>
      </c>
      <c r="R10" s="25" t="str">
        <f t="shared" si="12"/>
        <v>Y</v>
      </c>
      <c r="S10" s="26">
        <f t="shared" si="13"/>
        <v>76</v>
      </c>
      <c r="T10" s="25" t="str">
        <f t="shared" si="14"/>
        <v>Y</v>
      </c>
      <c r="U10" s="26">
        <f t="shared" si="15"/>
        <v>76</v>
      </c>
      <c r="V10" s="25" t="str">
        <f t="shared" si="16"/>
        <v>Y</v>
      </c>
      <c r="W10" s="4"/>
      <c r="X10" s="4"/>
      <c r="Y10" s="4"/>
      <c r="Z10" s="4"/>
      <c r="AA10" s="4"/>
      <c r="AB10" s="4"/>
      <c r="AC10" s="4"/>
      <c r="AD10" s="4"/>
      <c r="AE10" s="4"/>
      <c r="AF10" s="4"/>
    </row>
    <row r="11" spans="1:32" ht="22.5" customHeight="1">
      <c r="A11" s="17">
        <v>3</v>
      </c>
      <c r="B11" s="18" t="s">
        <v>53</v>
      </c>
      <c r="C11" s="19" t="s">
        <v>54</v>
      </c>
      <c r="D11" s="20" t="s">
        <v>46</v>
      </c>
      <c r="E11" s="21">
        <v>46</v>
      </c>
      <c r="F11" s="19">
        <f t="shared" si="0"/>
        <v>46</v>
      </c>
      <c r="G11" s="24">
        <f t="shared" si="1"/>
        <v>46</v>
      </c>
      <c r="H11" s="24">
        <f t="shared" si="2"/>
        <v>46</v>
      </c>
      <c r="I11" s="24">
        <f t="shared" si="3"/>
        <v>46</v>
      </c>
      <c r="J11" s="25">
        <f t="shared" si="4"/>
        <v>46</v>
      </c>
      <c r="K11" s="26">
        <f t="shared" si="5"/>
        <v>92</v>
      </c>
      <c r="L11" s="25" t="str">
        <f t="shared" si="6"/>
        <v>Y</v>
      </c>
      <c r="M11" s="26">
        <f t="shared" si="7"/>
        <v>92</v>
      </c>
      <c r="N11" s="25" t="str">
        <f t="shared" si="8"/>
        <v>Y</v>
      </c>
      <c r="O11" s="26">
        <f t="shared" si="9"/>
        <v>92</v>
      </c>
      <c r="P11" s="25" t="str">
        <f t="shared" si="10"/>
        <v>Y</v>
      </c>
      <c r="Q11" s="26">
        <f t="shared" si="11"/>
        <v>92</v>
      </c>
      <c r="R11" s="25" t="str">
        <f t="shared" si="12"/>
        <v>Y</v>
      </c>
      <c r="S11" s="26">
        <f t="shared" si="13"/>
        <v>92</v>
      </c>
      <c r="T11" s="25" t="str">
        <f t="shared" si="14"/>
        <v>Y</v>
      </c>
      <c r="U11" s="26">
        <f t="shared" si="15"/>
        <v>92</v>
      </c>
      <c r="V11" s="25" t="str">
        <f t="shared" si="16"/>
        <v>Y</v>
      </c>
      <c r="W11" s="4"/>
      <c r="X11" s="4"/>
      <c r="Y11" s="4"/>
      <c r="Z11" s="4"/>
      <c r="AA11" s="4"/>
      <c r="AB11" s="4"/>
      <c r="AC11" s="4"/>
      <c r="AD11" s="4"/>
      <c r="AE11" s="4"/>
      <c r="AF11" s="4"/>
    </row>
    <row r="12" spans="1:32" ht="22.5" customHeight="1">
      <c r="A12" s="17">
        <v>4</v>
      </c>
      <c r="B12" s="18" t="s">
        <v>57</v>
      </c>
      <c r="C12" s="19" t="s">
        <v>58</v>
      </c>
      <c r="D12" s="20" t="s">
        <v>46</v>
      </c>
      <c r="E12" s="21">
        <v>49</v>
      </c>
      <c r="F12" s="19">
        <f t="shared" si="0"/>
        <v>49</v>
      </c>
      <c r="G12" s="24">
        <f t="shared" si="1"/>
        <v>49</v>
      </c>
      <c r="H12" s="24">
        <f t="shared" si="2"/>
        <v>49</v>
      </c>
      <c r="I12" s="24">
        <f t="shared" si="3"/>
        <v>49</v>
      </c>
      <c r="J12" s="25">
        <f t="shared" si="4"/>
        <v>49</v>
      </c>
      <c r="K12" s="26">
        <f t="shared" si="5"/>
        <v>98</v>
      </c>
      <c r="L12" s="25" t="str">
        <f t="shared" si="6"/>
        <v>Y</v>
      </c>
      <c r="M12" s="26">
        <f t="shared" si="7"/>
        <v>98</v>
      </c>
      <c r="N12" s="25" t="str">
        <f t="shared" si="8"/>
        <v>Y</v>
      </c>
      <c r="O12" s="26">
        <f t="shared" si="9"/>
        <v>98</v>
      </c>
      <c r="P12" s="25" t="str">
        <f t="shared" si="10"/>
        <v>Y</v>
      </c>
      <c r="Q12" s="26">
        <f t="shared" si="11"/>
        <v>98</v>
      </c>
      <c r="R12" s="25" t="str">
        <f t="shared" si="12"/>
        <v>Y</v>
      </c>
      <c r="S12" s="26">
        <f t="shared" si="13"/>
        <v>98</v>
      </c>
      <c r="T12" s="25" t="str">
        <f t="shared" si="14"/>
        <v>Y</v>
      </c>
      <c r="U12" s="26">
        <f t="shared" si="15"/>
        <v>98</v>
      </c>
      <c r="V12" s="25" t="str">
        <f t="shared" si="16"/>
        <v>Y</v>
      </c>
      <c r="W12" s="4"/>
      <c r="X12" s="4"/>
      <c r="Y12" s="4"/>
      <c r="Z12" s="4"/>
      <c r="AA12" s="4"/>
      <c r="AB12" s="4"/>
      <c r="AC12" s="4"/>
      <c r="AD12" s="4"/>
      <c r="AE12" s="4"/>
      <c r="AF12" s="4"/>
    </row>
    <row r="13" spans="1:32" ht="22.5" customHeight="1">
      <c r="A13" s="17">
        <v>5</v>
      </c>
      <c r="B13" s="18" t="s">
        <v>61</v>
      </c>
      <c r="C13" s="19" t="s">
        <v>62</v>
      </c>
      <c r="D13" s="20" t="s">
        <v>46</v>
      </c>
      <c r="E13" s="21">
        <v>49</v>
      </c>
      <c r="F13" s="19">
        <f t="shared" si="0"/>
        <v>49</v>
      </c>
      <c r="G13" s="24">
        <f t="shared" si="1"/>
        <v>49</v>
      </c>
      <c r="H13" s="24">
        <f t="shared" si="2"/>
        <v>49</v>
      </c>
      <c r="I13" s="24">
        <f t="shared" si="3"/>
        <v>49</v>
      </c>
      <c r="J13" s="25">
        <f t="shared" si="4"/>
        <v>49</v>
      </c>
      <c r="K13" s="26">
        <f t="shared" si="5"/>
        <v>98</v>
      </c>
      <c r="L13" s="25" t="str">
        <f t="shared" si="6"/>
        <v>Y</v>
      </c>
      <c r="M13" s="26">
        <f t="shared" si="7"/>
        <v>98</v>
      </c>
      <c r="N13" s="25" t="str">
        <f t="shared" si="8"/>
        <v>Y</v>
      </c>
      <c r="O13" s="26">
        <f t="shared" si="9"/>
        <v>98</v>
      </c>
      <c r="P13" s="25" t="str">
        <f t="shared" si="10"/>
        <v>Y</v>
      </c>
      <c r="Q13" s="26">
        <f t="shared" si="11"/>
        <v>98</v>
      </c>
      <c r="R13" s="25" t="str">
        <f t="shared" si="12"/>
        <v>Y</v>
      </c>
      <c r="S13" s="26">
        <f t="shared" si="13"/>
        <v>98</v>
      </c>
      <c r="T13" s="25" t="str">
        <f t="shared" si="14"/>
        <v>Y</v>
      </c>
      <c r="U13" s="26">
        <f t="shared" si="15"/>
        <v>98</v>
      </c>
      <c r="V13" s="25" t="str">
        <f t="shared" si="16"/>
        <v>Y</v>
      </c>
      <c r="W13" s="4"/>
      <c r="X13" s="4"/>
      <c r="Y13" s="4"/>
      <c r="Z13" s="4"/>
      <c r="AA13" s="4"/>
      <c r="AB13" s="4"/>
      <c r="AC13" s="4"/>
      <c r="AD13" s="4"/>
      <c r="AE13" s="4"/>
      <c r="AF13" s="4"/>
    </row>
    <row r="14" spans="1:32" ht="22.5" customHeight="1">
      <c r="A14" s="17">
        <v>6</v>
      </c>
      <c r="B14" s="18" t="s">
        <v>63</v>
      </c>
      <c r="C14" s="19" t="s">
        <v>64</v>
      </c>
      <c r="D14" s="20" t="s">
        <v>46</v>
      </c>
      <c r="E14" s="21">
        <v>49</v>
      </c>
      <c r="F14" s="19">
        <f t="shared" si="0"/>
        <v>49</v>
      </c>
      <c r="G14" s="24">
        <f t="shared" si="1"/>
        <v>49</v>
      </c>
      <c r="H14" s="24">
        <f t="shared" si="2"/>
        <v>49</v>
      </c>
      <c r="I14" s="24">
        <f t="shared" si="3"/>
        <v>49</v>
      </c>
      <c r="J14" s="25">
        <f t="shared" si="4"/>
        <v>49</v>
      </c>
      <c r="K14" s="26">
        <f t="shared" si="5"/>
        <v>98</v>
      </c>
      <c r="L14" s="25" t="str">
        <f t="shared" si="6"/>
        <v>Y</v>
      </c>
      <c r="M14" s="26">
        <f t="shared" si="7"/>
        <v>98</v>
      </c>
      <c r="N14" s="25" t="str">
        <f t="shared" si="8"/>
        <v>Y</v>
      </c>
      <c r="O14" s="26">
        <f t="shared" si="9"/>
        <v>98</v>
      </c>
      <c r="P14" s="25" t="str">
        <f t="shared" si="10"/>
        <v>Y</v>
      </c>
      <c r="Q14" s="26">
        <f t="shared" si="11"/>
        <v>98</v>
      </c>
      <c r="R14" s="25" t="str">
        <f t="shared" si="12"/>
        <v>Y</v>
      </c>
      <c r="S14" s="26">
        <f t="shared" si="13"/>
        <v>98</v>
      </c>
      <c r="T14" s="25" t="str">
        <f t="shared" si="14"/>
        <v>Y</v>
      </c>
      <c r="U14" s="26">
        <f t="shared" si="15"/>
        <v>98</v>
      </c>
      <c r="V14" s="25" t="str">
        <f t="shared" si="16"/>
        <v>Y</v>
      </c>
      <c r="W14" s="4"/>
      <c r="X14" s="4"/>
      <c r="Y14" s="4"/>
      <c r="Z14" s="4"/>
      <c r="AA14" s="4"/>
      <c r="AB14" s="4"/>
      <c r="AC14" s="4"/>
      <c r="AD14" s="4"/>
      <c r="AE14" s="4"/>
      <c r="AF14" s="4"/>
    </row>
    <row r="15" spans="1:32" ht="22.5" customHeight="1">
      <c r="A15" s="17">
        <v>7</v>
      </c>
      <c r="B15" s="18" t="s">
        <v>66</v>
      </c>
      <c r="C15" s="19" t="s">
        <v>67</v>
      </c>
      <c r="D15" s="20" t="s">
        <v>46</v>
      </c>
      <c r="E15" s="21">
        <v>48</v>
      </c>
      <c r="F15" s="19">
        <f t="shared" si="0"/>
        <v>48</v>
      </c>
      <c r="G15" s="24">
        <f t="shared" si="1"/>
        <v>48</v>
      </c>
      <c r="H15" s="24">
        <f t="shared" si="2"/>
        <v>48</v>
      </c>
      <c r="I15" s="24">
        <f t="shared" si="3"/>
        <v>48</v>
      </c>
      <c r="J15" s="25">
        <f t="shared" si="4"/>
        <v>48</v>
      </c>
      <c r="K15" s="26">
        <f t="shared" si="5"/>
        <v>96</v>
      </c>
      <c r="L15" s="25" t="str">
        <f t="shared" si="6"/>
        <v>Y</v>
      </c>
      <c r="M15" s="26">
        <f t="shared" si="7"/>
        <v>96</v>
      </c>
      <c r="N15" s="25" t="str">
        <f t="shared" si="8"/>
        <v>Y</v>
      </c>
      <c r="O15" s="26">
        <f t="shared" si="9"/>
        <v>96</v>
      </c>
      <c r="P15" s="25" t="str">
        <f t="shared" si="10"/>
        <v>Y</v>
      </c>
      <c r="Q15" s="26">
        <f t="shared" si="11"/>
        <v>96</v>
      </c>
      <c r="R15" s="25" t="str">
        <f t="shared" si="12"/>
        <v>Y</v>
      </c>
      <c r="S15" s="26">
        <f t="shared" si="13"/>
        <v>96</v>
      </c>
      <c r="T15" s="25" t="str">
        <f t="shared" si="14"/>
        <v>Y</v>
      </c>
      <c r="U15" s="26">
        <f t="shared" si="15"/>
        <v>96</v>
      </c>
      <c r="V15" s="25" t="str">
        <f t="shared" si="16"/>
        <v>Y</v>
      </c>
      <c r="W15" s="4"/>
      <c r="X15" s="4"/>
      <c r="Y15" s="4"/>
      <c r="Z15" s="4"/>
      <c r="AA15" s="4"/>
      <c r="AB15" s="4"/>
      <c r="AC15" s="4"/>
      <c r="AD15" s="4"/>
      <c r="AE15" s="4"/>
      <c r="AF15" s="4"/>
    </row>
    <row r="16" spans="1:32" ht="22.5" customHeight="1">
      <c r="A16" s="17">
        <v>8</v>
      </c>
      <c r="B16" s="18" t="s">
        <v>69</v>
      </c>
      <c r="C16" s="19" t="s">
        <v>70</v>
      </c>
      <c r="D16" s="20" t="s">
        <v>46</v>
      </c>
      <c r="E16" s="21">
        <v>49</v>
      </c>
      <c r="F16" s="19">
        <f t="shared" si="0"/>
        <v>49</v>
      </c>
      <c r="G16" s="24">
        <f t="shared" si="1"/>
        <v>49</v>
      </c>
      <c r="H16" s="24">
        <f t="shared" si="2"/>
        <v>49</v>
      </c>
      <c r="I16" s="24">
        <f t="shared" si="3"/>
        <v>49</v>
      </c>
      <c r="J16" s="25">
        <f t="shared" si="4"/>
        <v>49</v>
      </c>
      <c r="K16" s="26">
        <f t="shared" si="5"/>
        <v>98</v>
      </c>
      <c r="L16" s="25" t="str">
        <f t="shared" si="6"/>
        <v>Y</v>
      </c>
      <c r="M16" s="26">
        <f t="shared" si="7"/>
        <v>98</v>
      </c>
      <c r="N16" s="25" t="str">
        <f t="shared" si="8"/>
        <v>Y</v>
      </c>
      <c r="O16" s="26">
        <f t="shared" si="9"/>
        <v>98</v>
      </c>
      <c r="P16" s="25" t="str">
        <f t="shared" si="10"/>
        <v>Y</v>
      </c>
      <c r="Q16" s="26">
        <f t="shared" si="11"/>
        <v>98</v>
      </c>
      <c r="R16" s="25" t="str">
        <f t="shared" si="12"/>
        <v>Y</v>
      </c>
      <c r="S16" s="26">
        <f t="shared" si="13"/>
        <v>98</v>
      </c>
      <c r="T16" s="25" t="str">
        <f t="shared" si="14"/>
        <v>Y</v>
      </c>
      <c r="U16" s="26">
        <f t="shared" si="15"/>
        <v>98</v>
      </c>
      <c r="V16" s="25" t="str">
        <f t="shared" si="16"/>
        <v>Y</v>
      </c>
      <c r="W16" s="4"/>
      <c r="X16" s="4"/>
      <c r="Y16" s="4"/>
      <c r="Z16" s="4"/>
      <c r="AA16" s="4"/>
      <c r="AB16" s="4"/>
      <c r="AC16" s="4"/>
      <c r="AD16" s="4"/>
      <c r="AE16" s="4"/>
      <c r="AF16" s="4"/>
    </row>
    <row r="17" spans="1:32" ht="22.5" customHeight="1">
      <c r="A17" s="17">
        <v>9</v>
      </c>
      <c r="B17" s="18" t="s">
        <v>71</v>
      </c>
      <c r="C17" s="19" t="s">
        <v>72</v>
      </c>
      <c r="D17" s="20" t="s">
        <v>46</v>
      </c>
      <c r="E17" s="21">
        <v>49</v>
      </c>
      <c r="F17" s="19">
        <f t="shared" si="0"/>
        <v>49</v>
      </c>
      <c r="G17" s="24">
        <f t="shared" si="1"/>
        <v>49</v>
      </c>
      <c r="H17" s="24">
        <f t="shared" si="2"/>
        <v>49</v>
      </c>
      <c r="I17" s="24">
        <f t="shared" si="3"/>
        <v>49</v>
      </c>
      <c r="J17" s="25">
        <f t="shared" si="4"/>
        <v>49</v>
      </c>
      <c r="K17" s="26">
        <f t="shared" si="5"/>
        <v>98</v>
      </c>
      <c r="L17" s="25" t="str">
        <f t="shared" si="6"/>
        <v>Y</v>
      </c>
      <c r="M17" s="26">
        <f t="shared" si="7"/>
        <v>98</v>
      </c>
      <c r="N17" s="25" t="str">
        <f t="shared" si="8"/>
        <v>Y</v>
      </c>
      <c r="O17" s="26">
        <f t="shared" si="9"/>
        <v>98</v>
      </c>
      <c r="P17" s="25" t="str">
        <f t="shared" si="10"/>
        <v>Y</v>
      </c>
      <c r="Q17" s="26">
        <f t="shared" si="11"/>
        <v>98</v>
      </c>
      <c r="R17" s="25" t="str">
        <f t="shared" si="12"/>
        <v>Y</v>
      </c>
      <c r="S17" s="26">
        <f t="shared" si="13"/>
        <v>98</v>
      </c>
      <c r="T17" s="25" t="str">
        <f t="shared" si="14"/>
        <v>Y</v>
      </c>
      <c r="U17" s="26">
        <f t="shared" si="15"/>
        <v>98</v>
      </c>
      <c r="V17" s="25" t="str">
        <f t="shared" si="16"/>
        <v>Y</v>
      </c>
      <c r="W17" s="4"/>
      <c r="X17" s="4"/>
      <c r="Y17" s="4"/>
      <c r="Z17" s="4"/>
      <c r="AA17" s="4"/>
      <c r="AB17" s="4"/>
      <c r="AC17" s="4"/>
      <c r="AD17" s="4"/>
      <c r="AE17" s="4"/>
      <c r="AF17" s="4"/>
    </row>
    <row r="18" spans="1:32" ht="22.5" customHeight="1">
      <c r="A18" s="17">
        <v>10</v>
      </c>
      <c r="B18" s="18" t="s">
        <v>73</v>
      </c>
      <c r="C18" s="19" t="s">
        <v>74</v>
      </c>
      <c r="D18" s="20" t="s">
        <v>46</v>
      </c>
      <c r="E18" s="21">
        <v>49</v>
      </c>
      <c r="F18" s="19">
        <f t="shared" si="0"/>
        <v>49</v>
      </c>
      <c r="G18" s="24">
        <f t="shared" si="1"/>
        <v>49</v>
      </c>
      <c r="H18" s="24">
        <f t="shared" si="2"/>
        <v>49</v>
      </c>
      <c r="I18" s="24">
        <f t="shared" si="3"/>
        <v>49</v>
      </c>
      <c r="J18" s="25">
        <f t="shared" si="4"/>
        <v>49</v>
      </c>
      <c r="K18" s="26">
        <f t="shared" si="5"/>
        <v>98</v>
      </c>
      <c r="L18" s="25" t="str">
        <f t="shared" si="6"/>
        <v>Y</v>
      </c>
      <c r="M18" s="26">
        <f t="shared" si="7"/>
        <v>98</v>
      </c>
      <c r="N18" s="25" t="str">
        <f t="shared" si="8"/>
        <v>Y</v>
      </c>
      <c r="O18" s="26">
        <f t="shared" si="9"/>
        <v>98</v>
      </c>
      <c r="P18" s="25" t="str">
        <f t="shared" si="10"/>
        <v>Y</v>
      </c>
      <c r="Q18" s="26">
        <f t="shared" si="11"/>
        <v>98</v>
      </c>
      <c r="R18" s="25" t="str">
        <f t="shared" si="12"/>
        <v>Y</v>
      </c>
      <c r="S18" s="26">
        <f t="shared" si="13"/>
        <v>98</v>
      </c>
      <c r="T18" s="25" t="str">
        <f t="shared" si="14"/>
        <v>Y</v>
      </c>
      <c r="U18" s="26">
        <f t="shared" si="15"/>
        <v>98</v>
      </c>
      <c r="V18" s="25" t="str">
        <f t="shared" si="16"/>
        <v>Y</v>
      </c>
      <c r="W18" s="4"/>
      <c r="X18" s="4"/>
      <c r="Y18" s="4"/>
      <c r="Z18" s="4"/>
      <c r="AA18" s="4"/>
      <c r="AB18" s="4"/>
      <c r="AC18" s="4"/>
      <c r="AD18" s="4"/>
      <c r="AE18" s="4"/>
      <c r="AF18" s="4"/>
    </row>
    <row r="19" spans="1:32" ht="30" customHeight="1">
      <c r="A19" s="17">
        <v>11</v>
      </c>
      <c r="B19" s="18" t="s">
        <v>75</v>
      </c>
      <c r="C19" s="19" t="s">
        <v>76</v>
      </c>
      <c r="D19" s="20" t="s">
        <v>46</v>
      </c>
      <c r="E19" s="21">
        <v>45</v>
      </c>
      <c r="F19" s="19">
        <f t="shared" si="0"/>
        <v>45</v>
      </c>
      <c r="G19" s="24">
        <f t="shared" si="1"/>
        <v>45</v>
      </c>
      <c r="H19" s="24">
        <f t="shared" si="2"/>
        <v>45</v>
      </c>
      <c r="I19" s="24">
        <f t="shared" si="3"/>
        <v>45</v>
      </c>
      <c r="J19" s="25">
        <f t="shared" si="4"/>
        <v>45</v>
      </c>
      <c r="K19" s="26">
        <f t="shared" si="5"/>
        <v>90</v>
      </c>
      <c r="L19" s="25" t="str">
        <f t="shared" si="6"/>
        <v>Y</v>
      </c>
      <c r="M19" s="26">
        <f t="shared" si="7"/>
        <v>90</v>
      </c>
      <c r="N19" s="25" t="str">
        <f t="shared" si="8"/>
        <v>Y</v>
      </c>
      <c r="O19" s="26">
        <f t="shared" si="9"/>
        <v>90</v>
      </c>
      <c r="P19" s="25" t="str">
        <f t="shared" si="10"/>
        <v>Y</v>
      </c>
      <c r="Q19" s="26">
        <f t="shared" si="11"/>
        <v>90</v>
      </c>
      <c r="R19" s="25" t="str">
        <f t="shared" si="12"/>
        <v>Y</v>
      </c>
      <c r="S19" s="26">
        <f t="shared" si="13"/>
        <v>90</v>
      </c>
      <c r="T19" s="25" t="str">
        <f t="shared" si="14"/>
        <v>Y</v>
      </c>
      <c r="U19" s="26">
        <f t="shared" si="15"/>
        <v>90</v>
      </c>
      <c r="V19" s="25" t="str">
        <f t="shared" si="16"/>
        <v>Y</v>
      </c>
      <c r="W19" s="4"/>
      <c r="X19" s="4"/>
      <c r="Y19" s="4"/>
      <c r="Z19" s="4"/>
      <c r="AA19" s="4"/>
      <c r="AB19" s="4"/>
      <c r="AC19" s="4"/>
      <c r="AD19" s="4"/>
      <c r="AE19" s="4"/>
      <c r="AF19" s="4"/>
    </row>
    <row r="20" spans="1:32" ht="22.5" customHeight="1">
      <c r="A20" s="17">
        <v>12</v>
      </c>
      <c r="B20" s="18" t="s">
        <v>77</v>
      </c>
      <c r="C20" s="19" t="s">
        <v>78</v>
      </c>
      <c r="D20" s="20" t="s">
        <v>46</v>
      </c>
      <c r="E20" s="21">
        <v>48</v>
      </c>
      <c r="F20" s="19">
        <f t="shared" si="0"/>
        <v>48</v>
      </c>
      <c r="G20" s="24">
        <f t="shared" si="1"/>
        <v>48</v>
      </c>
      <c r="H20" s="24">
        <f t="shared" si="2"/>
        <v>48</v>
      </c>
      <c r="I20" s="24">
        <f t="shared" si="3"/>
        <v>48</v>
      </c>
      <c r="J20" s="25">
        <f t="shared" si="4"/>
        <v>48</v>
      </c>
      <c r="K20" s="26">
        <f t="shared" si="5"/>
        <v>96</v>
      </c>
      <c r="L20" s="25" t="str">
        <f t="shared" si="6"/>
        <v>Y</v>
      </c>
      <c r="M20" s="26">
        <f t="shared" si="7"/>
        <v>96</v>
      </c>
      <c r="N20" s="25" t="str">
        <f t="shared" si="8"/>
        <v>Y</v>
      </c>
      <c r="O20" s="26">
        <f t="shared" si="9"/>
        <v>96</v>
      </c>
      <c r="P20" s="25" t="str">
        <f t="shared" si="10"/>
        <v>Y</v>
      </c>
      <c r="Q20" s="26">
        <f t="shared" si="11"/>
        <v>96</v>
      </c>
      <c r="R20" s="25" t="str">
        <f t="shared" si="12"/>
        <v>Y</v>
      </c>
      <c r="S20" s="26">
        <f t="shared" si="13"/>
        <v>96</v>
      </c>
      <c r="T20" s="25" t="str">
        <f t="shared" si="14"/>
        <v>Y</v>
      </c>
      <c r="U20" s="26">
        <f t="shared" si="15"/>
        <v>96</v>
      </c>
      <c r="V20" s="25" t="str">
        <f t="shared" si="16"/>
        <v>Y</v>
      </c>
      <c r="W20" s="4"/>
      <c r="X20" s="4"/>
      <c r="Y20" s="4"/>
      <c r="Z20" s="4"/>
      <c r="AA20" s="4"/>
      <c r="AB20" s="4"/>
      <c r="AC20" s="4"/>
      <c r="AD20" s="4"/>
      <c r="AE20" s="4"/>
      <c r="AF20" s="4"/>
    </row>
    <row r="21" spans="1:32" ht="22.5" customHeight="1">
      <c r="A21" s="17">
        <v>13</v>
      </c>
      <c r="B21" s="18" t="s">
        <v>79</v>
      </c>
      <c r="C21" s="19" t="s">
        <v>80</v>
      </c>
      <c r="D21" s="20" t="s">
        <v>46</v>
      </c>
      <c r="E21" s="21">
        <v>49</v>
      </c>
      <c r="F21" s="19">
        <f t="shared" si="0"/>
        <v>49</v>
      </c>
      <c r="G21" s="24">
        <f t="shared" si="1"/>
        <v>49</v>
      </c>
      <c r="H21" s="24">
        <f t="shared" si="2"/>
        <v>49</v>
      </c>
      <c r="I21" s="24">
        <f t="shared" si="3"/>
        <v>49</v>
      </c>
      <c r="J21" s="25">
        <f t="shared" si="4"/>
        <v>49</v>
      </c>
      <c r="K21" s="26">
        <f t="shared" si="5"/>
        <v>98</v>
      </c>
      <c r="L21" s="25" t="str">
        <f t="shared" si="6"/>
        <v>Y</v>
      </c>
      <c r="M21" s="26">
        <f t="shared" si="7"/>
        <v>98</v>
      </c>
      <c r="N21" s="25" t="str">
        <f t="shared" si="8"/>
        <v>Y</v>
      </c>
      <c r="O21" s="26">
        <f t="shared" si="9"/>
        <v>98</v>
      </c>
      <c r="P21" s="25" t="str">
        <f t="shared" si="10"/>
        <v>Y</v>
      </c>
      <c r="Q21" s="26">
        <f t="shared" si="11"/>
        <v>98</v>
      </c>
      <c r="R21" s="25" t="str">
        <f t="shared" si="12"/>
        <v>Y</v>
      </c>
      <c r="S21" s="26">
        <f t="shared" si="13"/>
        <v>98</v>
      </c>
      <c r="T21" s="25" t="str">
        <f t="shared" si="14"/>
        <v>Y</v>
      </c>
      <c r="U21" s="26">
        <f t="shared" si="15"/>
        <v>98</v>
      </c>
      <c r="V21" s="25" t="str">
        <f t="shared" si="16"/>
        <v>Y</v>
      </c>
      <c r="W21" s="4"/>
      <c r="X21" s="4"/>
      <c r="Y21" s="4"/>
      <c r="Z21" s="4"/>
      <c r="AA21" s="4"/>
      <c r="AB21" s="4"/>
      <c r="AC21" s="4"/>
      <c r="AD21" s="4"/>
      <c r="AE21" s="4"/>
      <c r="AF21" s="4"/>
    </row>
    <row r="22" spans="1:32" ht="22.5" customHeight="1">
      <c r="A22" s="17">
        <v>14</v>
      </c>
      <c r="B22" s="18" t="s">
        <v>81</v>
      </c>
      <c r="C22" s="19" t="s">
        <v>82</v>
      </c>
      <c r="D22" s="20" t="s">
        <v>46</v>
      </c>
      <c r="E22" s="21">
        <v>41</v>
      </c>
      <c r="F22" s="19">
        <f t="shared" si="0"/>
        <v>41</v>
      </c>
      <c r="G22" s="24">
        <f t="shared" si="1"/>
        <v>41</v>
      </c>
      <c r="H22" s="24">
        <f t="shared" si="2"/>
        <v>41</v>
      </c>
      <c r="I22" s="24">
        <f t="shared" si="3"/>
        <v>41</v>
      </c>
      <c r="J22" s="25">
        <f t="shared" si="4"/>
        <v>41</v>
      </c>
      <c r="K22" s="26">
        <f t="shared" si="5"/>
        <v>82</v>
      </c>
      <c r="L22" s="25" t="str">
        <f t="shared" si="6"/>
        <v>Y</v>
      </c>
      <c r="M22" s="26">
        <f t="shared" si="7"/>
        <v>82</v>
      </c>
      <c r="N22" s="25" t="str">
        <f t="shared" si="8"/>
        <v>Y</v>
      </c>
      <c r="O22" s="26">
        <f t="shared" si="9"/>
        <v>82</v>
      </c>
      <c r="P22" s="25" t="str">
        <f t="shared" si="10"/>
        <v>Y</v>
      </c>
      <c r="Q22" s="26">
        <f t="shared" si="11"/>
        <v>82</v>
      </c>
      <c r="R22" s="25" t="str">
        <f t="shared" si="12"/>
        <v>Y</v>
      </c>
      <c r="S22" s="26">
        <f t="shared" si="13"/>
        <v>82</v>
      </c>
      <c r="T22" s="25" t="str">
        <f t="shared" si="14"/>
        <v>Y</v>
      </c>
      <c r="U22" s="26">
        <f t="shared" si="15"/>
        <v>82</v>
      </c>
      <c r="V22" s="25" t="str">
        <f t="shared" si="16"/>
        <v>Y</v>
      </c>
      <c r="W22" s="4"/>
      <c r="X22" s="4"/>
      <c r="Y22" s="4"/>
      <c r="Z22" s="4"/>
      <c r="AA22" s="4"/>
      <c r="AB22" s="4"/>
      <c r="AC22" s="4"/>
      <c r="AD22" s="4"/>
      <c r="AE22" s="4"/>
      <c r="AF22" s="4"/>
    </row>
    <row r="23" spans="1:32" ht="22.5" customHeight="1">
      <c r="A23" s="17">
        <v>15</v>
      </c>
      <c r="B23" s="18" t="s">
        <v>84</v>
      </c>
      <c r="C23" s="19" t="s">
        <v>85</v>
      </c>
      <c r="D23" s="20" t="s">
        <v>46</v>
      </c>
      <c r="E23" s="21">
        <v>46</v>
      </c>
      <c r="F23" s="19">
        <f t="shared" si="0"/>
        <v>46</v>
      </c>
      <c r="G23" s="24">
        <f t="shared" si="1"/>
        <v>46</v>
      </c>
      <c r="H23" s="24">
        <f t="shared" si="2"/>
        <v>46</v>
      </c>
      <c r="I23" s="24">
        <f t="shared" si="3"/>
        <v>46</v>
      </c>
      <c r="J23" s="25">
        <f t="shared" si="4"/>
        <v>46</v>
      </c>
      <c r="K23" s="26">
        <f t="shared" si="5"/>
        <v>92</v>
      </c>
      <c r="L23" s="25" t="str">
        <f t="shared" si="6"/>
        <v>Y</v>
      </c>
      <c r="M23" s="26">
        <f t="shared" si="7"/>
        <v>92</v>
      </c>
      <c r="N23" s="25" t="str">
        <f t="shared" si="8"/>
        <v>Y</v>
      </c>
      <c r="O23" s="26">
        <f t="shared" si="9"/>
        <v>92</v>
      </c>
      <c r="P23" s="25" t="str">
        <f t="shared" si="10"/>
        <v>Y</v>
      </c>
      <c r="Q23" s="26">
        <f t="shared" si="11"/>
        <v>92</v>
      </c>
      <c r="R23" s="25" t="str">
        <f t="shared" si="12"/>
        <v>Y</v>
      </c>
      <c r="S23" s="26">
        <f t="shared" si="13"/>
        <v>92</v>
      </c>
      <c r="T23" s="25" t="str">
        <f t="shared" si="14"/>
        <v>Y</v>
      </c>
      <c r="U23" s="26">
        <f t="shared" si="15"/>
        <v>92</v>
      </c>
      <c r="V23" s="25" t="str">
        <f t="shared" si="16"/>
        <v>Y</v>
      </c>
      <c r="W23" s="4"/>
      <c r="X23" s="4"/>
      <c r="Y23" s="4"/>
      <c r="Z23" s="4"/>
      <c r="AA23" s="4"/>
      <c r="AB23" s="4"/>
      <c r="AC23" s="4"/>
      <c r="AD23" s="4"/>
      <c r="AE23" s="4"/>
      <c r="AF23" s="4"/>
    </row>
    <row r="24" spans="1:32" ht="22.5" customHeight="1">
      <c r="A24" s="17">
        <v>16</v>
      </c>
      <c r="B24" s="18" t="s">
        <v>86</v>
      </c>
      <c r="C24" s="19" t="s">
        <v>87</v>
      </c>
      <c r="D24" s="20" t="s">
        <v>46</v>
      </c>
      <c r="E24" s="21">
        <v>47</v>
      </c>
      <c r="F24" s="19">
        <f t="shared" si="0"/>
        <v>47</v>
      </c>
      <c r="G24" s="24">
        <f t="shared" si="1"/>
        <v>47</v>
      </c>
      <c r="H24" s="24">
        <f t="shared" si="2"/>
        <v>47</v>
      </c>
      <c r="I24" s="24">
        <f t="shared" si="3"/>
        <v>47</v>
      </c>
      <c r="J24" s="25">
        <f t="shared" si="4"/>
        <v>47</v>
      </c>
      <c r="K24" s="26">
        <f t="shared" si="5"/>
        <v>94</v>
      </c>
      <c r="L24" s="25" t="str">
        <f t="shared" si="6"/>
        <v>Y</v>
      </c>
      <c r="M24" s="26">
        <f t="shared" si="7"/>
        <v>94</v>
      </c>
      <c r="N24" s="25" t="str">
        <f t="shared" si="8"/>
        <v>Y</v>
      </c>
      <c r="O24" s="26">
        <f t="shared" si="9"/>
        <v>94</v>
      </c>
      <c r="P24" s="25" t="str">
        <f t="shared" si="10"/>
        <v>Y</v>
      </c>
      <c r="Q24" s="26">
        <f t="shared" si="11"/>
        <v>94</v>
      </c>
      <c r="R24" s="25" t="str">
        <f t="shared" si="12"/>
        <v>Y</v>
      </c>
      <c r="S24" s="26">
        <f t="shared" si="13"/>
        <v>94</v>
      </c>
      <c r="T24" s="25" t="str">
        <f t="shared" si="14"/>
        <v>Y</v>
      </c>
      <c r="U24" s="26">
        <f t="shared" si="15"/>
        <v>94</v>
      </c>
      <c r="V24" s="25" t="str">
        <f t="shared" si="16"/>
        <v>Y</v>
      </c>
      <c r="W24" s="4"/>
      <c r="X24" s="4"/>
      <c r="Y24" s="4"/>
      <c r="Z24" s="4"/>
      <c r="AA24" s="4"/>
      <c r="AB24" s="4"/>
      <c r="AC24" s="4"/>
      <c r="AD24" s="4"/>
      <c r="AE24" s="4"/>
      <c r="AF24" s="4"/>
    </row>
    <row r="25" spans="1:32" ht="22.5" customHeight="1">
      <c r="A25" s="17">
        <v>17</v>
      </c>
      <c r="B25" s="18" t="s">
        <v>88</v>
      </c>
      <c r="C25" s="19" t="s">
        <v>89</v>
      </c>
      <c r="D25" s="20" t="s">
        <v>46</v>
      </c>
      <c r="E25" s="21">
        <v>49</v>
      </c>
      <c r="F25" s="19">
        <f t="shared" si="0"/>
        <v>49</v>
      </c>
      <c r="G25" s="24">
        <f t="shared" si="1"/>
        <v>49</v>
      </c>
      <c r="H25" s="24">
        <f t="shared" si="2"/>
        <v>49</v>
      </c>
      <c r="I25" s="24">
        <f t="shared" si="3"/>
        <v>49</v>
      </c>
      <c r="J25" s="25">
        <f t="shared" si="4"/>
        <v>49</v>
      </c>
      <c r="K25" s="26">
        <f t="shared" si="5"/>
        <v>98</v>
      </c>
      <c r="L25" s="25" t="str">
        <f t="shared" si="6"/>
        <v>Y</v>
      </c>
      <c r="M25" s="26">
        <f t="shared" si="7"/>
        <v>98</v>
      </c>
      <c r="N25" s="25" t="str">
        <f t="shared" si="8"/>
        <v>Y</v>
      </c>
      <c r="O25" s="26">
        <f t="shared" si="9"/>
        <v>98</v>
      </c>
      <c r="P25" s="25" t="str">
        <f t="shared" si="10"/>
        <v>Y</v>
      </c>
      <c r="Q25" s="26">
        <f t="shared" si="11"/>
        <v>98</v>
      </c>
      <c r="R25" s="25" t="str">
        <f t="shared" si="12"/>
        <v>Y</v>
      </c>
      <c r="S25" s="26">
        <f t="shared" si="13"/>
        <v>98</v>
      </c>
      <c r="T25" s="25" t="str">
        <f t="shared" si="14"/>
        <v>Y</v>
      </c>
      <c r="U25" s="26">
        <f t="shared" si="15"/>
        <v>98</v>
      </c>
      <c r="V25" s="25" t="str">
        <f t="shared" si="16"/>
        <v>Y</v>
      </c>
      <c r="W25" s="4"/>
      <c r="X25" s="4"/>
      <c r="Y25" s="4"/>
      <c r="Z25" s="4"/>
      <c r="AA25" s="4"/>
      <c r="AB25" s="4"/>
      <c r="AC25" s="4"/>
      <c r="AD25" s="4"/>
      <c r="AE25" s="4"/>
      <c r="AF25" s="4"/>
    </row>
    <row r="26" spans="1:32" ht="22.5" customHeight="1">
      <c r="A26" s="17">
        <v>18</v>
      </c>
      <c r="B26" s="18" t="s">
        <v>90</v>
      </c>
      <c r="C26" s="19" t="s">
        <v>91</v>
      </c>
      <c r="D26" s="20" t="s">
        <v>46</v>
      </c>
      <c r="E26" s="21">
        <v>49</v>
      </c>
      <c r="F26" s="19">
        <f t="shared" si="0"/>
        <v>49</v>
      </c>
      <c r="G26" s="24">
        <f t="shared" si="1"/>
        <v>49</v>
      </c>
      <c r="H26" s="24">
        <f t="shared" si="2"/>
        <v>49</v>
      </c>
      <c r="I26" s="24">
        <f t="shared" si="3"/>
        <v>49</v>
      </c>
      <c r="J26" s="25">
        <f t="shared" si="4"/>
        <v>49</v>
      </c>
      <c r="K26" s="26">
        <f t="shared" si="5"/>
        <v>98</v>
      </c>
      <c r="L26" s="25" t="str">
        <f t="shared" si="6"/>
        <v>Y</v>
      </c>
      <c r="M26" s="26">
        <f t="shared" si="7"/>
        <v>98</v>
      </c>
      <c r="N26" s="25" t="str">
        <f t="shared" si="8"/>
        <v>Y</v>
      </c>
      <c r="O26" s="26">
        <f t="shared" si="9"/>
        <v>98</v>
      </c>
      <c r="P26" s="25" t="str">
        <f t="shared" si="10"/>
        <v>Y</v>
      </c>
      <c r="Q26" s="26">
        <f t="shared" si="11"/>
        <v>98</v>
      </c>
      <c r="R26" s="25" t="str">
        <f t="shared" si="12"/>
        <v>Y</v>
      </c>
      <c r="S26" s="26">
        <f t="shared" si="13"/>
        <v>98</v>
      </c>
      <c r="T26" s="25" t="str">
        <f t="shared" si="14"/>
        <v>Y</v>
      </c>
      <c r="U26" s="26">
        <f t="shared" si="15"/>
        <v>98</v>
      </c>
      <c r="V26" s="25" t="str">
        <f t="shared" si="16"/>
        <v>Y</v>
      </c>
      <c r="W26" s="4"/>
      <c r="X26" s="4"/>
      <c r="Y26" s="4"/>
      <c r="Z26" s="4"/>
      <c r="AA26" s="4"/>
      <c r="AB26" s="4"/>
      <c r="AC26" s="4"/>
      <c r="AD26" s="4"/>
      <c r="AE26" s="4"/>
      <c r="AF26" s="4"/>
    </row>
    <row r="27" spans="1:32" ht="22.5" customHeight="1">
      <c r="A27" s="17">
        <v>19</v>
      </c>
      <c r="B27" s="18" t="s">
        <v>92</v>
      </c>
      <c r="C27" s="19" t="s">
        <v>93</v>
      </c>
      <c r="D27" s="20" t="s">
        <v>46</v>
      </c>
      <c r="E27" s="21">
        <v>49</v>
      </c>
      <c r="F27" s="19">
        <f t="shared" si="0"/>
        <v>49</v>
      </c>
      <c r="G27" s="24">
        <f t="shared" si="1"/>
        <v>49</v>
      </c>
      <c r="H27" s="24">
        <f t="shared" si="2"/>
        <v>49</v>
      </c>
      <c r="I27" s="24">
        <f t="shared" si="3"/>
        <v>49</v>
      </c>
      <c r="J27" s="25">
        <f t="shared" si="4"/>
        <v>49</v>
      </c>
      <c r="K27" s="26">
        <f t="shared" si="5"/>
        <v>98</v>
      </c>
      <c r="L27" s="25" t="str">
        <f t="shared" si="6"/>
        <v>Y</v>
      </c>
      <c r="M27" s="26">
        <f t="shared" si="7"/>
        <v>98</v>
      </c>
      <c r="N27" s="25" t="str">
        <f t="shared" si="8"/>
        <v>Y</v>
      </c>
      <c r="O27" s="26">
        <f t="shared" si="9"/>
        <v>98</v>
      </c>
      <c r="P27" s="25" t="str">
        <f t="shared" si="10"/>
        <v>Y</v>
      </c>
      <c r="Q27" s="26">
        <f t="shared" si="11"/>
        <v>98</v>
      </c>
      <c r="R27" s="25" t="str">
        <f t="shared" si="12"/>
        <v>Y</v>
      </c>
      <c r="S27" s="26">
        <f t="shared" si="13"/>
        <v>98</v>
      </c>
      <c r="T27" s="25" t="str">
        <f t="shared" si="14"/>
        <v>Y</v>
      </c>
      <c r="U27" s="26">
        <f t="shared" si="15"/>
        <v>98</v>
      </c>
      <c r="V27" s="25" t="str">
        <f t="shared" si="16"/>
        <v>Y</v>
      </c>
      <c r="W27" s="4"/>
      <c r="X27" s="4"/>
      <c r="Y27" s="4"/>
      <c r="Z27" s="4"/>
      <c r="AA27" s="4"/>
      <c r="AB27" s="4"/>
      <c r="AC27" s="4"/>
      <c r="AD27" s="4"/>
      <c r="AE27" s="4"/>
      <c r="AF27" s="4"/>
    </row>
    <row r="28" spans="1:32" ht="22.5" customHeight="1">
      <c r="A28" s="17">
        <v>20</v>
      </c>
      <c r="B28" s="18" t="s">
        <v>94</v>
      </c>
      <c r="C28" s="19" t="s">
        <v>95</v>
      </c>
      <c r="D28" s="20" t="s">
        <v>46</v>
      </c>
      <c r="E28" s="21">
        <v>47</v>
      </c>
      <c r="F28" s="19">
        <f t="shared" si="0"/>
        <v>47</v>
      </c>
      <c r="G28" s="24">
        <f t="shared" si="1"/>
        <v>47</v>
      </c>
      <c r="H28" s="24">
        <f t="shared" si="2"/>
        <v>47</v>
      </c>
      <c r="I28" s="24">
        <f t="shared" si="3"/>
        <v>47</v>
      </c>
      <c r="J28" s="25">
        <f t="shared" si="4"/>
        <v>47</v>
      </c>
      <c r="K28" s="26">
        <f t="shared" si="5"/>
        <v>94</v>
      </c>
      <c r="L28" s="25" t="str">
        <f t="shared" si="6"/>
        <v>Y</v>
      </c>
      <c r="M28" s="26">
        <f t="shared" si="7"/>
        <v>94</v>
      </c>
      <c r="N28" s="25" t="str">
        <f t="shared" si="8"/>
        <v>Y</v>
      </c>
      <c r="O28" s="26">
        <f t="shared" si="9"/>
        <v>94</v>
      </c>
      <c r="P28" s="25" t="str">
        <f t="shared" si="10"/>
        <v>Y</v>
      </c>
      <c r="Q28" s="26">
        <f t="shared" si="11"/>
        <v>94</v>
      </c>
      <c r="R28" s="25" t="str">
        <f t="shared" si="12"/>
        <v>Y</v>
      </c>
      <c r="S28" s="26">
        <f t="shared" si="13"/>
        <v>94</v>
      </c>
      <c r="T28" s="25" t="str">
        <f t="shared" si="14"/>
        <v>Y</v>
      </c>
      <c r="U28" s="26">
        <f t="shared" si="15"/>
        <v>94</v>
      </c>
      <c r="V28" s="25" t="str">
        <f t="shared" si="16"/>
        <v>Y</v>
      </c>
      <c r="W28" s="4"/>
      <c r="X28" s="4"/>
      <c r="Y28" s="4"/>
      <c r="Z28" s="4"/>
      <c r="AA28" s="4"/>
      <c r="AB28" s="4"/>
      <c r="AC28" s="4"/>
      <c r="AD28" s="4"/>
      <c r="AE28" s="4"/>
      <c r="AF28" s="4"/>
    </row>
    <row r="29" spans="1:32" ht="22.5" customHeight="1">
      <c r="A29" s="17">
        <v>21</v>
      </c>
      <c r="B29" s="18" t="s">
        <v>96</v>
      </c>
      <c r="C29" s="19" t="s">
        <v>97</v>
      </c>
      <c r="D29" s="20" t="s">
        <v>46</v>
      </c>
      <c r="E29" s="21">
        <v>44</v>
      </c>
      <c r="F29" s="19">
        <f t="shared" si="0"/>
        <v>44</v>
      </c>
      <c r="G29" s="24">
        <f t="shared" si="1"/>
        <v>44</v>
      </c>
      <c r="H29" s="24">
        <f t="shared" si="2"/>
        <v>44</v>
      </c>
      <c r="I29" s="24">
        <f t="shared" si="3"/>
        <v>44</v>
      </c>
      <c r="J29" s="25">
        <f t="shared" si="4"/>
        <v>44</v>
      </c>
      <c r="K29" s="26">
        <f t="shared" si="5"/>
        <v>88</v>
      </c>
      <c r="L29" s="25" t="str">
        <f t="shared" si="6"/>
        <v>Y</v>
      </c>
      <c r="M29" s="26">
        <f t="shared" si="7"/>
        <v>88</v>
      </c>
      <c r="N29" s="25" t="str">
        <f t="shared" si="8"/>
        <v>Y</v>
      </c>
      <c r="O29" s="26">
        <f t="shared" si="9"/>
        <v>88</v>
      </c>
      <c r="P29" s="25" t="str">
        <f t="shared" si="10"/>
        <v>Y</v>
      </c>
      <c r="Q29" s="26">
        <f t="shared" si="11"/>
        <v>88</v>
      </c>
      <c r="R29" s="25" t="str">
        <f t="shared" si="12"/>
        <v>Y</v>
      </c>
      <c r="S29" s="26">
        <f t="shared" si="13"/>
        <v>88</v>
      </c>
      <c r="T29" s="25" t="str">
        <f t="shared" si="14"/>
        <v>Y</v>
      </c>
      <c r="U29" s="26">
        <f t="shared" si="15"/>
        <v>88</v>
      </c>
      <c r="V29" s="25" t="str">
        <f t="shared" si="16"/>
        <v>Y</v>
      </c>
      <c r="W29" s="4"/>
      <c r="X29" s="4"/>
      <c r="Y29" s="4"/>
      <c r="Z29" s="4"/>
      <c r="AA29" s="4"/>
      <c r="AB29" s="4"/>
      <c r="AC29" s="4"/>
      <c r="AD29" s="4"/>
      <c r="AE29" s="4"/>
      <c r="AF29" s="4"/>
    </row>
    <row r="30" spans="1:32" ht="22.5" customHeight="1">
      <c r="A30" s="17">
        <v>22</v>
      </c>
      <c r="B30" s="18" t="s">
        <v>98</v>
      </c>
      <c r="C30" s="19" t="s">
        <v>99</v>
      </c>
      <c r="D30" s="20" t="s">
        <v>46</v>
      </c>
      <c r="E30" s="21">
        <v>38</v>
      </c>
      <c r="F30" s="19">
        <f t="shared" si="0"/>
        <v>38</v>
      </c>
      <c r="G30" s="24">
        <f t="shared" si="1"/>
        <v>38</v>
      </c>
      <c r="H30" s="24">
        <f t="shared" si="2"/>
        <v>38</v>
      </c>
      <c r="I30" s="24">
        <f t="shared" si="3"/>
        <v>38</v>
      </c>
      <c r="J30" s="25">
        <f t="shared" si="4"/>
        <v>38</v>
      </c>
      <c r="K30" s="26">
        <f t="shared" si="5"/>
        <v>76</v>
      </c>
      <c r="L30" s="25" t="str">
        <f t="shared" si="6"/>
        <v>Y</v>
      </c>
      <c r="M30" s="26">
        <f t="shared" si="7"/>
        <v>76</v>
      </c>
      <c r="N30" s="25" t="str">
        <f t="shared" si="8"/>
        <v>Y</v>
      </c>
      <c r="O30" s="26">
        <f t="shared" si="9"/>
        <v>76</v>
      </c>
      <c r="P30" s="25" t="str">
        <f t="shared" si="10"/>
        <v>Y</v>
      </c>
      <c r="Q30" s="26">
        <f t="shared" si="11"/>
        <v>76</v>
      </c>
      <c r="R30" s="25" t="str">
        <f t="shared" si="12"/>
        <v>Y</v>
      </c>
      <c r="S30" s="26">
        <f t="shared" si="13"/>
        <v>76</v>
      </c>
      <c r="T30" s="25" t="str">
        <f t="shared" si="14"/>
        <v>Y</v>
      </c>
      <c r="U30" s="26">
        <f t="shared" si="15"/>
        <v>76</v>
      </c>
      <c r="V30" s="25" t="str">
        <f t="shared" si="16"/>
        <v>Y</v>
      </c>
      <c r="W30" s="4"/>
      <c r="X30" s="4"/>
      <c r="Y30" s="4"/>
      <c r="Z30" s="4"/>
      <c r="AA30" s="4"/>
      <c r="AB30" s="4"/>
      <c r="AC30" s="4"/>
      <c r="AD30" s="4"/>
      <c r="AE30" s="4"/>
      <c r="AF30" s="4"/>
    </row>
    <row r="31" spans="1:32" ht="22.5" customHeight="1">
      <c r="A31" s="17">
        <v>23</v>
      </c>
      <c r="B31" s="18" t="s">
        <v>100</v>
      </c>
      <c r="C31" s="19" t="s">
        <v>101</v>
      </c>
      <c r="D31" s="20" t="s">
        <v>46</v>
      </c>
      <c r="E31" s="21">
        <v>49</v>
      </c>
      <c r="F31" s="19">
        <f t="shared" si="0"/>
        <v>49</v>
      </c>
      <c r="G31" s="24">
        <f t="shared" si="1"/>
        <v>49</v>
      </c>
      <c r="H31" s="24">
        <f t="shared" si="2"/>
        <v>49</v>
      </c>
      <c r="I31" s="24">
        <f t="shared" si="3"/>
        <v>49</v>
      </c>
      <c r="J31" s="25">
        <f t="shared" si="4"/>
        <v>49</v>
      </c>
      <c r="K31" s="26">
        <f t="shared" si="5"/>
        <v>98</v>
      </c>
      <c r="L31" s="25" t="str">
        <f t="shared" si="6"/>
        <v>Y</v>
      </c>
      <c r="M31" s="26">
        <f t="shared" si="7"/>
        <v>98</v>
      </c>
      <c r="N31" s="25" t="str">
        <f t="shared" si="8"/>
        <v>Y</v>
      </c>
      <c r="O31" s="26">
        <f t="shared" si="9"/>
        <v>98</v>
      </c>
      <c r="P31" s="25" t="str">
        <f t="shared" si="10"/>
        <v>Y</v>
      </c>
      <c r="Q31" s="26">
        <f t="shared" si="11"/>
        <v>98</v>
      </c>
      <c r="R31" s="25" t="str">
        <f t="shared" si="12"/>
        <v>Y</v>
      </c>
      <c r="S31" s="26">
        <f t="shared" si="13"/>
        <v>98</v>
      </c>
      <c r="T31" s="25" t="str">
        <f t="shared" si="14"/>
        <v>Y</v>
      </c>
      <c r="U31" s="26">
        <f t="shared" si="15"/>
        <v>98</v>
      </c>
      <c r="V31" s="25" t="str">
        <f t="shared" si="16"/>
        <v>Y</v>
      </c>
      <c r="W31" s="4"/>
      <c r="X31" s="4"/>
      <c r="Y31" s="4"/>
      <c r="Z31" s="4"/>
      <c r="AA31" s="4"/>
      <c r="AB31" s="4"/>
      <c r="AC31" s="4"/>
      <c r="AD31" s="4"/>
      <c r="AE31" s="4"/>
      <c r="AF31" s="4"/>
    </row>
    <row r="32" spans="1:32" ht="22.5" customHeight="1">
      <c r="A32" s="17">
        <v>24</v>
      </c>
      <c r="B32" s="18" t="s">
        <v>102</v>
      </c>
      <c r="C32" s="19" t="s">
        <v>103</v>
      </c>
      <c r="D32" s="20" t="s">
        <v>46</v>
      </c>
      <c r="E32" s="21">
        <v>47</v>
      </c>
      <c r="F32" s="19">
        <f t="shared" si="0"/>
        <v>47</v>
      </c>
      <c r="G32" s="24">
        <f t="shared" si="1"/>
        <v>47</v>
      </c>
      <c r="H32" s="24">
        <f t="shared" si="2"/>
        <v>47</v>
      </c>
      <c r="I32" s="24">
        <f t="shared" si="3"/>
        <v>47</v>
      </c>
      <c r="J32" s="25">
        <f t="shared" si="4"/>
        <v>47</v>
      </c>
      <c r="K32" s="26">
        <f t="shared" si="5"/>
        <v>94</v>
      </c>
      <c r="L32" s="25" t="str">
        <f t="shared" si="6"/>
        <v>Y</v>
      </c>
      <c r="M32" s="26">
        <f t="shared" si="7"/>
        <v>94</v>
      </c>
      <c r="N32" s="25" t="str">
        <f t="shared" si="8"/>
        <v>Y</v>
      </c>
      <c r="O32" s="26">
        <f t="shared" si="9"/>
        <v>94</v>
      </c>
      <c r="P32" s="25" t="str">
        <f t="shared" si="10"/>
        <v>Y</v>
      </c>
      <c r="Q32" s="26">
        <f t="shared" si="11"/>
        <v>94</v>
      </c>
      <c r="R32" s="25" t="str">
        <f t="shared" si="12"/>
        <v>Y</v>
      </c>
      <c r="S32" s="26">
        <f t="shared" si="13"/>
        <v>94</v>
      </c>
      <c r="T32" s="25" t="str">
        <f t="shared" si="14"/>
        <v>Y</v>
      </c>
      <c r="U32" s="26">
        <f t="shared" si="15"/>
        <v>94</v>
      </c>
      <c r="V32" s="25" t="str">
        <f t="shared" si="16"/>
        <v>Y</v>
      </c>
      <c r="W32" s="4"/>
      <c r="X32" s="4"/>
      <c r="Y32" s="4"/>
      <c r="Z32" s="4"/>
      <c r="AA32" s="4"/>
      <c r="AB32" s="4"/>
      <c r="AC32" s="4"/>
      <c r="AD32" s="4"/>
      <c r="AE32" s="4"/>
      <c r="AF32" s="4"/>
    </row>
    <row r="33" spans="1:32" ht="22.5" customHeight="1">
      <c r="A33" s="17">
        <v>25</v>
      </c>
      <c r="B33" s="18" t="s">
        <v>104</v>
      </c>
      <c r="C33" s="19" t="s">
        <v>105</v>
      </c>
      <c r="D33" s="20" t="s">
        <v>46</v>
      </c>
      <c r="E33" s="21">
        <v>46</v>
      </c>
      <c r="F33" s="19">
        <f t="shared" si="0"/>
        <v>46</v>
      </c>
      <c r="G33" s="24">
        <f t="shared" si="1"/>
        <v>46</v>
      </c>
      <c r="H33" s="24">
        <f t="shared" si="2"/>
        <v>46</v>
      </c>
      <c r="I33" s="24">
        <f t="shared" si="3"/>
        <v>46</v>
      </c>
      <c r="J33" s="25">
        <f t="shared" si="4"/>
        <v>46</v>
      </c>
      <c r="K33" s="26">
        <f t="shared" si="5"/>
        <v>92</v>
      </c>
      <c r="L33" s="25" t="str">
        <f t="shared" si="6"/>
        <v>Y</v>
      </c>
      <c r="M33" s="26">
        <f t="shared" si="7"/>
        <v>92</v>
      </c>
      <c r="N33" s="25" t="str">
        <f t="shared" si="8"/>
        <v>Y</v>
      </c>
      <c r="O33" s="26">
        <f t="shared" si="9"/>
        <v>92</v>
      </c>
      <c r="P33" s="25" t="str">
        <f t="shared" si="10"/>
        <v>Y</v>
      </c>
      <c r="Q33" s="26">
        <f t="shared" si="11"/>
        <v>92</v>
      </c>
      <c r="R33" s="25" t="str">
        <f t="shared" si="12"/>
        <v>Y</v>
      </c>
      <c r="S33" s="26">
        <f t="shared" si="13"/>
        <v>92</v>
      </c>
      <c r="T33" s="25" t="str">
        <f t="shared" si="14"/>
        <v>Y</v>
      </c>
      <c r="U33" s="26">
        <f t="shared" si="15"/>
        <v>92</v>
      </c>
      <c r="V33" s="25" t="str">
        <f t="shared" si="16"/>
        <v>Y</v>
      </c>
      <c r="W33" s="4"/>
      <c r="X33" s="4"/>
      <c r="Y33" s="4"/>
      <c r="Z33" s="4"/>
      <c r="AA33" s="4"/>
      <c r="AB33" s="4"/>
      <c r="AC33" s="4"/>
      <c r="AD33" s="4"/>
      <c r="AE33" s="4"/>
      <c r="AF33" s="4"/>
    </row>
    <row r="34" spans="1:32" ht="22.5" customHeight="1">
      <c r="A34" s="17">
        <v>26</v>
      </c>
      <c r="B34" s="18" t="s">
        <v>106</v>
      </c>
      <c r="C34" s="19" t="s">
        <v>107</v>
      </c>
      <c r="D34" s="20" t="s">
        <v>46</v>
      </c>
      <c r="E34" s="21">
        <v>40</v>
      </c>
      <c r="F34" s="19">
        <f t="shared" si="0"/>
        <v>40</v>
      </c>
      <c r="G34" s="24">
        <f t="shared" si="1"/>
        <v>40</v>
      </c>
      <c r="H34" s="24">
        <f t="shared" si="2"/>
        <v>40</v>
      </c>
      <c r="I34" s="24">
        <f t="shared" si="3"/>
        <v>40</v>
      </c>
      <c r="J34" s="25">
        <f t="shared" si="4"/>
        <v>40</v>
      </c>
      <c r="K34" s="26">
        <f t="shared" si="5"/>
        <v>80</v>
      </c>
      <c r="L34" s="25" t="str">
        <f t="shared" si="6"/>
        <v>Y</v>
      </c>
      <c r="M34" s="26">
        <f t="shared" si="7"/>
        <v>80</v>
      </c>
      <c r="N34" s="25" t="str">
        <f t="shared" si="8"/>
        <v>Y</v>
      </c>
      <c r="O34" s="26">
        <f t="shared" si="9"/>
        <v>80</v>
      </c>
      <c r="P34" s="25" t="str">
        <f t="shared" si="10"/>
        <v>Y</v>
      </c>
      <c r="Q34" s="26">
        <f t="shared" si="11"/>
        <v>80</v>
      </c>
      <c r="R34" s="25" t="str">
        <f t="shared" si="12"/>
        <v>Y</v>
      </c>
      <c r="S34" s="26">
        <f t="shared" si="13"/>
        <v>80</v>
      </c>
      <c r="T34" s="25" t="str">
        <f t="shared" si="14"/>
        <v>Y</v>
      </c>
      <c r="U34" s="26">
        <f t="shared" si="15"/>
        <v>80</v>
      </c>
      <c r="V34" s="25" t="str">
        <f t="shared" si="16"/>
        <v>Y</v>
      </c>
      <c r="W34" s="4"/>
      <c r="X34" s="4"/>
      <c r="Y34" s="4"/>
      <c r="Z34" s="4"/>
      <c r="AA34" s="4"/>
      <c r="AB34" s="4"/>
      <c r="AC34" s="4"/>
      <c r="AD34" s="4"/>
      <c r="AE34" s="4"/>
      <c r="AF34" s="4"/>
    </row>
    <row r="35" spans="1:32" ht="22.5" customHeight="1">
      <c r="A35" s="17">
        <v>27</v>
      </c>
      <c r="B35" s="18" t="s">
        <v>108</v>
      </c>
      <c r="C35" s="19" t="s">
        <v>109</v>
      </c>
      <c r="D35" s="20" t="s">
        <v>46</v>
      </c>
      <c r="E35" s="21">
        <v>49</v>
      </c>
      <c r="F35" s="19">
        <f t="shared" si="0"/>
        <v>49</v>
      </c>
      <c r="G35" s="24">
        <f t="shared" si="1"/>
        <v>49</v>
      </c>
      <c r="H35" s="24">
        <f t="shared" si="2"/>
        <v>49</v>
      </c>
      <c r="I35" s="24">
        <f t="shared" si="3"/>
        <v>49</v>
      </c>
      <c r="J35" s="25">
        <f t="shared" si="4"/>
        <v>49</v>
      </c>
      <c r="K35" s="26">
        <f t="shared" si="5"/>
        <v>98</v>
      </c>
      <c r="L35" s="25" t="str">
        <f t="shared" si="6"/>
        <v>Y</v>
      </c>
      <c r="M35" s="26">
        <f t="shared" si="7"/>
        <v>98</v>
      </c>
      <c r="N35" s="25" t="str">
        <f t="shared" si="8"/>
        <v>Y</v>
      </c>
      <c r="O35" s="26">
        <f t="shared" si="9"/>
        <v>98</v>
      </c>
      <c r="P35" s="25" t="str">
        <f t="shared" si="10"/>
        <v>Y</v>
      </c>
      <c r="Q35" s="26">
        <f t="shared" si="11"/>
        <v>98</v>
      </c>
      <c r="R35" s="25" t="str">
        <f t="shared" si="12"/>
        <v>Y</v>
      </c>
      <c r="S35" s="26">
        <f t="shared" si="13"/>
        <v>98</v>
      </c>
      <c r="T35" s="25" t="str">
        <f t="shared" si="14"/>
        <v>Y</v>
      </c>
      <c r="U35" s="26">
        <f t="shared" si="15"/>
        <v>98</v>
      </c>
      <c r="V35" s="25" t="str">
        <f t="shared" si="16"/>
        <v>Y</v>
      </c>
      <c r="W35" s="4"/>
      <c r="X35" s="4"/>
      <c r="Y35" s="4"/>
      <c r="Z35" s="4"/>
      <c r="AA35" s="4"/>
      <c r="AB35" s="4"/>
      <c r="AC35" s="4"/>
      <c r="AD35" s="4"/>
      <c r="AE35" s="4"/>
      <c r="AF35" s="4"/>
    </row>
    <row r="36" spans="1:32" ht="22.5" customHeight="1">
      <c r="A36" s="17">
        <v>28</v>
      </c>
      <c r="B36" s="18" t="s">
        <v>110</v>
      </c>
      <c r="C36" s="19" t="s">
        <v>111</v>
      </c>
      <c r="D36" s="20" t="s">
        <v>46</v>
      </c>
      <c r="E36" s="21">
        <v>45</v>
      </c>
      <c r="F36" s="19">
        <f t="shared" si="0"/>
        <v>45</v>
      </c>
      <c r="G36" s="24">
        <f t="shared" si="1"/>
        <v>45</v>
      </c>
      <c r="H36" s="24">
        <f t="shared" si="2"/>
        <v>45</v>
      </c>
      <c r="I36" s="24">
        <f t="shared" si="3"/>
        <v>45</v>
      </c>
      <c r="J36" s="25">
        <f t="shared" si="4"/>
        <v>45</v>
      </c>
      <c r="K36" s="26">
        <f t="shared" si="5"/>
        <v>90</v>
      </c>
      <c r="L36" s="25" t="str">
        <f t="shared" si="6"/>
        <v>Y</v>
      </c>
      <c r="M36" s="26">
        <f t="shared" si="7"/>
        <v>90</v>
      </c>
      <c r="N36" s="25" t="str">
        <f t="shared" si="8"/>
        <v>Y</v>
      </c>
      <c r="O36" s="26">
        <f t="shared" si="9"/>
        <v>90</v>
      </c>
      <c r="P36" s="25" t="str">
        <f t="shared" si="10"/>
        <v>Y</v>
      </c>
      <c r="Q36" s="26">
        <f t="shared" si="11"/>
        <v>90</v>
      </c>
      <c r="R36" s="25" t="str">
        <f t="shared" si="12"/>
        <v>Y</v>
      </c>
      <c r="S36" s="26">
        <f t="shared" si="13"/>
        <v>90</v>
      </c>
      <c r="T36" s="25" t="str">
        <f t="shared" si="14"/>
        <v>Y</v>
      </c>
      <c r="U36" s="26">
        <f t="shared" si="15"/>
        <v>90</v>
      </c>
      <c r="V36" s="25" t="str">
        <f t="shared" si="16"/>
        <v>Y</v>
      </c>
      <c r="W36" s="4"/>
      <c r="X36" s="4"/>
      <c r="Y36" s="4"/>
      <c r="Z36" s="4"/>
      <c r="AA36" s="4"/>
      <c r="AB36" s="4"/>
      <c r="AC36" s="4"/>
      <c r="AD36" s="4"/>
      <c r="AE36" s="4"/>
      <c r="AF36" s="4"/>
    </row>
    <row r="37" spans="1:32" ht="22.5" customHeight="1">
      <c r="A37" s="17">
        <v>29</v>
      </c>
      <c r="B37" s="18" t="s">
        <v>112</v>
      </c>
      <c r="C37" s="19" t="s">
        <v>113</v>
      </c>
      <c r="D37" s="20" t="s">
        <v>46</v>
      </c>
      <c r="E37" s="21">
        <v>49</v>
      </c>
      <c r="F37" s="19">
        <f t="shared" si="0"/>
        <v>49</v>
      </c>
      <c r="G37" s="24">
        <f t="shared" si="1"/>
        <v>49</v>
      </c>
      <c r="H37" s="24">
        <f t="shared" si="2"/>
        <v>49</v>
      </c>
      <c r="I37" s="24">
        <f t="shared" si="3"/>
        <v>49</v>
      </c>
      <c r="J37" s="25">
        <f t="shared" si="4"/>
        <v>49</v>
      </c>
      <c r="K37" s="26">
        <f t="shared" si="5"/>
        <v>98</v>
      </c>
      <c r="L37" s="25" t="str">
        <f t="shared" si="6"/>
        <v>Y</v>
      </c>
      <c r="M37" s="26">
        <f t="shared" si="7"/>
        <v>98</v>
      </c>
      <c r="N37" s="25" t="str">
        <f t="shared" si="8"/>
        <v>Y</v>
      </c>
      <c r="O37" s="26">
        <f t="shared" si="9"/>
        <v>98</v>
      </c>
      <c r="P37" s="25" t="str">
        <f t="shared" si="10"/>
        <v>Y</v>
      </c>
      <c r="Q37" s="26">
        <f t="shared" si="11"/>
        <v>98</v>
      </c>
      <c r="R37" s="25" t="str">
        <f t="shared" si="12"/>
        <v>Y</v>
      </c>
      <c r="S37" s="26">
        <f t="shared" si="13"/>
        <v>98</v>
      </c>
      <c r="T37" s="25" t="str">
        <f t="shared" si="14"/>
        <v>Y</v>
      </c>
      <c r="U37" s="26">
        <f t="shared" si="15"/>
        <v>98</v>
      </c>
      <c r="V37" s="25" t="str">
        <f t="shared" si="16"/>
        <v>Y</v>
      </c>
      <c r="W37" s="4"/>
      <c r="X37" s="4"/>
      <c r="Y37" s="4"/>
      <c r="Z37" s="4"/>
      <c r="AA37" s="4"/>
      <c r="AB37" s="4"/>
      <c r="AC37" s="4"/>
      <c r="AD37" s="4"/>
      <c r="AE37" s="4"/>
      <c r="AF37" s="4"/>
    </row>
    <row r="38" spans="1:32" ht="22.5" customHeight="1">
      <c r="A38" s="17">
        <v>30</v>
      </c>
      <c r="B38" s="18" t="s">
        <v>114</v>
      </c>
      <c r="C38" s="19" t="s">
        <v>115</v>
      </c>
      <c r="D38" s="20" t="s">
        <v>46</v>
      </c>
      <c r="E38" s="21">
        <v>49</v>
      </c>
      <c r="F38" s="19">
        <f t="shared" si="0"/>
        <v>49</v>
      </c>
      <c r="G38" s="24">
        <f t="shared" si="1"/>
        <v>49</v>
      </c>
      <c r="H38" s="24">
        <f t="shared" si="2"/>
        <v>49</v>
      </c>
      <c r="I38" s="24">
        <f t="shared" si="3"/>
        <v>49</v>
      </c>
      <c r="J38" s="25">
        <f t="shared" si="4"/>
        <v>49</v>
      </c>
      <c r="K38" s="26">
        <f t="shared" si="5"/>
        <v>98</v>
      </c>
      <c r="L38" s="25" t="str">
        <f t="shared" si="6"/>
        <v>Y</v>
      </c>
      <c r="M38" s="26">
        <f t="shared" si="7"/>
        <v>98</v>
      </c>
      <c r="N38" s="25" t="str">
        <f t="shared" si="8"/>
        <v>Y</v>
      </c>
      <c r="O38" s="26">
        <f t="shared" si="9"/>
        <v>98</v>
      </c>
      <c r="P38" s="25" t="str">
        <f t="shared" si="10"/>
        <v>Y</v>
      </c>
      <c r="Q38" s="26">
        <f t="shared" si="11"/>
        <v>98</v>
      </c>
      <c r="R38" s="25" t="str">
        <f t="shared" si="12"/>
        <v>Y</v>
      </c>
      <c r="S38" s="26">
        <f t="shared" si="13"/>
        <v>98</v>
      </c>
      <c r="T38" s="25" t="str">
        <f t="shared" si="14"/>
        <v>Y</v>
      </c>
      <c r="U38" s="26">
        <f t="shared" si="15"/>
        <v>98</v>
      </c>
      <c r="V38" s="25" t="str">
        <f t="shared" si="16"/>
        <v>Y</v>
      </c>
      <c r="W38" s="4"/>
      <c r="X38" s="4"/>
      <c r="Y38" s="4"/>
      <c r="Z38" s="4"/>
      <c r="AA38" s="4"/>
      <c r="AB38" s="4"/>
      <c r="AC38" s="4"/>
      <c r="AD38" s="4"/>
      <c r="AE38" s="4"/>
      <c r="AF38" s="4"/>
    </row>
    <row r="39" spans="1:32" ht="22.5" customHeight="1">
      <c r="A39" s="17">
        <v>31</v>
      </c>
      <c r="B39" s="18" t="s">
        <v>116</v>
      </c>
      <c r="C39" s="19" t="s">
        <v>117</v>
      </c>
      <c r="D39" s="20" t="s">
        <v>46</v>
      </c>
      <c r="E39" s="21">
        <v>45</v>
      </c>
      <c r="F39" s="19">
        <f t="shared" si="0"/>
        <v>45</v>
      </c>
      <c r="G39" s="24">
        <f t="shared" si="1"/>
        <v>45</v>
      </c>
      <c r="H39" s="24">
        <f t="shared" si="2"/>
        <v>45</v>
      </c>
      <c r="I39" s="24">
        <f t="shared" si="3"/>
        <v>45</v>
      </c>
      <c r="J39" s="25">
        <f t="shared" si="4"/>
        <v>45</v>
      </c>
      <c r="K39" s="26">
        <f t="shared" si="5"/>
        <v>90</v>
      </c>
      <c r="L39" s="25" t="str">
        <f t="shared" si="6"/>
        <v>Y</v>
      </c>
      <c r="M39" s="26">
        <f t="shared" si="7"/>
        <v>90</v>
      </c>
      <c r="N39" s="25" t="str">
        <f t="shared" si="8"/>
        <v>Y</v>
      </c>
      <c r="O39" s="26">
        <f t="shared" si="9"/>
        <v>90</v>
      </c>
      <c r="P39" s="25" t="str">
        <f t="shared" si="10"/>
        <v>Y</v>
      </c>
      <c r="Q39" s="26">
        <f t="shared" si="11"/>
        <v>90</v>
      </c>
      <c r="R39" s="25" t="str">
        <f t="shared" si="12"/>
        <v>Y</v>
      </c>
      <c r="S39" s="26">
        <f t="shared" si="13"/>
        <v>90</v>
      </c>
      <c r="T39" s="25" t="str">
        <f t="shared" si="14"/>
        <v>Y</v>
      </c>
      <c r="U39" s="26">
        <f t="shared" si="15"/>
        <v>90</v>
      </c>
      <c r="V39" s="25" t="str">
        <f t="shared" si="16"/>
        <v>Y</v>
      </c>
      <c r="W39" s="4"/>
      <c r="X39" s="4"/>
      <c r="Y39" s="4"/>
      <c r="Z39" s="4"/>
      <c r="AA39" s="4"/>
      <c r="AB39" s="4"/>
      <c r="AC39" s="4"/>
      <c r="AD39" s="4"/>
      <c r="AE39" s="4"/>
      <c r="AF39" s="4"/>
    </row>
    <row r="40" spans="1:32" ht="22.5" customHeight="1">
      <c r="A40" s="17">
        <v>32</v>
      </c>
      <c r="B40" s="18" t="s">
        <v>118</v>
      </c>
      <c r="C40" s="19" t="s">
        <v>119</v>
      </c>
      <c r="D40" s="20" t="s">
        <v>46</v>
      </c>
      <c r="E40" s="21">
        <v>49</v>
      </c>
      <c r="F40" s="19">
        <f t="shared" si="0"/>
        <v>49</v>
      </c>
      <c r="G40" s="24">
        <f t="shared" si="1"/>
        <v>49</v>
      </c>
      <c r="H40" s="24">
        <f t="shared" si="2"/>
        <v>49</v>
      </c>
      <c r="I40" s="24">
        <f t="shared" si="3"/>
        <v>49</v>
      </c>
      <c r="J40" s="25">
        <f t="shared" si="4"/>
        <v>49</v>
      </c>
      <c r="K40" s="26">
        <f t="shared" si="5"/>
        <v>98</v>
      </c>
      <c r="L40" s="25" t="str">
        <f t="shared" si="6"/>
        <v>Y</v>
      </c>
      <c r="M40" s="26">
        <f t="shared" si="7"/>
        <v>98</v>
      </c>
      <c r="N40" s="25" t="str">
        <f t="shared" si="8"/>
        <v>Y</v>
      </c>
      <c r="O40" s="26">
        <f t="shared" si="9"/>
        <v>98</v>
      </c>
      <c r="P40" s="25" t="str">
        <f t="shared" si="10"/>
        <v>Y</v>
      </c>
      <c r="Q40" s="26">
        <f t="shared" si="11"/>
        <v>98</v>
      </c>
      <c r="R40" s="25" t="str">
        <f t="shared" si="12"/>
        <v>Y</v>
      </c>
      <c r="S40" s="26">
        <f t="shared" si="13"/>
        <v>98</v>
      </c>
      <c r="T40" s="25" t="str">
        <f t="shared" si="14"/>
        <v>Y</v>
      </c>
      <c r="U40" s="26">
        <f t="shared" si="15"/>
        <v>98</v>
      </c>
      <c r="V40" s="25" t="str">
        <f t="shared" si="16"/>
        <v>Y</v>
      </c>
      <c r="W40" s="4"/>
      <c r="X40" s="4"/>
      <c r="Y40" s="4"/>
      <c r="Z40" s="4"/>
      <c r="AA40" s="4"/>
      <c r="AB40" s="4"/>
      <c r="AC40" s="4"/>
      <c r="AD40" s="4"/>
      <c r="AE40" s="4"/>
      <c r="AF40" s="4"/>
    </row>
    <row r="41" spans="1:32" ht="22.5" customHeight="1">
      <c r="A41" s="17">
        <v>33</v>
      </c>
      <c r="B41" s="18" t="s">
        <v>120</v>
      </c>
      <c r="C41" s="19" t="s">
        <v>121</v>
      </c>
      <c r="D41" s="20" t="s">
        <v>46</v>
      </c>
      <c r="E41" s="21">
        <v>47</v>
      </c>
      <c r="F41" s="19">
        <f t="shared" si="0"/>
        <v>47</v>
      </c>
      <c r="G41" s="24">
        <f t="shared" si="1"/>
        <v>47</v>
      </c>
      <c r="H41" s="24">
        <f t="shared" si="2"/>
        <v>47</v>
      </c>
      <c r="I41" s="24">
        <f t="shared" si="3"/>
        <v>47</v>
      </c>
      <c r="J41" s="25">
        <f t="shared" si="4"/>
        <v>47</v>
      </c>
      <c r="K41" s="26">
        <f t="shared" si="5"/>
        <v>94</v>
      </c>
      <c r="L41" s="25" t="str">
        <f t="shared" si="6"/>
        <v>Y</v>
      </c>
      <c r="M41" s="26">
        <f t="shared" si="7"/>
        <v>94</v>
      </c>
      <c r="N41" s="25" t="str">
        <f t="shared" si="8"/>
        <v>Y</v>
      </c>
      <c r="O41" s="26">
        <f t="shared" si="9"/>
        <v>94</v>
      </c>
      <c r="P41" s="25" t="str">
        <f t="shared" si="10"/>
        <v>Y</v>
      </c>
      <c r="Q41" s="26">
        <f t="shared" si="11"/>
        <v>94</v>
      </c>
      <c r="R41" s="25" t="str">
        <f t="shared" si="12"/>
        <v>Y</v>
      </c>
      <c r="S41" s="26">
        <f t="shared" si="13"/>
        <v>94</v>
      </c>
      <c r="T41" s="25" t="str">
        <f t="shared" si="14"/>
        <v>Y</v>
      </c>
      <c r="U41" s="26">
        <f t="shared" si="15"/>
        <v>94</v>
      </c>
      <c r="V41" s="25" t="str">
        <f t="shared" si="16"/>
        <v>Y</v>
      </c>
      <c r="W41" s="4"/>
      <c r="X41" s="4"/>
      <c r="Y41" s="4"/>
      <c r="Z41" s="4"/>
      <c r="AA41" s="4"/>
      <c r="AB41" s="4"/>
      <c r="AC41" s="4"/>
      <c r="AD41" s="4"/>
      <c r="AE41" s="4"/>
      <c r="AF41" s="4"/>
    </row>
    <row r="42" spans="1:32" ht="22.5" customHeight="1">
      <c r="A42" s="17">
        <v>34</v>
      </c>
      <c r="B42" s="18" t="s">
        <v>122</v>
      </c>
      <c r="C42" s="19" t="s">
        <v>123</v>
      </c>
      <c r="D42" s="20" t="s">
        <v>46</v>
      </c>
      <c r="E42" s="21">
        <v>46</v>
      </c>
      <c r="F42" s="19">
        <f t="shared" si="0"/>
        <v>46</v>
      </c>
      <c r="G42" s="24">
        <f t="shared" si="1"/>
        <v>46</v>
      </c>
      <c r="H42" s="24">
        <f t="shared" si="2"/>
        <v>46</v>
      </c>
      <c r="I42" s="24">
        <f t="shared" si="3"/>
        <v>46</v>
      </c>
      <c r="J42" s="25">
        <f t="shared" si="4"/>
        <v>46</v>
      </c>
      <c r="K42" s="26">
        <f t="shared" si="5"/>
        <v>92</v>
      </c>
      <c r="L42" s="25" t="str">
        <f t="shared" si="6"/>
        <v>Y</v>
      </c>
      <c r="M42" s="26">
        <f t="shared" si="7"/>
        <v>92</v>
      </c>
      <c r="N42" s="25" t="str">
        <f t="shared" si="8"/>
        <v>Y</v>
      </c>
      <c r="O42" s="26">
        <f t="shared" si="9"/>
        <v>92</v>
      </c>
      <c r="P42" s="25" t="str">
        <f t="shared" si="10"/>
        <v>Y</v>
      </c>
      <c r="Q42" s="26">
        <f t="shared" si="11"/>
        <v>92</v>
      </c>
      <c r="R42" s="25" t="str">
        <f t="shared" si="12"/>
        <v>Y</v>
      </c>
      <c r="S42" s="26">
        <f t="shared" si="13"/>
        <v>92</v>
      </c>
      <c r="T42" s="25" t="str">
        <f t="shared" si="14"/>
        <v>Y</v>
      </c>
      <c r="U42" s="26">
        <f t="shared" si="15"/>
        <v>92</v>
      </c>
      <c r="V42" s="25" t="str">
        <f t="shared" si="16"/>
        <v>Y</v>
      </c>
      <c r="W42" s="4"/>
      <c r="X42" s="4"/>
      <c r="Y42" s="4"/>
      <c r="Z42" s="4"/>
      <c r="AA42" s="4"/>
      <c r="AB42" s="4"/>
      <c r="AC42" s="4"/>
      <c r="AD42" s="4"/>
      <c r="AE42" s="4"/>
      <c r="AF42" s="4"/>
    </row>
    <row r="43" spans="1:32" ht="33.75" customHeight="1">
      <c r="A43" s="17">
        <v>35</v>
      </c>
      <c r="B43" s="18" t="s">
        <v>124</v>
      </c>
      <c r="C43" s="19" t="s">
        <v>125</v>
      </c>
      <c r="D43" s="20" t="s">
        <v>46</v>
      </c>
      <c r="E43" s="21">
        <v>49</v>
      </c>
      <c r="F43" s="19">
        <f t="shared" si="0"/>
        <v>49</v>
      </c>
      <c r="G43" s="24">
        <f t="shared" si="1"/>
        <v>49</v>
      </c>
      <c r="H43" s="24">
        <f t="shared" si="2"/>
        <v>49</v>
      </c>
      <c r="I43" s="24">
        <f t="shared" si="3"/>
        <v>49</v>
      </c>
      <c r="J43" s="25">
        <f t="shared" si="4"/>
        <v>49</v>
      </c>
      <c r="K43" s="26">
        <f t="shared" si="5"/>
        <v>98</v>
      </c>
      <c r="L43" s="25" t="str">
        <f t="shared" si="6"/>
        <v>Y</v>
      </c>
      <c r="M43" s="26">
        <f t="shared" si="7"/>
        <v>98</v>
      </c>
      <c r="N43" s="25" t="str">
        <f t="shared" si="8"/>
        <v>Y</v>
      </c>
      <c r="O43" s="26">
        <f t="shared" si="9"/>
        <v>98</v>
      </c>
      <c r="P43" s="25" t="str">
        <f t="shared" si="10"/>
        <v>Y</v>
      </c>
      <c r="Q43" s="26">
        <f t="shared" si="11"/>
        <v>98</v>
      </c>
      <c r="R43" s="25" t="str">
        <f t="shared" si="12"/>
        <v>Y</v>
      </c>
      <c r="S43" s="26">
        <f t="shared" si="13"/>
        <v>98</v>
      </c>
      <c r="T43" s="25" t="str">
        <f t="shared" si="14"/>
        <v>Y</v>
      </c>
      <c r="U43" s="26">
        <f t="shared" si="15"/>
        <v>98</v>
      </c>
      <c r="V43" s="25" t="str">
        <f t="shared" si="16"/>
        <v>Y</v>
      </c>
      <c r="W43" s="4"/>
      <c r="X43" s="4"/>
      <c r="Y43" s="4"/>
      <c r="Z43" s="4"/>
      <c r="AA43" s="4"/>
      <c r="AB43" s="4"/>
      <c r="AC43" s="4"/>
      <c r="AD43" s="4"/>
      <c r="AE43" s="4"/>
      <c r="AF43" s="4"/>
    </row>
    <row r="44" spans="1:32" ht="22.5" customHeight="1">
      <c r="A44" s="17">
        <v>36</v>
      </c>
      <c r="B44" s="18" t="s">
        <v>126</v>
      </c>
      <c r="C44" s="19" t="s">
        <v>127</v>
      </c>
      <c r="D44" s="20" t="s">
        <v>46</v>
      </c>
      <c r="E44" s="21">
        <v>47</v>
      </c>
      <c r="F44" s="19">
        <f t="shared" si="0"/>
        <v>47</v>
      </c>
      <c r="G44" s="24">
        <f t="shared" si="1"/>
        <v>47</v>
      </c>
      <c r="H44" s="24">
        <f t="shared" si="2"/>
        <v>47</v>
      </c>
      <c r="I44" s="24">
        <f t="shared" si="3"/>
        <v>47</v>
      </c>
      <c r="J44" s="25">
        <f t="shared" si="4"/>
        <v>47</v>
      </c>
      <c r="K44" s="26">
        <f t="shared" si="5"/>
        <v>94</v>
      </c>
      <c r="L44" s="25" t="str">
        <f t="shared" si="6"/>
        <v>Y</v>
      </c>
      <c r="M44" s="26">
        <f t="shared" si="7"/>
        <v>94</v>
      </c>
      <c r="N44" s="25" t="str">
        <f t="shared" si="8"/>
        <v>Y</v>
      </c>
      <c r="O44" s="26">
        <f t="shared" si="9"/>
        <v>94</v>
      </c>
      <c r="P44" s="25" t="str">
        <f t="shared" si="10"/>
        <v>Y</v>
      </c>
      <c r="Q44" s="26">
        <f t="shared" si="11"/>
        <v>94</v>
      </c>
      <c r="R44" s="25" t="str">
        <f t="shared" si="12"/>
        <v>Y</v>
      </c>
      <c r="S44" s="26">
        <f t="shared" si="13"/>
        <v>94</v>
      </c>
      <c r="T44" s="25" t="str">
        <f t="shared" si="14"/>
        <v>Y</v>
      </c>
      <c r="U44" s="26">
        <f t="shared" si="15"/>
        <v>94</v>
      </c>
      <c r="V44" s="25" t="str">
        <f t="shared" si="16"/>
        <v>Y</v>
      </c>
      <c r="W44" s="4"/>
      <c r="X44" s="4"/>
      <c r="Y44" s="4"/>
      <c r="Z44" s="4"/>
      <c r="AA44" s="4"/>
      <c r="AB44" s="4"/>
      <c r="AC44" s="4"/>
      <c r="AD44" s="4"/>
      <c r="AE44" s="4"/>
      <c r="AF44" s="4"/>
    </row>
    <row r="45" spans="1:32" ht="22.5" customHeight="1">
      <c r="A45" s="17">
        <v>37</v>
      </c>
      <c r="B45" s="18" t="s">
        <v>128</v>
      </c>
      <c r="C45" s="19" t="s">
        <v>129</v>
      </c>
      <c r="D45" s="20" t="s">
        <v>46</v>
      </c>
      <c r="E45" s="21">
        <v>44</v>
      </c>
      <c r="F45" s="19">
        <f t="shared" si="0"/>
        <v>44</v>
      </c>
      <c r="G45" s="24">
        <f t="shared" si="1"/>
        <v>44</v>
      </c>
      <c r="H45" s="24">
        <f t="shared" si="2"/>
        <v>44</v>
      </c>
      <c r="I45" s="24">
        <f t="shared" si="3"/>
        <v>44</v>
      </c>
      <c r="J45" s="25">
        <f t="shared" si="4"/>
        <v>44</v>
      </c>
      <c r="K45" s="26">
        <f t="shared" si="5"/>
        <v>88</v>
      </c>
      <c r="L45" s="25" t="str">
        <f t="shared" si="6"/>
        <v>Y</v>
      </c>
      <c r="M45" s="26">
        <f t="shared" si="7"/>
        <v>88</v>
      </c>
      <c r="N45" s="25" t="str">
        <f t="shared" si="8"/>
        <v>Y</v>
      </c>
      <c r="O45" s="26">
        <f t="shared" si="9"/>
        <v>88</v>
      </c>
      <c r="P45" s="25" t="str">
        <f t="shared" si="10"/>
        <v>Y</v>
      </c>
      <c r="Q45" s="26">
        <f t="shared" si="11"/>
        <v>88</v>
      </c>
      <c r="R45" s="25" t="str">
        <f t="shared" si="12"/>
        <v>Y</v>
      </c>
      <c r="S45" s="26">
        <f t="shared" si="13"/>
        <v>88</v>
      </c>
      <c r="T45" s="25" t="str">
        <f t="shared" si="14"/>
        <v>Y</v>
      </c>
      <c r="U45" s="26">
        <f t="shared" si="15"/>
        <v>88</v>
      </c>
      <c r="V45" s="25" t="str">
        <f t="shared" si="16"/>
        <v>Y</v>
      </c>
      <c r="W45" s="4"/>
      <c r="X45" s="4"/>
      <c r="Y45" s="4"/>
      <c r="Z45" s="4"/>
      <c r="AA45" s="4"/>
      <c r="AB45" s="4"/>
      <c r="AC45" s="4"/>
      <c r="AD45" s="4"/>
      <c r="AE45" s="4"/>
      <c r="AF45" s="4"/>
    </row>
    <row r="46" spans="1:32" ht="22.5" customHeight="1">
      <c r="A46" s="17">
        <v>38</v>
      </c>
      <c r="B46" s="18" t="s">
        <v>130</v>
      </c>
      <c r="C46" s="19" t="s">
        <v>131</v>
      </c>
      <c r="D46" s="20" t="s">
        <v>46</v>
      </c>
      <c r="E46" s="21">
        <v>45</v>
      </c>
      <c r="F46" s="19">
        <f t="shared" si="0"/>
        <v>45</v>
      </c>
      <c r="G46" s="24">
        <f t="shared" si="1"/>
        <v>45</v>
      </c>
      <c r="H46" s="24">
        <f t="shared" si="2"/>
        <v>45</v>
      </c>
      <c r="I46" s="24">
        <f t="shared" si="3"/>
        <v>45</v>
      </c>
      <c r="J46" s="25">
        <f t="shared" si="4"/>
        <v>45</v>
      </c>
      <c r="K46" s="26">
        <f t="shared" si="5"/>
        <v>90</v>
      </c>
      <c r="L46" s="25" t="str">
        <f t="shared" si="6"/>
        <v>Y</v>
      </c>
      <c r="M46" s="26">
        <f t="shared" si="7"/>
        <v>90</v>
      </c>
      <c r="N46" s="25" t="str">
        <f t="shared" si="8"/>
        <v>Y</v>
      </c>
      <c r="O46" s="26">
        <f t="shared" si="9"/>
        <v>90</v>
      </c>
      <c r="P46" s="25" t="str">
        <f t="shared" si="10"/>
        <v>Y</v>
      </c>
      <c r="Q46" s="26">
        <f t="shared" si="11"/>
        <v>90</v>
      </c>
      <c r="R46" s="25" t="str">
        <f t="shared" si="12"/>
        <v>Y</v>
      </c>
      <c r="S46" s="26">
        <f t="shared" si="13"/>
        <v>90</v>
      </c>
      <c r="T46" s="25" t="str">
        <f t="shared" si="14"/>
        <v>Y</v>
      </c>
      <c r="U46" s="26">
        <f t="shared" si="15"/>
        <v>90</v>
      </c>
      <c r="V46" s="25" t="str">
        <f t="shared" si="16"/>
        <v>Y</v>
      </c>
      <c r="W46" s="4"/>
      <c r="X46" s="4"/>
      <c r="Y46" s="4"/>
      <c r="Z46" s="4"/>
      <c r="AA46" s="4"/>
      <c r="AB46" s="4"/>
      <c r="AC46" s="4"/>
      <c r="AD46" s="4"/>
      <c r="AE46" s="4"/>
      <c r="AF46" s="4"/>
    </row>
    <row r="47" spans="1:32" ht="22.5" customHeight="1">
      <c r="A47" s="17">
        <v>39</v>
      </c>
      <c r="B47" s="18" t="s">
        <v>132</v>
      </c>
      <c r="C47" s="19" t="s">
        <v>133</v>
      </c>
      <c r="D47" s="20" t="s">
        <v>134</v>
      </c>
      <c r="E47" s="21">
        <v>45</v>
      </c>
      <c r="F47" s="19">
        <f t="shared" si="0"/>
        <v>45</v>
      </c>
      <c r="G47" s="24">
        <f t="shared" si="1"/>
        <v>45</v>
      </c>
      <c r="H47" s="24">
        <f t="shared" si="2"/>
        <v>45</v>
      </c>
      <c r="I47" s="24">
        <f t="shared" si="3"/>
        <v>45</v>
      </c>
      <c r="J47" s="25">
        <f t="shared" si="4"/>
        <v>45</v>
      </c>
      <c r="K47" s="26">
        <f t="shared" si="5"/>
        <v>90</v>
      </c>
      <c r="L47" s="25" t="str">
        <f t="shared" si="6"/>
        <v>Y</v>
      </c>
      <c r="M47" s="26">
        <f t="shared" si="7"/>
        <v>90</v>
      </c>
      <c r="N47" s="25" t="str">
        <f t="shared" si="8"/>
        <v>Y</v>
      </c>
      <c r="O47" s="26">
        <f t="shared" si="9"/>
        <v>90</v>
      </c>
      <c r="P47" s="25" t="str">
        <f t="shared" si="10"/>
        <v>Y</v>
      </c>
      <c r="Q47" s="26">
        <f t="shared" si="11"/>
        <v>90</v>
      </c>
      <c r="R47" s="25" t="str">
        <f t="shared" si="12"/>
        <v>Y</v>
      </c>
      <c r="S47" s="26">
        <f t="shared" si="13"/>
        <v>90</v>
      </c>
      <c r="T47" s="25" t="str">
        <f t="shared" si="14"/>
        <v>Y</v>
      </c>
      <c r="U47" s="26">
        <f t="shared" si="15"/>
        <v>90</v>
      </c>
      <c r="V47" s="25" t="str">
        <f t="shared" si="16"/>
        <v>Y</v>
      </c>
      <c r="W47" s="4"/>
      <c r="X47" s="4"/>
      <c r="Y47" s="4"/>
      <c r="Z47" s="4"/>
      <c r="AA47" s="4"/>
      <c r="AB47" s="4"/>
      <c r="AC47" s="4"/>
      <c r="AD47" s="4"/>
      <c r="AE47" s="4"/>
      <c r="AF47" s="4"/>
    </row>
    <row r="48" spans="1:32" ht="22.5" customHeight="1">
      <c r="A48" s="17">
        <v>40</v>
      </c>
      <c r="B48" s="18" t="s">
        <v>135</v>
      </c>
      <c r="C48" s="19" t="s">
        <v>136</v>
      </c>
      <c r="D48" s="20" t="s">
        <v>134</v>
      </c>
      <c r="E48" s="21">
        <v>45</v>
      </c>
      <c r="F48" s="19">
        <f t="shared" si="0"/>
        <v>45</v>
      </c>
      <c r="G48" s="24">
        <f t="shared" si="1"/>
        <v>45</v>
      </c>
      <c r="H48" s="24">
        <f t="shared" si="2"/>
        <v>45</v>
      </c>
      <c r="I48" s="24">
        <f t="shared" si="3"/>
        <v>45</v>
      </c>
      <c r="J48" s="25">
        <f t="shared" si="4"/>
        <v>45</v>
      </c>
      <c r="K48" s="26">
        <f t="shared" si="5"/>
        <v>90</v>
      </c>
      <c r="L48" s="25" t="str">
        <f t="shared" si="6"/>
        <v>Y</v>
      </c>
      <c r="M48" s="26">
        <f t="shared" si="7"/>
        <v>90</v>
      </c>
      <c r="N48" s="25" t="str">
        <f t="shared" si="8"/>
        <v>Y</v>
      </c>
      <c r="O48" s="26">
        <f t="shared" si="9"/>
        <v>90</v>
      </c>
      <c r="P48" s="25" t="str">
        <f t="shared" si="10"/>
        <v>Y</v>
      </c>
      <c r="Q48" s="26">
        <f t="shared" si="11"/>
        <v>90</v>
      </c>
      <c r="R48" s="25" t="str">
        <f t="shared" si="12"/>
        <v>Y</v>
      </c>
      <c r="S48" s="26">
        <f t="shared" si="13"/>
        <v>90</v>
      </c>
      <c r="T48" s="25" t="str">
        <f t="shared" si="14"/>
        <v>Y</v>
      </c>
      <c r="U48" s="26">
        <f t="shared" si="15"/>
        <v>90</v>
      </c>
      <c r="V48" s="25" t="str">
        <f t="shared" si="16"/>
        <v>Y</v>
      </c>
      <c r="W48" s="4"/>
      <c r="X48" s="4"/>
      <c r="Y48" s="4"/>
      <c r="Z48" s="4"/>
      <c r="AA48" s="4"/>
      <c r="AB48" s="4"/>
      <c r="AC48" s="4"/>
      <c r="AD48" s="4"/>
      <c r="AE48" s="4"/>
      <c r="AF48" s="4"/>
    </row>
    <row r="49" spans="1:32" ht="22.5" customHeight="1">
      <c r="A49" s="17">
        <v>41</v>
      </c>
      <c r="B49" s="18" t="s">
        <v>137</v>
      </c>
      <c r="C49" s="19" t="s">
        <v>138</v>
      </c>
      <c r="D49" s="20" t="s">
        <v>134</v>
      </c>
      <c r="E49" s="21">
        <v>44</v>
      </c>
      <c r="F49" s="19">
        <f t="shared" si="0"/>
        <v>44</v>
      </c>
      <c r="G49" s="24">
        <f t="shared" si="1"/>
        <v>44</v>
      </c>
      <c r="H49" s="24">
        <f t="shared" si="2"/>
        <v>44</v>
      </c>
      <c r="I49" s="24">
        <f t="shared" si="3"/>
        <v>44</v>
      </c>
      <c r="J49" s="25">
        <f t="shared" si="4"/>
        <v>44</v>
      </c>
      <c r="K49" s="26">
        <f t="shared" si="5"/>
        <v>88</v>
      </c>
      <c r="L49" s="25" t="str">
        <f t="shared" si="6"/>
        <v>Y</v>
      </c>
      <c r="M49" s="26">
        <f t="shared" si="7"/>
        <v>88</v>
      </c>
      <c r="N49" s="25" t="str">
        <f t="shared" si="8"/>
        <v>Y</v>
      </c>
      <c r="O49" s="26">
        <f t="shared" si="9"/>
        <v>88</v>
      </c>
      <c r="P49" s="25" t="str">
        <f t="shared" si="10"/>
        <v>Y</v>
      </c>
      <c r="Q49" s="26">
        <f t="shared" si="11"/>
        <v>88</v>
      </c>
      <c r="R49" s="25" t="str">
        <f t="shared" si="12"/>
        <v>Y</v>
      </c>
      <c r="S49" s="26">
        <f t="shared" si="13"/>
        <v>88</v>
      </c>
      <c r="T49" s="25" t="str">
        <f t="shared" si="14"/>
        <v>Y</v>
      </c>
      <c r="U49" s="26">
        <f t="shared" si="15"/>
        <v>88</v>
      </c>
      <c r="V49" s="25" t="str">
        <f t="shared" si="16"/>
        <v>Y</v>
      </c>
      <c r="W49" s="4"/>
      <c r="X49" s="4"/>
      <c r="Y49" s="4"/>
      <c r="Z49" s="4"/>
      <c r="AA49" s="4"/>
      <c r="AB49" s="4"/>
      <c r="AC49" s="4"/>
      <c r="AD49" s="4"/>
      <c r="AE49" s="4"/>
      <c r="AF49" s="4"/>
    </row>
    <row r="50" spans="1:32" ht="22.5" customHeight="1">
      <c r="A50" s="17">
        <v>42</v>
      </c>
      <c r="B50" s="18" t="s">
        <v>139</v>
      </c>
      <c r="C50" s="19" t="s">
        <v>140</v>
      </c>
      <c r="D50" s="20" t="s">
        <v>134</v>
      </c>
      <c r="E50" s="21">
        <v>42</v>
      </c>
      <c r="F50" s="19">
        <f t="shared" si="0"/>
        <v>42</v>
      </c>
      <c r="G50" s="24">
        <f t="shared" si="1"/>
        <v>42</v>
      </c>
      <c r="H50" s="24">
        <f t="shared" si="2"/>
        <v>42</v>
      </c>
      <c r="I50" s="24">
        <f t="shared" si="3"/>
        <v>42</v>
      </c>
      <c r="J50" s="25">
        <f t="shared" si="4"/>
        <v>42</v>
      </c>
      <c r="K50" s="26">
        <f t="shared" si="5"/>
        <v>84</v>
      </c>
      <c r="L50" s="25" t="str">
        <f t="shared" si="6"/>
        <v>Y</v>
      </c>
      <c r="M50" s="26">
        <f t="shared" si="7"/>
        <v>84</v>
      </c>
      <c r="N50" s="25" t="str">
        <f t="shared" si="8"/>
        <v>Y</v>
      </c>
      <c r="O50" s="26">
        <f t="shared" si="9"/>
        <v>84</v>
      </c>
      <c r="P50" s="25" t="str">
        <f t="shared" si="10"/>
        <v>Y</v>
      </c>
      <c r="Q50" s="26">
        <f t="shared" si="11"/>
        <v>84</v>
      </c>
      <c r="R50" s="25" t="str">
        <f t="shared" si="12"/>
        <v>Y</v>
      </c>
      <c r="S50" s="26">
        <f t="shared" si="13"/>
        <v>84</v>
      </c>
      <c r="T50" s="25" t="str">
        <f t="shared" si="14"/>
        <v>Y</v>
      </c>
      <c r="U50" s="26">
        <f t="shared" si="15"/>
        <v>84</v>
      </c>
      <c r="V50" s="25" t="str">
        <f t="shared" si="16"/>
        <v>Y</v>
      </c>
      <c r="W50" s="4"/>
      <c r="X50" s="4"/>
      <c r="Y50" s="4"/>
      <c r="Z50" s="4"/>
      <c r="AA50" s="4"/>
      <c r="AB50" s="4"/>
      <c r="AC50" s="4"/>
      <c r="AD50" s="4"/>
      <c r="AE50" s="4"/>
      <c r="AF50" s="4"/>
    </row>
    <row r="51" spans="1:32" ht="22.5" customHeight="1">
      <c r="A51" s="17">
        <v>43</v>
      </c>
      <c r="B51" s="18" t="s">
        <v>141</v>
      </c>
      <c r="C51" s="19" t="s">
        <v>142</v>
      </c>
      <c r="D51" s="20" t="s">
        <v>134</v>
      </c>
      <c r="E51" s="21">
        <v>48</v>
      </c>
      <c r="F51" s="19">
        <f t="shared" si="0"/>
        <v>48</v>
      </c>
      <c r="G51" s="24">
        <f t="shared" si="1"/>
        <v>48</v>
      </c>
      <c r="H51" s="24">
        <f t="shared" si="2"/>
        <v>48</v>
      </c>
      <c r="I51" s="24">
        <f t="shared" si="3"/>
        <v>48</v>
      </c>
      <c r="J51" s="25">
        <f t="shared" si="4"/>
        <v>48</v>
      </c>
      <c r="K51" s="26">
        <f t="shared" si="5"/>
        <v>96</v>
      </c>
      <c r="L51" s="25" t="str">
        <f t="shared" si="6"/>
        <v>Y</v>
      </c>
      <c r="M51" s="26">
        <f t="shared" si="7"/>
        <v>96</v>
      </c>
      <c r="N51" s="25" t="str">
        <f t="shared" si="8"/>
        <v>Y</v>
      </c>
      <c r="O51" s="26">
        <f t="shared" si="9"/>
        <v>96</v>
      </c>
      <c r="P51" s="25" t="str">
        <f t="shared" si="10"/>
        <v>Y</v>
      </c>
      <c r="Q51" s="26">
        <f t="shared" si="11"/>
        <v>96</v>
      </c>
      <c r="R51" s="25" t="str">
        <f t="shared" si="12"/>
        <v>Y</v>
      </c>
      <c r="S51" s="26">
        <f t="shared" si="13"/>
        <v>96</v>
      </c>
      <c r="T51" s="25" t="str">
        <f t="shared" si="14"/>
        <v>Y</v>
      </c>
      <c r="U51" s="26">
        <f t="shared" si="15"/>
        <v>96</v>
      </c>
      <c r="V51" s="25" t="str">
        <f t="shared" si="16"/>
        <v>Y</v>
      </c>
      <c r="W51" s="4"/>
      <c r="X51" s="4"/>
      <c r="Y51" s="4"/>
      <c r="Z51" s="4"/>
      <c r="AA51" s="4"/>
      <c r="AB51" s="4"/>
      <c r="AC51" s="4"/>
      <c r="AD51" s="4"/>
      <c r="AE51" s="4"/>
      <c r="AF51" s="4"/>
    </row>
    <row r="52" spans="1:32" ht="22.5" customHeight="1">
      <c r="A52" s="17">
        <v>44</v>
      </c>
      <c r="B52" s="18" t="s">
        <v>143</v>
      </c>
      <c r="C52" s="19" t="s">
        <v>144</v>
      </c>
      <c r="D52" s="20" t="s">
        <v>134</v>
      </c>
      <c r="E52" s="21">
        <v>48</v>
      </c>
      <c r="F52" s="19">
        <f t="shared" si="0"/>
        <v>48</v>
      </c>
      <c r="G52" s="24">
        <f t="shared" si="1"/>
        <v>48</v>
      </c>
      <c r="H52" s="24">
        <f t="shared" si="2"/>
        <v>48</v>
      </c>
      <c r="I52" s="24">
        <f t="shared" si="3"/>
        <v>48</v>
      </c>
      <c r="J52" s="25">
        <f t="shared" si="4"/>
        <v>48</v>
      </c>
      <c r="K52" s="26">
        <f t="shared" si="5"/>
        <v>96</v>
      </c>
      <c r="L52" s="25" t="str">
        <f t="shared" si="6"/>
        <v>Y</v>
      </c>
      <c r="M52" s="26">
        <f t="shared" si="7"/>
        <v>96</v>
      </c>
      <c r="N52" s="25" t="str">
        <f t="shared" si="8"/>
        <v>Y</v>
      </c>
      <c r="O52" s="26">
        <f t="shared" si="9"/>
        <v>96</v>
      </c>
      <c r="P52" s="25" t="str">
        <f t="shared" si="10"/>
        <v>Y</v>
      </c>
      <c r="Q52" s="26">
        <f t="shared" si="11"/>
        <v>96</v>
      </c>
      <c r="R52" s="25" t="str">
        <f t="shared" si="12"/>
        <v>Y</v>
      </c>
      <c r="S52" s="26">
        <f t="shared" si="13"/>
        <v>96</v>
      </c>
      <c r="T52" s="25" t="str">
        <f t="shared" si="14"/>
        <v>Y</v>
      </c>
      <c r="U52" s="26">
        <f t="shared" si="15"/>
        <v>96</v>
      </c>
      <c r="V52" s="25" t="str">
        <f t="shared" si="16"/>
        <v>Y</v>
      </c>
      <c r="W52" s="4"/>
      <c r="X52" s="4"/>
      <c r="Y52" s="4"/>
      <c r="Z52" s="4"/>
      <c r="AA52" s="4"/>
      <c r="AB52" s="4"/>
      <c r="AC52" s="4"/>
      <c r="AD52" s="4"/>
      <c r="AE52" s="4"/>
      <c r="AF52" s="4"/>
    </row>
    <row r="53" spans="1:32" ht="22.5" customHeight="1">
      <c r="A53" s="17">
        <v>45</v>
      </c>
      <c r="B53" s="18" t="s">
        <v>145</v>
      </c>
      <c r="C53" s="19" t="s">
        <v>146</v>
      </c>
      <c r="D53" s="20" t="s">
        <v>134</v>
      </c>
      <c r="E53" s="21">
        <v>44</v>
      </c>
      <c r="F53" s="19">
        <f t="shared" si="0"/>
        <v>44</v>
      </c>
      <c r="G53" s="24">
        <f t="shared" si="1"/>
        <v>44</v>
      </c>
      <c r="H53" s="24">
        <f t="shared" si="2"/>
        <v>44</v>
      </c>
      <c r="I53" s="24">
        <f t="shared" si="3"/>
        <v>44</v>
      </c>
      <c r="J53" s="25">
        <f t="shared" si="4"/>
        <v>44</v>
      </c>
      <c r="K53" s="26">
        <f t="shared" si="5"/>
        <v>88</v>
      </c>
      <c r="L53" s="25" t="str">
        <f t="shared" si="6"/>
        <v>Y</v>
      </c>
      <c r="M53" s="26">
        <f t="shared" si="7"/>
        <v>88</v>
      </c>
      <c r="N53" s="25" t="str">
        <f t="shared" si="8"/>
        <v>Y</v>
      </c>
      <c r="O53" s="26">
        <f t="shared" si="9"/>
        <v>88</v>
      </c>
      <c r="P53" s="25" t="str">
        <f t="shared" si="10"/>
        <v>Y</v>
      </c>
      <c r="Q53" s="26">
        <f t="shared" si="11"/>
        <v>88</v>
      </c>
      <c r="R53" s="25" t="str">
        <f t="shared" si="12"/>
        <v>Y</v>
      </c>
      <c r="S53" s="26">
        <f t="shared" si="13"/>
        <v>88</v>
      </c>
      <c r="T53" s="25" t="str">
        <f t="shared" si="14"/>
        <v>Y</v>
      </c>
      <c r="U53" s="26">
        <f t="shared" si="15"/>
        <v>88</v>
      </c>
      <c r="V53" s="25" t="str">
        <f t="shared" si="16"/>
        <v>Y</v>
      </c>
      <c r="W53" s="4"/>
      <c r="X53" s="4"/>
      <c r="Y53" s="4"/>
      <c r="Z53" s="4"/>
      <c r="AA53" s="4"/>
      <c r="AB53" s="4"/>
      <c r="AC53" s="4"/>
      <c r="AD53" s="4"/>
      <c r="AE53" s="4"/>
      <c r="AF53" s="4"/>
    </row>
    <row r="54" spans="1:32" ht="22.5" customHeight="1">
      <c r="A54" s="17">
        <v>46</v>
      </c>
      <c r="B54" s="18" t="s">
        <v>147</v>
      </c>
      <c r="C54" s="19" t="s">
        <v>148</v>
      </c>
      <c r="D54" s="20" t="s">
        <v>134</v>
      </c>
      <c r="E54" s="21">
        <v>45</v>
      </c>
      <c r="F54" s="19">
        <f t="shared" si="0"/>
        <v>45</v>
      </c>
      <c r="G54" s="24">
        <f t="shared" si="1"/>
        <v>45</v>
      </c>
      <c r="H54" s="24">
        <f t="shared" si="2"/>
        <v>45</v>
      </c>
      <c r="I54" s="24">
        <f t="shared" si="3"/>
        <v>45</v>
      </c>
      <c r="J54" s="25">
        <f t="shared" si="4"/>
        <v>45</v>
      </c>
      <c r="K54" s="26">
        <f t="shared" si="5"/>
        <v>90</v>
      </c>
      <c r="L54" s="25" t="str">
        <f t="shared" si="6"/>
        <v>Y</v>
      </c>
      <c r="M54" s="26">
        <f t="shared" si="7"/>
        <v>90</v>
      </c>
      <c r="N54" s="25" t="str">
        <f t="shared" si="8"/>
        <v>Y</v>
      </c>
      <c r="O54" s="26">
        <f t="shared" si="9"/>
        <v>90</v>
      </c>
      <c r="P54" s="25" t="str">
        <f t="shared" si="10"/>
        <v>Y</v>
      </c>
      <c r="Q54" s="26">
        <f t="shared" si="11"/>
        <v>90</v>
      </c>
      <c r="R54" s="25" t="str">
        <f t="shared" si="12"/>
        <v>Y</v>
      </c>
      <c r="S54" s="26">
        <f t="shared" si="13"/>
        <v>90</v>
      </c>
      <c r="T54" s="25" t="str">
        <f t="shared" si="14"/>
        <v>Y</v>
      </c>
      <c r="U54" s="26">
        <f t="shared" si="15"/>
        <v>90</v>
      </c>
      <c r="V54" s="25" t="str">
        <f t="shared" si="16"/>
        <v>Y</v>
      </c>
      <c r="W54" s="4"/>
      <c r="X54" s="4"/>
      <c r="Y54" s="4"/>
      <c r="Z54" s="4"/>
      <c r="AA54" s="4"/>
      <c r="AB54" s="4"/>
      <c r="AC54" s="4"/>
      <c r="AD54" s="4"/>
      <c r="AE54" s="4"/>
      <c r="AF54" s="4"/>
    </row>
    <row r="55" spans="1:32" ht="22.5" customHeight="1">
      <c r="A55" s="17">
        <v>47</v>
      </c>
      <c r="B55" s="18" t="s">
        <v>149</v>
      </c>
      <c r="C55" s="19" t="s">
        <v>150</v>
      </c>
      <c r="D55" s="20" t="s">
        <v>134</v>
      </c>
      <c r="E55" s="21">
        <v>42</v>
      </c>
      <c r="F55" s="19">
        <f t="shared" si="0"/>
        <v>42</v>
      </c>
      <c r="G55" s="24">
        <f t="shared" si="1"/>
        <v>42</v>
      </c>
      <c r="H55" s="24">
        <f t="shared" si="2"/>
        <v>42</v>
      </c>
      <c r="I55" s="24">
        <f t="shared" si="3"/>
        <v>42</v>
      </c>
      <c r="J55" s="25">
        <f t="shared" si="4"/>
        <v>42</v>
      </c>
      <c r="K55" s="26">
        <f t="shared" si="5"/>
        <v>84</v>
      </c>
      <c r="L55" s="25" t="str">
        <f t="shared" si="6"/>
        <v>Y</v>
      </c>
      <c r="M55" s="26">
        <f t="shared" si="7"/>
        <v>84</v>
      </c>
      <c r="N55" s="25" t="str">
        <f t="shared" si="8"/>
        <v>Y</v>
      </c>
      <c r="O55" s="26">
        <f t="shared" si="9"/>
        <v>84</v>
      </c>
      <c r="P55" s="25" t="str">
        <f t="shared" si="10"/>
        <v>Y</v>
      </c>
      <c r="Q55" s="26">
        <f t="shared" si="11"/>
        <v>84</v>
      </c>
      <c r="R55" s="25" t="str">
        <f t="shared" si="12"/>
        <v>Y</v>
      </c>
      <c r="S55" s="26">
        <f t="shared" si="13"/>
        <v>84</v>
      </c>
      <c r="T55" s="25" t="str">
        <f t="shared" si="14"/>
        <v>Y</v>
      </c>
      <c r="U55" s="26">
        <f t="shared" si="15"/>
        <v>84</v>
      </c>
      <c r="V55" s="25" t="str">
        <f t="shared" si="16"/>
        <v>Y</v>
      </c>
      <c r="W55" s="4"/>
      <c r="X55" s="4"/>
      <c r="Y55" s="4"/>
      <c r="Z55" s="4"/>
      <c r="AA55" s="4"/>
      <c r="AB55" s="4"/>
      <c r="AC55" s="4"/>
      <c r="AD55" s="4"/>
      <c r="AE55" s="4"/>
      <c r="AF55" s="4"/>
    </row>
    <row r="56" spans="1:32" ht="22.5" customHeight="1">
      <c r="A56" s="17">
        <v>48</v>
      </c>
      <c r="B56" s="18" t="s">
        <v>151</v>
      </c>
      <c r="C56" s="19" t="s">
        <v>152</v>
      </c>
      <c r="D56" s="20" t="s">
        <v>134</v>
      </c>
      <c r="E56" s="21">
        <v>43</v>
      </c>
      <c r="F56" s="19">
        <f t="shared" si="0"/>
        <v>43</v>
      </c>
      <c r="G56" s="24">
        <f t="shared" si="1"/>
        <v>43</v>
      </c>
      <c r="H56" s="24">
        <f t="shared" si="2"/>
        <v>43</v>
      </c>
      <c r="I56" s="24">
        <f t="shared" si="3"/>
        <v>43</v>
      </c>
      <c r="J56" s="25">
        <f t="shared" si="4"/>
        <v>43</v>
      </c>
      <c r="K56" s="26">
        <f t="shared" si="5"/>
        <v>86</v>
      </c>
      <c r="L56" s="25" t="str">
        <f t="shared" si="6"/>
        <v>Y</v>
      </c>
      <c r="M56" s="26">
        <f t="shared" si="7"/>
        <v>86</v>
      </c>
      <c r="N56" s="25" t="str">
        <f t="shared" si="8"/>
        <v>Y</v>
      </c>
      <c r="O56" s="26">
        <f t="shared" si="9"/>
        <v>86</v>
      </c>
      <c r="P56" s="25" t="str">
        <f t="shared" si="10"/>
        <v>Y</v>
      </c>
      <c r="Q56" s="26">
        <f t="shared" si="11"/>
        <v>86</v>
      </c>
      <c r="R56" s="25" t="str">
        <f t="shared" si="12"/>
        <v>Y</v>
      </c>
      <c r="S56" s="26">
        <f t="shared" si="13"/>
        <v>86</v>
      </c>
      <c r="T56" s="25" t="str">
        <f t="shared" si="14"/>
        <v>Y</v>
      </c>
      <c r="U56" s="26">
        <f t="shared" si="15"/>
        <v>86</v>
      </c>
      <c r="V56" s="25" t="str">
        <f t="shared" si="16"/>
        <v>Y</v>
      </c>
      <c r="W56" s="4"/>
      <c r="X56" s="4"/>
      <c r="Y56" s="4"/>
      <c r="Z56" s="4"/>
      <c r="AA56" s="4"/>
      <c r="AB56" s="4"/>
      <c r="AC56" s="4"/>
      <c r="AD56" s="4"/>
      <c r="AE56" s="4"/>
      <c r="AF56" s="4"/>
    </row>
    <row r="57" spans="1:32" ht="22.5" customHeight="1">
      <c r="A57" s="17">
        <v>49</v>
      </c>
      <c r="B57" s="18" t="s">
        <v>153</v>
      </c>
      <c r="C57" s="19" t="s">
        <v>154</v>
      </c>
      <c r="D57" s="20" t="s">
        <v>134</v>
      </c>
      <c r="E57" s="21">
        <v>45</v>
      </c>
      <c r="F57" s="19">
        <f t="shared" si="0"/>
        <v>45</v>
      </c>
      <c r="G57" s="24">
        <f t="shared" si="1"/>
        <v>45</v>
      </c>
      <c r="H57" s="24">
        <f t="shared" si="2"/>
        <v>45</v>
      </c>
      <c r="I57" s="24">
        <f t="shared" si="3"/>
        <v>45</v>
      </c>
      <c r="J57" s="25">
        <f t="shared" si="4"/>
        <v>45</v>
      </c>
      <c r="K57" s="26">
        <f t="shared" si="5"/>
        <v>90</v>
      </c>
      <c r="L57" s="25" t="str">
        <f t="shared" si="6"/>
        <v>Y</v>
      </c>
      <c r="M57" s="26">
        <f t="shared" si="7"/>
        <v>90</v>
      </c>
      <c r="N57" s="25" t="str">
        <f t="shared" si="8"/>
        <v>Y</v>
      </c>
      <c r="O57" s="26">
        <f t="shared" si="9"/>
        <v>90</v>
      </c>
      <c r="P57" s="25" t="str">
        <f t="shared" si="10"/>
        <v>Y</v>
      </c>
      <c r="Q57" s="26">
        <f t="shared" si="11"/>
        <v>90</v>
      </c>
      <c r="R57" s="25" t="str">
        <f t="shared" si="12"/>
        <v>Y</v>
      </c>
      <c r="S57" s="26">
        <f t="shared" si="13"/>
        <v>90</v>
      </c>
      <c r="T57" s="25" t="str">
        <f t="shared" si="14"/>
        <v>Y</v>
      </c>
      <c r="U57" s="26">
        <f t="shared" si="15"/>
        <v>90</v>
      </c>
      <c r="V57" s="25" t="str">
        <f t="shared" si="16"/>
        <v>Y</v>
      </c>
      <c r="W57" s="4"/>
      <c r="X57" s="4"/>
      <c r="Y57" s="4"/>
      <c r="Z57" s="4"/>
      <c r="AA57" s="4"/>
      <c r="AB57" s="4"/>
      <c r="AC57" s="4"/>
      <c r="AD57" s="4"/>
      <c r="AE57" s="4"/>
      <c r="AF57" s="4"/>
    </row>
    <row r="58" spans="1:32" ht="22.5" customHeight="1">
      <c r="A58" s="17">
        <v>50</v>
      </c>
      <c r="B58" s="18" t="s">
        <v>155</v>
      </c>
      <c r="C58" s="19" t="s">
        <v>156</v>
      </c>
      <c r="D58" s="20" t="s">
        <v>134</v>
      </c>
      <c r="E58" s="21">
        <v>48</v>
      </c>
      <c r="F58" s="19">
        <f t="shared" si="0"/>
        <v>48</v>
      </c>
      <c r="G58" s="24">
        <f t="shared" si="1"/>
        <v>48</v>
      </c>
      <c r="H58" s="24">
        <f t="shared" si="2"/>
        <v>48</v>
      </c>
      <c r="I58" s="24">
        <f t="shared" si="3"/>
        <v>48</v>
      </c>
      <c r="J58" s="25">
        <f t="shared" si="4"/>
        <v>48</v>
      </c>
      <c r="K58" s="26">
        <f t="shared" si="5"/>
        <v>96</v>
      </c>
      <c r="L58" s="25" t="str">
        <f t="shared" si="6"/>
        <v>Y</v>
      </c>
      <c r="M58" s="26">
        <f t="shared" si="7"/>
        <v>96</v>
      </c>
      <c r="N58" s="25" t="str">
        <f t="shared" si="8"/>
        <v>Y</v>
      </c>
      <c r="O58" s="26">
        <f t="shared" si="9"/>
        <v>96</v>
      </c>
      <c r="P58" s="25" t="str">
        <f t="shared" si="10"/>
        <v>Y</v>
      </c>
      <c r="Q58" s="26">
        <f t="shared" si="11"/>
        <v>96</v>
      </c>
      <c r="R58" s="25" t="str">
        <f t="shared" si="12"/>
        <v>Y</v>
      </c>
      <c r="S58" s="26">
        <f t="shared" si="13"/>
        <v>96</v>
      </c>
      <c r="T58" s="25" t="str">
        <f t="shared" si="14"/>
        <v>Y</v>
      </c>
      <c r="U58" s="26">
        <f t="shared" si="15"/>
        <v>96</v>
      </c>
      <c r="V58" s="25" t="str">
        <f t="shared" si="16"/>
        <v>Y</v>
      </c>
      <c r="W58" s="4"/>
      <c r="X58" s="4"/>
      <c r="Y58" s="4"/>
      <c r="Z58" s="4"/>
      <c r="AA58" s="4"/>
      <c r="AB58" s="4"/>
      <c r="AC58" s="4"/>
      <c r="AD58" s="4"/>
      <c r="AE58" s="4"/>
      <c r="AF58" s="4"/>
    </row>
    <row r="59" spans="1:32" ht="22.5" customHeight="1">
      <c r="A59" s="17">
        <v>51</v>
      </c>
      <c r="B59" s="36" t="s">
        <v>157</v>
      </c>
      <c r="C59" s="37" t="s">
        <v>158</v>
      </c>
      <c r="D59" s="20" t="s">
        <v>134</v>
      </c>
      <c r="E59" s="21">
        <v>47</v>
      </c>
      <c r="F59" s="19">
        <f t="shared" si="0"/>
        <v>47</v>
      </c>
      <c r="G59" s="24">
        <f t="shared" si="1"/>
        <v>47</v>
      </c>
      <c r="H59" s="24">
        <f t="shared" si="2"/>
        <v>47</v>
      </c>
      <c r="I59" s="24">
        <f t="shared" si="3"/>
        <v>47</v>
      </c>
      <c r="J59" s="25">
        <f t="shared" si="4"/>
        <v>47</v>
      </c>
      <c r="K59" s="26">
        <f t="shared" si="5"/>
        <v>94</v>
      </c>
      <c r="L59" s="25" t="str">
        <f t="shared" si="6"/>
        <v>Y</v>
      </c>
      <c r="M59" s="26">
        <f t="shared" si="7"/>
        <v>94</v>
      </c>
      <c r="N59" s="25" t="str">
        <f t="shared" si="8"/>
        <v>Y</v>
      </c>
      <c r="O59" s="26">
        <f t="shared" si="9"/>
        <v>94</v>
      </c>
      <c r="P59" s="25" t="str">
        <f t="shared" si="10"/>
        <v>Y</v>
      </c>
      <c r="Q59" s="26">
        <f t="shared" si="11"/>
        <v>94</v>
      </c>
      <c r="R59" s="25" t="str">
        <f t="shared" si="12"/>
        <v>Y</v>
      </c>
      <c r="S59" s="26">
        <f t="shared" si="13"/>
        <v>94</v>
      </c>
      <c r="T59" s="25" t="str">
        <f t="shared" si="14"/>
        <v>Y</v>
      </c>
      <c r="U59" s="26">
        <f t="shared" si="15"/>
        <v>94</v>
      </c>
      <c r="V59" s="25" t="str">
        <f t="shared" si="16"/>
        <v>Y</v>
      </c>
      <c r="W59" s="4"/>
      <c r="X59" s="4"/>
      <c r="Y59" s="4"/>
      <c r="Z59" s="4"/>
      <c r="AA59" s="4"/>
      <c r="AB59" s="4"/>
      <c r="AC59" s="4"/>
      <c r="AD59" s="4"/>
      <c r="AE59" s="4"/>
      <c r="AF59" s="4"/>
    </row>
    <row r="60" spans="1:32" ht="22.5" customHeight="1">
      <c r="A60" s="17">
        <v>52</v>
      </c>
      <c r="B60" s="18" t="s">
        <v>159</v>
      </c>
      <c r="C60" s="19" t="s">
        <v>160</v>
      </c>
      <c r="D60" s="20" t="s">
        <v>134</v>
      </c>
      <c r="E60" s="21">
        <v>40</v>
      </c>
      <c r="F60" s="19">
        <f t="shared" si="0"/>
        <v>40</v>
      </c>
      <c r="G60" s="24">
        <f t="shared" si="1"/>
        <v>40</v>
      </c>
      <c r="H60" s="24">
        <f t="shared" si="2"/>
        <v>40</v>
      </c>
      <c r="I60" s="24">
        <f t="shared" si="3"/>
        <v>40</v>
      </c>
      <c r="J60" s="25">
        <f t="shared" si="4"/>
        <v>40</v>
      </c>
      <c r="K60" s="26">
        <f t="shared" si="5"/>
        <v>80</v>
      </c>
      <c r="L60" s="25" t="str">
        <f t="shared" si="6"/>
        <v>Y</v>
      </c>
      <c r="M60" s="26">
        <f t="shared" si="7"/>
        <v>80</v>
      </c>
      <c r="N60" s="25" t="str">
        <f t="shared" si="8"/>
        <v>Y</v>
      </c>
      <c r="O60" s="26">
        <f t="shared" si="9"/>
        <v>80</v>
      </c>
      <c r="P60" s="25" t="str">
        <f t="shared" si="10"/>
        <v>Y</v>
      </c>
      <c r="Q60" s="26">
        <f t="shared" si="11"/>
        <v>80</v>
      </c>
      <c r="R60" s="25" t="str">
        <f t="shared" si="12"/>
        <v>Y</v>
      </c>
      <c r="S60" s="26">
        <f t="shared" si="13"/>
        <v>80</v>
      </c>
      <c r="T60" s="25" t="str">
        <f t="shared" si="14"/>
        <v>Y</v>
      </c>
      <c r="U60" s="26">
        <f t="shared" si="15"/>
        <v>80</v>
      </c>
      <c r="V60" s="25" t="str">
        <f t="shared" si="16"/>
        <v>Y</v>
      </c>
      <c r="W60" s="4"/>
      <c r="X60" s="4"/>
      <c r="Y60" s="4"/>
      <c r="Z60" s="4"/>
      <c r="AA60" s="4"/>
      <c r="AB60" s="4"/>
      <c r="AC60" s="4"/>
      <c r="AD60" s="4"/>
      <c r="AE60" s="4"/>
      <c r="AF60" s="4"/>
    </row>
    <row r="61" spans="1:32" ht="22.5" customHeight="1">
      <c r="A61" s="17">
        <v>53</v>
      </c>
      <c r="B61" s="18" t="s">
        <v>161</v>
      </c>
      <c r="C61" s="19" t="s">
        <v>162</v>
      </c>
      <c r="D61" s="20" t="s">
        <v>134</v>
      </c>
      <c r="E61" s="21">
        <v>42</v>
      </c>
      <c r="F61" s="19">
        <f t="shared" si="0"/>
        <v>42</v>
      </c>
      <c r="G61" s="24">
        <f t="shared" si="1"/>
        <v>42</v>
      </c>
      <c r="H61" s="24">
        <f t="shared" si="2"/>
        <v>42</v>
      </c>
      <c r="I61" s="24">
        <f t="shared" si="3"/>
        <v>42</v>
      </c>
      <c r="J61" s="25">
        <f t="shared" si="4"/>
        <v>42</v>
      </c>
      <c r="K61" s="26">
        <f t="shared" si="5"/>
        <v>84</v>
      </c>
      <c r="L61" s="25" t="str">
        <f t="shared" si="6"/>
        <v>Y</v>
      </c>
      <c r="M61" s="26">
        <f t="shared" si="7"/>
        <v>84</v>
      </c>
      <c r="N61" s="25" t="str">
        <f t="shared" si="8"/>
        <v>Y</v>
      </c>
      <c r="O61" s="26">
        <f t="shared" si="9"/>
        <v>84</v>
      </c>
      <c r="P61" s="25" t="str">
        <f t="shared" si="10"/>
        <v>Y</v>
      </c>
      <c r="Q61" s="26">
        <f t="shared" si="11"/>
        <v>84</v>
      </c>
      <c r="R61" s="25" t="str">
        <f t="shared" si="12"/>
        <v>Y</v>
      </c>
      <c r="S61" s="26">
        <f t="shared" si="13"/>
        <v>84</v>
      </c>
      <c r="T61" s="25" t="str">
        <f t="shared" si="14"/>
        <v>Y</v>
      </c>
      <c r="U61" s="26">
        <f t="shared" si="15"/>
        <v>84</v>
      </c>
      <c r="V61" s="25" t="str">
        <f t="shared" si="16"/>
        <v>Y</v>
      </c>
      <c r="W61" s="4"/>
      <c r="X61" s="4"/>
      <c r="Y61" s="4"/>
      <c r="Z61" s="4"/>
      <c r="AA61" s="4"/>
      <c r="AB61" s="4"/>
      <c r="AC61" s="4"/>
      <c r="AD61" s="4"/>
      <c r="AE61" s="4"/>
      <c r="AF61" s="4"/>
    </row>
    <row r="62" spans="1:32" ht="22.5" customHeight="1">
      <c r="A62" s="17">
        <v>54</v>
      </c>
      <c r="B62" s="18" t="s">
        <v>163</v>
      </c>
      <c r="C62" s="19" t="s">
        <v>164</v>
      </c>
      <c r="D62" s="20" t="s">
        <v>134</v>
      </c>
      <c r="E62" s="21">
        <v>47</v>
      </c>
      <c r="F62" s="19">
        <f t="shared" si="0"/>
        <v>47</v>
      </c>
      <c r="G62" s="24">
        <f t="shared" si="1"/>
        <v>47</v>
      </c>
      <c r="H62" s="24">
        <f t="shared" si="2"/>
        <v>47</v>
      </c>
      <c r="I62" s="24">
        <f t="shared" si="3"/>
        <v>47</v>
      </c>
      <c r="J62" s="25">
        <f t="shared" si="4"/>
        <v>47</v>
      </c>
      <c r="K62" s="26">
        <f t="shared" si="5"/>
        <v>94</v>
      </c>
      <c r="L62" s="25" t="str">
        <f t="shared" si="6"/>
        <v>Y</v>
      </c>
      <c r="M62" s="26">
        <f t="shared" si="7"/>
        <v>94</v>
      </c>
      <c r="N62" s="25" t="str">
        <f t="shared" si="8"/>
        <v>Y</v>
      </c>
      <c r="O62" s="26">
        <f t="shared" si="9"/>
        <v>94</v>
      </c>
      <c r="P62" s="25" t="str">
        <f t="shared" si="10"/>
        <v>Y</v>
      </c>
      <c r="Q62" s="26">
        <f t="shared" si="11"/>
        <v>94</v>
      </c>
      <c r="R62" s="25" t="str">
        <f t="shared" si="12"/>
        <v>Y</v>
      </c>
      <c r="S62" s="26">
        <f t="shared" si="13"/>
        <v>94</v>
      </c>
      <c r="T62" s="25" t="str">
        <f t="shared" si="14"/>
        <v>Y</v>
      </c>
      <c r="U62" s="26">
        <f t="shared" si="15"/>
        <v>94</v>
      </c>
      <c r="V62" s="25" t="str">
        <f t="shared" si="16"/>
        <v>Y</v>
      </c>
      <c r="W62" s="4"/>
      <c r="X62" s="4"/>
      <c r="Y62" s="4"/>
      <c r="Z62" s="4"/>
      <c r="AA62" s="4"/>
      <c r="AB62" s="4"/>
      <c r="AC62" s="4"/>
      <c r="AD62" s="4"/>
      <c r="AE62" s="4"/>
      <c r="AF62" s="4"/>
    </row>
    <row r="63" spans="1:32" ht="22.5" customHeight="1">
      <c r="A63" s="17">
        <v>55</v>
      </c>
      <c r="B63" s="18" t="s">
        <v>165</v>
      </c>
      <c r="C63" s="19" t="s">
        <v>166</v>
      </c>
      <c r="D63" s="20" t="s">
        <v>134</v>
      </c>
      <c r="E63" s="21">
        <v>42</v>
      </c>
      <c r="F63" s="19">
        <f t="shared" si="0"/>
        <v>42</v>
      </c>
      <c r="G63" s="24">
        <f t="shared" si="1"/>
        <v>42</v>
      </c>
      <c r="H63" s="24">
        <f t="shared" si="2"/>
        <v>42</v>
      </c>
      <c r="I63" s="24">
        <f t="shared" si="3"/>
        <v>42</v>
      </c>
      <c r="J63" s="25">
        <f t="shared" si="4"/>
        <v>42</v>
      </c>
      <c r="K63" s="26">
        <f t="shared" si="5"/>
        <v>84</v>
      </c>
      <c r="L63" s="25" t="str">
        <f t="shared" si="6"/>
        <v>Y</v>
      </c>
      <c r="M63" s="26">
        <f t="shared" si="7"/>
        <v>84</v>
      </c>
      <c r="N63" s="25" t="str">
        <f t="shared" si="8"/>
        <v>Y</v>
      </c>
      <c r="O63" s="26">
        <f t="shared" si="9"/>
        <v>84</v>
      </c>
      <c r="P63" s="25" t="str">
        <f t="shared" si="10"/>
        <v>Y</v>
      </c>
      <c r="Q63" s="26">
        <f t="shared" si="11"/>
        <v>84</v>
      </c>
      <c r="R63" s="25" t="str">
        <f t="shared" si="12"/>
        <v>Y</v>
      </c>
      <c r="S63" s="26">
        <f t="shared" si="13"/>
        <v>84</v>
      </c>
      <c r="T63" s="25" t="str">
        <f t="shared" si="14"/>
        <v>Y</v>
      </c>
      <c r="U63" s="26">
        <f t="shared" si="15"/>
        <v>84</v>
      </c>
      <c r="V63" s="25" t="str">
        <f t="shared" si="16"/>
        <v>Y</v>
      </c>
      <c r="W63" s="4"/>
      <c r="X63" s="4"/>
      <c r="Y63" s="4"/>
      <c r="Z63" s="4"/>
      <c r="AA63" s="4"/>
      <c r="AB63" s="4"/>
      <c r="AC63" s="4"/>
      <c r="AD63" s="4"/>
      <c r="AE63" s="4"/>
      <c r="AF63" s="4"/>
    </row>
    <row r="64" spans="1:32" ht="22.5" customHeight="1">
      <c r="A64" s="17">
        <v>56</v>
      </c>
      <c r="B64" s="18" t="s">
        <v>167</v>
      </c>
      <c r="C64" s="19" t="s">
        <v>168</v>
      </c>
      <c r="D64" s="20" t="s">
        <v>134</v>
      </c>
      <c r="E64" s="21">
        <v>45</v>
      </c>
      <c r="F64" s="19">
        <f t="shared" si="0"/>
        <v>45</v>
      </c>
      <c r="G64" s="24">
        <f t="shared" si="1"/>
        <v>45</v>
      </c>
      <c r="H64" s="24">
        <f t="shared" si="2"/>
        <v>45</v>
      </c>
      <c r="I64" s="24">
        <f t="shared" si="3"/>
        <v>45</v>
      </c>
      <c r="J64" s="25">
        <f t="shared" si="4"/>
        <v>45</v>
      </c>
      <c r="K64" s="26">
        <f t="shared" si="5"/>
        <v>90</v>
      </c>
      <c r="L64" s="25" t="str">
        <f t="shared" si="6"/>
        <v>Y</v>
      </c>
      <c r="M64" s="26">
        <f t="shared" si="7"/>
        <v>90</v>
      </c>
      <c r="N64" s="25" t="str">
        <f t="shared" si="8"/>
        <v>Y</v>
      </c>
      <c r="O64" s="26">
        <f t="shared" si="9"/>
        <v>90</v>
      </c>
      <c r="P64" s="25" t="str">
        <f t="shared" si="10"/>
        <v>Y</v>
      </c>
      <c r="Q64" s="26">
        <f t="shared" si="11"/>
        <v>90</v>
      </c>
      <c r="R64" s="25" t="str">
        <f t="shared" si="12"/>
        <v>Y</v>
      </c>
      <c r="S64" s="26">
        <f t="shared" si="13"/>
        <v>90</v>
      </c>
      <c r="T64" s="25" t="str">
        <f t="shared" si="14"/>
        <v>Y</v>
      </c>
      <c r="U64" s="26">
        <f t="shared" si="15"/>
        <v>90</v>
      </c>
      <c r="V64" s="25" t="str">
        <f t="shared" si="16"/>
        <v>Y</v>
      </c>
      <c r="W64" s="4"/>
      <c r="X64" s="4"/>
      <c r="Y64" s="4"/>
      <c r="Z64" s="4"/>
      <c r="AA64" s="4"/>
      <c r="AB64" s="4"/>
      <c r="AC64" s="4"/>
      <c r="AD64" s="4"/>
      <c r="AE64" s="4"/>
      <c r="AF64" s="4"/>
    </row>
    <row r="65" spans="1:32" ht="22.5" customHeight="1">
      <c r="A65" s="17">
        <v>57</v>
      </c>
      <c r="B65" s="18" t="s">
        <v>169</v>
      </c>
      <c r="C65" s="19" t="s">
        <v>170</v>
      </c>
      <c r="D65" s="20" t="s">
        <v>134</v>
      </c>
      <c r="E65" s="21">
        <v>45</v>
      </c>
      <c r="F65" s="19">
        <f t="shared" si="0"/>
        <v>45</v>
      </c>
      <c r="G65" s="24">
        <f t="shared" si="1"/>
        <v>45</v>
      </c>
      <c r="H65" s="24">
        <f t="shared" si="2"/>
        <v>45</v>
      </c>
      <c r="I65" s="24">
        <f t="shared" si="3"/>
        <v>45</v>
      </c>
      <c r="J65" s="25">
        <f t="shared" si="4"/>
        <v>45</v>
      </c>
      <c r="K65" s="26">
        <f t="shared" si="5"/>
        <v>90</v>
      </c>
      <c r="L65" s="25" t="str">
        <f t="shared" si="6"/>
        <v>Y</v>
      </c>
      <c r="M65" s="26">
        <f t="shared" si="7"/>
        <v>90</v>
      </c>
      <c r="N65" s="25" t="str">
        <f t="shared" si="8"/>
        <v>Y</v>
      </c>
      <c r="O65" s="26">
        <f t="shared" si="9"/>
        <v>90</v>
      </c>
      <c r="P65" s="25" t="str">
        <f t="shared" si="10"/>
        <v>Y</v>
      </c>
      <c r="Q65" s="26">
        <f t="shared" si="11"/>
        <v>90</v>
      </c>
      <c r="R65" s="25" t="str">
        <f t="shared" si="12"/>
        <v>Y</v>
      </c>
      <c r="S65" s="26">
        <f t="shared" si="13"/>
        <v>90</v>
      </c>
      <c r="T65" s="25" t="str">
        <f t="shared" si="14"/>
        <v>Y</v>
      </c>
      <c r="U65" s="26">
        <f t="shared" si="15"/>
        <v>90</v>
      </c>
      <c r="V65" s="25" t="str">
        <f t="shared" si="16"/>
        <v>Y</v>
      </c>
      <c r="W65" s="4"/>
      <c r="X65" s="4"/>
      <c r="Y65" s="4"/>
      <c r="Z65" s="4"/>
      <c r="AA65" s="4"/>
      <c r="AB65" s="4"/>
      <c r="AC65" s="4"/>
      <c r="AD65" s="4"/>
      <c r="AE65" s="4"/>
      <c r="AF65" s="4"/>
    </row>
    <row r="66" spans="1:32" ht="22.5" customHeight="1">
      <c r="A66" s="17">
        <v>58</v>
      </c>
      <c r="B66" s="18" t="s">
        <v>171</v>
      </c>
      <c r="C66" s="19" t="s">
        <v>172</v>
      </c>
      <c r="D66" s="20" t="s">
        <v>134</v>
      </c>
      <c r="E66" s="21">
        <v>42</v>
      </c>
      <c r="F66" s="19">
        <f t="shared" si="0"/>
        <v>42</v>
      </c>
      <c r="G66" s="24">
        <f t="shared" si="1"/>
        <v>42</v>
      </c>
      <c r="H66" s="24">
        <f t="shared" si="2"/>
        <v>42</v>
      </c>
      <c r="I66" s="24">
        <f t="shared" si="3"/>
        <v>42</v>
      </c>
      <c r="J66" s="25">
        <f t="shared" si="4"/>
        <v>42</v>
      </c>
      <c r="K66" s="26">
        <f t="shared" si="5"/>
        <v>84</v>
      </c>
      <c r="L66" s="25" t="str">
        <f t="shared" si="6"/>
        <v>Y</v>
      </c>
      <c r="M66" s="26">
        <f t="shared" si="7"/>
        <v>84</v>
      </c>
      <c r="N66" s="25" t="str">
        <f t="shared" si="8"/>
        <v>Y</v>
      </c>
      <c r="O66" s="26">
        <f t="shared" si="9"/>
        <v>84</v>
      </c>
      <c r="P66" s="25" t="str">
        <f t="shared" si="10"/>
        <v>Y</v>
      </c>
      <c r="Q66" s="26">
        <f t="shared" si="11"/>
        <v>84</v>
      </c>
      <c r="R66" s="25" t="str">
        <f t="shared" si="12"/>
        <v>Y</v>
      </c>
      <c r="S66" s="26">
        <f t="shared" si="13"/>
        <v>84</v>
      </c>
      <c r="T66" s="25" t="str">
        <f t="shared" si="14"/>
        <v>Y</v>
      </c>
      <c r="U66" s="26">
        <f t="shared" si="15"/>
        <v>84</v>
      </c>
      <c r="V66" s="25" t="str">
        <f t="shared" si="16"/>
        <v>Y</v>
      </c>
      <c r="W66" s="4"/>
      <c r="X66" s="4"/>
      <c r="Y66" s="4"/>
      <c r="Z66" s="4"/>
      <c r="AA66" s="4"/>
      <c r="AB66" s="4"/>
      <c r="AC66" s="4"/>
      <c r="AD66" s="4"/>
      <c r="AE66" s="4"/>
      <c r="AF66" s="4"/>
    </row>
    <row r="67" spans="1:32" ht="22.5" customHeight="1">
      <c r="A67" s="17">
        <v>59</v>
      </c>
      <c r="B67" s="18" t="s">
        <v>173</v>
      </c>
      <c r="C67" s="19" t="s">
        <v>174</v>
      </c>
      <c r="D67" s="20" t="s">
        <v>134</v>
      </c>
      <c r="E67" s="21">
        <v>41</v>
      </c>
      <c r="F67" s="19">
        <f t="shared" si="0"/>
        <v>41</v>
      </c>
      <c r="G67" s="24">
        <f t="shared" si="1"/>
        <v>41</v>
      </c>
      <c r="H67" s="24">
        <f t="shared" si="2"/>
        <v>41</v>
      </c>
      <c r="I67" s="24">
        <f t="shared" si="3"/>
        <v>41</v>
      </c>
      <c r="J67" s="25">
        <f t="shared" si="4"/>
        <v>41</v>
      </c>
      <c r="K67" s="26">
        <f t="shared" si="5"/>
        <v>82</v>
      </c>
      <c r="L67" s="25" t="str">
        <f t="shared" si="6"/>
        <v>Y</v>
      </c>
      <c r="M67" s="26">
        <f t="shared" si="7"/>
        <v>82</v>
      </c>
      <c r="N67" s="25" t="str">
        <f t="shared" si="8"/>
        <v>Y</v>
      </c>
      <c r="O67" s="26">
        <f t="shared" si="9"/>
        <v>82</v>
      </c>
      <c r="P67" s="25" t="str">
        <f t="shared" si="10"/>
        <v>Y</v>
      </c>
      <c r="Q67" s="26">
        <f t="shared" si="11"/>
        <v>82</v>
      </c>
      <c r="R67" s="25" t="str">
        <f t="shared" si="12"/>
        <v>Y</v>
      </c>
      <c r="S67" s="26">
        <f t="shared" si="13"/>
        <v>82</v>
      </c>
      <c r="T67" s="25" t="str">
        <f t="shared" si="14"/>
        <v>Y</v>
      </c>
      <c r="U67" s="26">
        <f t="shared" si="15"/>
        <v>82</v>
      </c>
      <c r="V67" s="25" t="str">
        <f t="shared" si="16"/>
        <v>Y</v>
      </c>
      <c r="W67" s="4"/>
      <c r="X67" s="4"/>
      <c r="Y67" s="4"/>
      <c r="Z67" s="4"/>
      <c r="AA67" s="4"/>
      <c r="AB67" s="4"/>
      <c r="AC67" s="4"/>
      <c r="AD67" s="4"/>
      <c r="AE67" s="4"/>
      <c r="AF67" s="4"/>
    </row>
    <row r="68" spans="1:32" ht="22.5" customHeight="1">
      <c r="A68" s="17">
        <v>60</v>
      </c>
      <c r="B68" s="18" t="s">
        <v>175</v>
      </c>
      <c r="C68" s="19" t="s">
        <v>176</v>
      </c>
      <c r="D68" s="20" t="s">
        <v>134</v>
      </c>
      <c r="E68" s="21">
        <v>43</v>
      </c>
      <c r="F68" s="19">
        <f t="shared" si="0"/>
        <v>43</v>
      </c>
      <c r="G68" s="24">
        <f t="shared" si="1"/>
        <v>43</v>
      </c>
      <c r="H68" s="24">
        <f t="shared" si="2"/>
        <v>43</v>
      </c>
      <c r="I68" s="24">
        <f t="shared" si="3"/>
        <v>43</v>
      </c>
      <c r="J68" s="25">
        <f t="shared" si="4"/>
        <v>43</v>
      </c>
      <c r="K68" s="26">
        <f t="shared" si="5"/>
        <v>86</v>
      </c>
      <c r="L68" s="25" t="str">
        <f t="shared" si="6"/>
        <v>Y</v>
      </c>
      <c r="M68" s="26">
        <f t="shared" si="7"/>
        <v>86</v>
      </c>
      <c r="N68" s="25" t="str">
        <f t="shared" si="8"/>
        <v>Y</v>
      </c>
      <c r="O68" s="26">
        <f t="shared" si="9"/>
        <v>86</v>
      </c>
      <c r="P68" s="25" t="str">
        <f t="shared" si="10"/>
        <v>Y</v>
      </c>
      <c r="Q68" s="26">
        <f t="shared" si="11"/>
        <v>86</v>
      </c>
      <c r="R68" s="25" t="str">
        <f t="shared" si="12"/>
        <v>Y</v>
      </c>
      <c r="S68" s="26">
        <f t="shared" si="13"/>
        <v>86</v>
      </c>
      <c r="T68" s="25" t="str">
        <f t="shared" si="14"/>
        <v>Y</v>
      </c>
      <c r="U68" s="26">
        <f t="shared" si="15"/>
        <v>86</v>
      </c>
      <c r="V68" s="25" t="str">
        <f t="shared" si="16"/>
        <v>Y</v>
      </c>
      <c r="W68" s="4"/>
      <c r="X68" s="4"/>
      <c r="Y68" s="4"/>
      <c r="Z68" s="4"/>
      <c r="AA68" s="4"/>
      <c r="AB68" s="4"/>
      <c r="AC68" s="4"/>
      <c r="AD68" s="4"/>
      <c r="AE68" s="4"/>
      <c r="AF68" s="4"/>
    </row>
    <row r="69" spans="1:32" ht="22.5" customHeight="1">
      <c r="A69" s="17">
        <v>61</v>
      </c>
      <c r="B69" s="18" t="s">
        <v>177</v>
      </c>
      <c r="C69" s="19" t="s">
        <v>178</v>
      </c>
      <c r="D69" s="20" t="s">
        <v>134</v>
      </c>
      <c r="E69" s="21">
        <v>46</v>
      </c>
      <c r="F69" s="19">
        <f t="shared" si="0"/>
        <v>46</v>
      </c>
      <c r="G69" s="24">
        <f t="shared" si="1"/>
        <v>46</v>
      </c>
      <c r="H69" s="24">
        <f t="shared" si="2"/>
        <v>46</v>
      </c>
      <c r="I69" s="24">
        <f t="shared" si="3"/>
        <v>46</v>
      </c>
      <c r="J69" s="25">
        <f t="shared" si="4"/>
        <v>46</v>
      </c>
      <c r="K69" s="26">
        <f t="shared" si="5"/>
        <v>92</v>
      </c>
      <c r="L69" s="25" t="str">
        <f t="shared" si="6"/>
        <v>Y</v>
      </c>
      <c r="M69" s="26">
        <f t="shared" si="7"/>
        <v>92</v>
      </c>
      <c r="N69" s="25" t="str">
        <f t="shared" si="8"/>
        <v>Y</v>
      </c>
      <c r="O69" s="26">
        <f t="shared" si="9"/>
        <v>92</v>
      </c>
      <c r="P69" s="25" t="str">
        <f t="shared" si="10"/>
        <v>Y</v>
      </c>
      <c r="Q69" s="26">
        <f t="shared" si="11"/>
        <v>92</v>
      </c>
      <c r="R69" s="25" t="str">
        <f t="shared" si="12"/>
        <v>Y</v>
      </c>
      <c r="S69" s="26">
        <f t="shared" si="13"/>
        <v>92</v>
      </c>
      <c r="T69" s="25" t="str">
        <f t="shared" si="14"/>
        <v>Y</v>
      </c>
      <c r="U69" s="26">
        <f t="shared" si="15"/>
        <v>92</v>
      </c>
      <c r="V69" s="25" t="str">
        <f t="shared" si="16"/>
        <v>Y</v>
      </c>
      <c r="W69" s="4"/>
      <c r="X69" s="4"/>
      <c r="Y69" s="4"/>
      <c r="Z69" s="4"/>
      <c r="AA69" s="4"/>
      <c r="AB69" s="4"/>
      <c r="AC69" s="4"/>
      <c r="AD69" s="4"/>
      <c r="AE69" s="4"/>
      <c r="AF69" s="4"/>
    </row>
    <row r="70" spans="1:32" ht="22.5" customHeight="1">
      <c r="A70" s="17">
        <v>62</v>
      </c>
      <c r="B70" s="18" t="s">
        <v>179</v>
      </c>
      <c r="C70" s="19" t="s">
        <v>180</v>
      </c>
      <c r="D70" s="20" t="s">
        <v>134</v>
      </c>
      <c r="E70" s="22">
        <v>49</v>
      </c>
      <c r="F70" s="19">
        <f t="shared" si="0"/>
        <v>49</v>
      </c>
      <c r="G70" s="24">
        <f t="shared" si="1"/>
        <v>49</v>
      </c>
      <c r="H70" s="24">
        <f t="shared" si="2"/>
        <v>49</v>
      </c>
      <c r="I70" s="24">
        <f t="shared" si="3"/>
        <v>49</v>
      </c>
      <c r="J70" s="25">
        <f t="shared" si="4"/>
        <v>49</v>
      </c>
      <c r="K70" s="26">
        <f t="shared" si="5"/>
        <v>98</v>
      </c>
      <c r="L70" s="25" t="str">
        <f t="shared" si="6"/>
        <v>Y</v>
      </c>
      <c r="M70" s="26">
        <f t="shared" si="7"/>
        <v>98</v>
      </c>
      <c r="N70" s="25" t="str">
        <f t="shared" si="8"/>
        <v>Y</v>
      </c>
      <c r="O70" s="26">
        <f t="shared" si="9"/>
        <v>98</v>
      </c>
      <c r="P70" s="25" t="str">
        <f t="shared" si="10"/>
        <v>Y</v>
      </c>
      <c r="Q70" s="26">
        <f t="shared" si="11"/>
        <v>98</v>
      </c>
      <c r="R70" s="25" t="str">
        <f t="shared" si="12"/>
        <v>Y</v>
      </c>
      <c r="S70" s="26">
        <f t="shared" si="13"/>
        <v>98</v>
      </c>
      <c r="T70" s="25" t="str">
        <f t="shared" si="14"/>
        <v>Y</v>
      </c>
      <c r="U70" s="26">
        <f t="shared" si="15"/>
        <v>98</v>
      </c>
      <c r="V70" s="25" t="str">
        <f t="shared" si="16"/>
        <v>Y</v>
      </c>
      <c r="W70" s="4"/>
      <c r="X70" s="4"/>
      <c r="Y70" s="4"/>
      <c r="Z70" s="4"/>
      <c r="AA70" s="4"/>
      <c r="AB70" s="4"/>
      <c r="AC70" s="4"/>
      <c r="AD70" s="4"/>
      <c r="AE70" s="4"/>
      <c r="AF70" s="4"/>
    </row>
    <row r="71" spans="1:32" ht="22.5" customHeight="1">
      <c r="A71" s="17">
        <v>63</v>
      </c>
      <c r="B71" s="18" t="s">
        <v>181</v>
      </c>
      <c r="C71" s="19" t="s">
        <v>182</v>
      </c>
      <c r="D71" s="20" t="s">
        <v>134</v>
      </c>
      <c r="E71" s="21">
        <v>47</v>
      </c>
      <c r="F71" s="19">
        <f t="shared" si="0"/>
        <v>47</v>
      </c>
      <c r="G71" s="24">
        <f t="shared" si="1"/>
        <v>47</v>
      </c>
      <c r="H71" s="24">
        <f t="shared" si="2"/>
        <v>47</v>
      </c>
      <c r="I71" s="24">
        <f t="shared" si="3"/>
        <v>47</v>
      </c>
      <c r="J71" s="25">
        <f t="shared" si="4"/>
        <v>47</v>
      </c>
      <c r="K71" s="26">
        <f t="shared" si="5"/>
        <v>94</v>
      </c>
      <c r="L71" s="25" t="str">
        <f t="shared" si="6"/>
        <v>Y</v>
      </c>
      <c r="M71" s="26">
        <f t="shared" si="7"/>
        <v>94</v>
      </c>
      <c r="N71" s="25" t="str">
        <f t="shared" si="8"/>
        <v>Y</v>
      </c>
      <c r="O71" s="26">
        <f t="shared" si="9"/>
        <v>94</v>
      </c>
      <c r="P71" s="25" t="str">
        <f t="shared" si="10"/>
        <v>Y</v>
      </c>
      <c r="Q71" s="26">
        <f t="shared" si="11"/>
        <v>94</v>
      </c>
      <c r="R71" s="25" t="str">
        <f t="shared" si="12"/>
        <v>Y</v>
      </c>
      <c r="S71" s="26">
        <f t="shared" si="13"/>
        <v>94</v>
      </c>
      <c r="T71" s="25" t="str">
        <f t="shared" si="14"/>
        <v>Y</v>
      </c>
      <c r="U71" s="26">
        <f t="shared" si="15"/>
        <v>94</v>
      </c>
      <c r="V71" s="25" t="str">
        <f t="shared" si="16"/>
        <v>Y</v>
      </c>
      <c r="W71" s="4"/>
      <c r="X71" s="4"/>
      <c r="Y71" s="4"/>
      <c r="Z71" s="4"/>
      <c r="AA71" s="4"/>
      <c r="AB71" s="4"/>
      <c r="AC71" s="4"/>
      <c r="AD71" s="4"/>
      <c r="AE71" s="4"/>
      <c r="AF71" s="4"/>
    </row>
    <row r="72" spans="1:32" ht="22.5" customHeight="1">
      <c r="A72" s="17">
        <v>64</v>
      </c>
      <c r="B72" s="18" t="s">
        <v>183</v>
      </c>
      <c r="C72" s="19" t="s">
        <v>184</v>
      </c>
      <c r="D72" s="20" t="s">
        <v>134</v>
      </c>
      <c r="E72" s="21">
        <v>43</v>
      </c>
      <c r="F72" s="19">
        <f t="shared" si="0"/>
        <v>43</v>
      </c>
      <c r="G72" s="24">
        <f t="shared" si="1"/>
        <v>43</v>
      </c>
      <c r="H72" s="24">
        <f t="shared" si="2"/>
        <v>43</v>
      </c>
      <c r="I72" s="24">
        <f t="shared" si="3"/>
        <v>43</v>
      </c>
      <c r="J72" s="25">
        <f t="shared" si="4"/>
        <v>43</v>
      </c>
      <c r="K72" s="26">
        <f t="shared" si="5"/>
        <v>86</v>
      </c>
      <c r="L72" s="25" t="str">
        <f t="shared" si="6"/>
        <v>Y</v>
      </c>
      <c r="M72" s="26">
        <f t="shared" si="7"/>
        <v>86</v>
      </c>
      <c r="N72" s="25" t="str">
        <f t="shared" si="8"/>
        <v>Y</v>
      </c>
      <c r="O72" s="26">
        <f t="shared" si="9"/>
        <v>86</v>
      </c>
      <c r="P72" s="25" t="str">
        <f t="shared" si="10"/>
        <v>Y</v>
      </c>
      <c r="Q72" s="26">
        <f t="shared" si="11"/>
        <v>86</v>
      </c>
      <c r="R72" s="25" t="str">
        <f t="shared" si="12"/>
        <v>Y</v>
      </c>
      <c r="S72" s="26">
        <f t="shared" si="13"/>
        <v>86</v>
      </c>
      <c r="T72" s="25" t="str">
        <f t="shared" si="14"/>
        <v>Y</v>
      </c>
      <c r="U72" s="26">
        <f t="shared" si="15"/>
        <v>86</v>
      </c>
      <c r="V72" s="25" t="str">
        <f t="shared" si="16"/>
        <v>Y</v>
      </c>
      <c r="W72" s="4"/>
      <c r="X72" s="4"/>
      <c r="Y72" s="4"/>
      <c r="Z72" s="4"/>
      <c r="AA72" s="4"/>
      <c r="AB72" s="4"/>
      <c r="AC72" s="4"/>
      <c r="AD72" s="4"/>
      <c r="AE72" s="4"/>
      <c r="AF72" s="4"/>
    </row>
    <row r="73" spans="1:32" ht="22.5" customHeight="1">
      <c r="A73" s="17">
        <v>65</v>
      </c>
      <c r="B73" s="18" t="s">
        <v>185</v>
      </c>
      <c r="C73" s="19" t="s">
        <v>186</v>
      </c>
      <c r="D73" s="20" t="s">
        <v>134</v>
      </c>
      <c r="E73" s="21">
        <v>45</v>
      </c>
      <c r="F73" s="19">
        <f t="shared" si="0"/>
        <v>45</v>
      </c>
      <c r="G73" s="24">
        <f t="shared" si="1"/>
        <v>45</v>
      </c>
      <c r="H73" s="24">
        <f t="shared" si="2"/>
        <v>45</v>
      </c>
      <c r="I73" s="24">
        <f t="shared" si="3"/>
        <v>45</v>
      </c>
      <c r="J73" s="25">
        <f t="shared" si="4"/>
        <v>45</v>
      </c>
      <c r="K73" s="26">
        <f t="shared" si="5"/>
        <v>90</v>
      </c>
      <c r="L73" s="25" t="str">
        <f t="shared" si="6"/>
        <v>Y</v>
      </c>
      <c r="M73" s="26">
        <f t="shared" si="7"/>
        <v>90</v>
      </c>
      <c r="N73" s="25" t="str">
        <f t="shared" si="8"/>
        <v>Y</v>
      </c>
      <c r="O73" s="26">
        <f t="shared" si="9"/>
        <v>90</v>
      </c>
      <c r="P73" s="25" t="str">
        <f t="shared" si="10"/>
        <v>Y</v>
      </c>
      <c r="Q73" s="26">
        <f t="shared" si="11"/>
        <v>90</v>
      </c>
      <c r="R73" s="25" t="str">
        <f t="shared" si="12"/>
        <v>Y</v>
      </c>
      <c r="S73" s="26">
        <f t="shared" si="13"/>
        <v>90</v>
      </c>
      <c r="T73" s="25" t="str">
        <f t="shared" si="14"/>
        <v>Y</v>
      </c>
      <c r="U73" s="26">
        <f t="shared" si="15"/>
        <v>90</v>
      </c>
      <c r="V73" s="25" t="str">
        <f t="shared" si="16"/>
        <v>Y</v>
      </c>
      <c r="W73" s="4"/>
      <c r="X73" s="4"/>
      <c r="Y73" s="4"/>
      <c r="Z73" s="4"/>
      <c r="AA73" s="4"/>
      <c r="AB73" s="4"/>
      <c r="AC73" s="4"/>
      <c r="AD73" s="4"/>
      <c r="AE73" s="4"/>
      <c r="AF73" s="4"/>
    </row>
    <row r="74" spans="1:32" ht="22.5" customHeight="1">
      <c r="A74" s="17">
        <v>66</v>
      </c>
      <c r="B74" s="18" t="s">
        <v>187</v>
      </c>
      <c r="C74" s="19" t="s">
        <v>188</v>
      </c>
      <c r="D74" s="20" t="s">
        <v>134</v>
      </c>
      <c r="E74" s="21">
        <v>43</v>
      </c>
      <c r="F74" s="19">
        <f t="shared" si="0"/>
        <v>43</v>
      </c>
      <c r="G74" s="24">
        <f t="shared" si="1"/>
        <v>43</v>
      </c>
      <c r="H74" s="24">
        <f t="shared" si="2"/>
        <v>43</v>
      </c>
      <c r="I74" s="24">
        <f t="shared" si="3"/>
        <v>43</v>
      </c>
      <c r="J74" s="25">
        <f t="shared" si="4"/>
        <v>43</v>
      </c>
      <c r="K74" s="26">
        <f t="shared" si="5"/>
        <v>86</v>
      </c>
      <c r="L74" s="25" t="str">
        <f t="shared" si="6"/>
        <v>Y</v>
      </c>
      <c r="M74" s="26">
        <f t="shared" si="7"/>
        <v>86</v>
      </c>
      <c r="N74" s="25" t="str">
        <f t="shared" si="8"/>
        <v>Y</v>
      </c>
      <c r="O74" s="26">
        <f t="shared" si="9"/>
        <v>86</v>
      </c>
      <c r="P74" s="25" t="str">
        <f t="shared" si="10"/>
        <v>Y</v>
      </c>
      <c r="Q74" s="26">
        <f t="shared" si="11"/>
        <v>86</v>
      </c>
      <c r="R74" s="25" t="str">
        <f t="shared" si="12"/>
        <v>Y</v>
      </c>
      <c r="S74" s="26">
        <f t="shared" si="13"/>
        <v>86</v>
      </c>
      <c r="T74" s="25" t="str">
        <f t="shared" si="14"/>
        <v>Y</v>
      </c>
      <c r="U74" s="26">
        <f t="shared" si="15"/>
        <v>86</v>
      </c>
      <c r="V74" s="25" t="str">
        <f t="shared" si="16"/>
        <v>Y</v>
      </c>
      <c r="W74" s="4"/>
      <c r="X74" s="4"/>
      <c r="Y74" s="4"/>
      <c r="Z74" s="4"/>
      <c r="AA74" s="4"/>
      <c r="AB74" s="4"/>
      <c r="AC74" s="4"/>
      <c r="AD74" s="4"/>
      <c r="AE74" s="4"/>
      <c r="AF74" s="4"/>
    </row>
    <row r="75" spans="1:32" ht="22.5" customHeight="1">
      <c r="A75" s="17">
        <v>67</v>
      </c>
      <c r="B75" s="18" t="s">
        <v>189</v>
      </c>
      <c r="C75" s="19" t="s">
        <v>190</v>
      </c>
      <c r="D75" s="20" t="s">
        <v>134</v>
      </c>
      <c r="E75" s="22">
        <v>46</v>
      </c>
      <c r="F75" s="19">
        <f t="shared" si="0"/>
        <v>46</v>
      </c>
      <c r="G75" s="24">
        <f t="shared" si="1"/>
        <v>46</v>
      </c>
      <c r="H75" s="24">
        <f t="shared" si="2"/>
        <v>46</v>
      </c>
      <c r="I75" s="24">
        <f t="shared" si="3"/>
        <v>46</v>
      </c>
      <c r="J75" s="25">
        <f t="shared" si="4"/>
        <v>46</v>
      </c>
      <c r="K75" s="26">
        <f t="shared" si="5"/>
        <v>92</v>
      </c>
      <c r="L75" s="25" t="str">
        <f t="shared" si="6"/>
        <v>Y</v>
      </c>
      <c r="M75" s="26">
        <f t="shared" si="7"/>
        <v>92</v>
      </c>
      <c r="N75" s="25" t="str">
        <f t="shared" si="8"/>
        <v>Y</v>
      </c>
      <c r="O75" s="26">
        <f t="shared" si="9"/>
        <v>92</v>
      </c>
      <c r="P75" s="25" t="str">
        <f t="shared" si="10"/>
        <v>Y</v>
      </c>
      <c r="Q75" s="26">
        <f t="shared" si="11"/>
        <v>92</v>
      </c>
      <c r="R75" s="25" t="str">
        <f t="shared" si="12"/>
        <v>Y</v>
      </c>
      <c r="S75" s="26">
        <f t="shared" si="13"/>
        <v>92</v>
      </c>
      <c r="T75" s="25" t="str">
        <f t="shared" si="14"/>
        <v>Y</v>
      </c>
      <c r="U75" s="26">
        <f t="shared" si="15"/>
        <v>92</v>
      </c>
      <c r="V75" s="25" t="str">
        <f t="shared" si="16"/>
        <v>Y</v>
      </c>
      <c r="W75" s="4"/>
      <c r="X75" s="4"/>
      <c r="Y75" s="4"/>
      <c r="Z75" s="4"/>
      <c r="AA75" s="4"/>
      <c r="AB75" s="4"/>
      <c r="AC75" s="4"/>
      <c r="AD75" s="4"/>
      <c r="AE75" s="4"/>
      <c r="AF75" s="4"/>
    </row>
    <row r="76" spans="1:32" ht="22.5" customHeight="1">
      <c r="A76" s="17">
        <v>68</v>
      </c>
      <c r="B76" s="18" t="s">
        <v>191</v>
      </c>
      <c r="C76" s="19" t="s">
        <v>192</v>
      </c>
      <c r="D76" s="20" t="s">
        <v>134</v>
      </c>
      <c r="E76" s="21">
        <v>45</v>
      </c>
      <c r="F76" s="19">
        <f t="shared" si="0"/>
        <v>45</v>
      </c>
      <c r="G76" s="24">
        <f t="shared" si="1"/>
        <v>45</v>
      </c>
      <c r="H76" s="24">
        <f t="shared" si="2"/>
        <v>45</v>
      </c>
      <c r="I76" s="24">
        <f t="shared" si="3"/>
        <v>45</v>
      </c>
      <c r="J76" s="25">
        <f t="shared" si="4"/>
        <v>45</v>
      </c>
      <c r="K76" s="26">
        <f t="shared" si="5"/>
        <v>90</v>
      </c>
      <c r="L76" s="25" t="str">
        <f t="shared" si="6"/>
        <v>Y</v>
      </c>
      <c r="M76" s="26">
        <f t="shared" si="7"/>
        <v>90</v>
      </c>
      <c r="N76" s="25" t="str">
        <f t="shared" si="8"/>
        <v>Y</v>
      </c>
      <c r="O76" s="26">
        <f t="shared" si="9"/>
        <v>90</v>
      </c>
      <c r="P76" s="25" t="str">
        <f t="shared" si="10"/>
        <v>Y</v>
      </c>
      <c r="Q76" s="26">
        <f t="shared" si="11"/>
        <v>90</v>
      </c>
      <c r="R76" s="25" t="str">
        <f t="shared" si="12"/>
        <v>Y</v>
      </c>
      <c r="S76" s="26">
        <f t="shared" si="13"/>
        <v>90</v>
      </c>
      <c r="T76" s="25" t="str">
        <f t="shared" si="14"/>
        <v>Y</v>
      </c>
      <c r="U76" s="26">
        <f t="shared" si="15"/>
        <v>90</v>
      </c>
      <c r="V76" s="25" t="str">
        <f t="shared" si="16"/>
        <v>Y</v>
      </c>
      <c r="W76" s="4"/>
      <c r="X76" s="4"/>
      <c r="Y76" s="4"/>
      <c r="Z76" s="4"/>
      <c r="AA76" s="4"/>
      <c r="AB76" s="4"/>
      <c r="AC76" s="4"/>
      <c r="AD76" s="4"/>
      <c r="AE76" s="4"/>
      <c r="AF76" s="4"/>
    </row>
    <row r="77" spans="1:32" ht="22.5" customHeight="1">
      <c r="A77" s="17">
        <v>69</v>
      </c>
      <c r="B77" s="18" t="s">
        <v>193</v>
      </c>
      <c r="C77" s="19" t="s">
        <v>194</v>
      </c>
      <c r="D77" s="20" t="s">
        <v>134</v>
      </c>
      <c r="E77" s="21">
        <v>41</v>
      </c>
      <c r="F77" s="19">
        <f t="shared" si="0"/>
        <v>41</v>
      </c>
      <c r="G77" s="24">
        <f t="shared" si="1"/>
        <v>41</v>
      </c>
      <c r="H77" s="24">
        <f t="shared" si="2"/>
        <v>41</v>
      </c>
      <c r="I77" s="24">
        <f t="shared" si="3"/>
        <v>41</v>
      </c>
      <c r="J77" s="25">
        <f t="shared" si="4"/>
        <v>41</v>
      </c>
      <c r="K77" s="26">
        <f t="shared" si="5"/>
        <v>82</v>
      </c>
      <c r="L77" s="25" t="str">
        <f t="shared" si="6"/>
        <v>Y</v>
      </c>
      <c r="M77" s="26">
        <f t="shared" si="7"/>
        <v>82</v>
      </c>
      <c r="N77" s="25" t="str">
        <f t="shared" si="8"/>
        <v>Y</v>
      </c>
      <c r="O77" s="26">
        <f t="shared" si="9"/>
        <v>82</v>
      </c>
      <c r="P77" s="25" t="str">
        <f t="shared" si="10"/>
        <v>Y</v>
      </c>
      <c r="Q77" s="26">
        <f t="shared" si="11"/>
        <v>82</v>
      </c>
      <c r="R77" s="25" t="str">
        <f t="shared" si="12"/>
        <v>Y</v>
      </c>
      <c r="S77" s="26">
        <f t="shared" si="13"/>
        <v>82</v>
      </c>
      <c r="T77" s="25" t="str">
        <f t="shared" si="14"/>
        <v>Y</v>
      </c>
      <c r="U77" s="26">
        <f t="shared" si="15"/>
        <v>82</v>
      </c>
      <c r="V77" s="25" t="str">
        <f t="shared" si="16"/>
        <v>Y</v>
      </c>
      <c r="W77" s="4"/>
      <c r="X77" s="4"/>
      <c r="Y77" s="4"/>
      <c r="Z77" s="4"/>
      <c r="AA77" s="4"/>
      <c r="AB77" s="4"/>
      <c r="AC77" s="4"/>
      <c r="AD77" s="4"/>
      <c r="AE77" s="4"/>
      <c r="AF77" s="4"/>
    </row>
    <row r="78" spans="1:32" ht="22.5" customHeight="1">
      <c r="A78" s="17">
        <v>70</v>
      </c>
      <c r="B78" s="18" t="s">
        <v>195</v>
      </c>
      <c r="C78" s="19" t="s">
        <v>196</v>
      </c>
      <c r="D78" s="20" t="s">
        <v>134</v>
      </c>
      <c r="E78" s="21">
        <v>45</v>
      </c>
      <c r="F78" s="19">
        <f t="shared" si="0"/>
        <v>45</v>
      </c>
      <c r="G78" s="24">
        <f t="shared" si="1"/>
        <v>45</v>
      </c>
      <c r="H78" s="24">
        <f t="shared" si="2"/>
        <v>45</v>
      </c>
      <c r="I78" s="24">
        <f t="shared" si="3"/>
        <v>45</v>
      </c>
      <c r="J78" s="25">
        <f t="shared" si="4"/>
        <v>45</v>
      </c>
      <c r="K78" s="26">
        <f t="shared" si="5"/>
        <v>90</v>
      </c>
      <c r="L78" s="25" t="str">
        <f t="shared" si="6"/>
        <v>Y</v>
      </c>
      <c r="M78" s="26">
        <f t="shared" si="7"/>
        <v>90</v>
      </c>
      <c r="N78" s="25" t="str">
        <f t="shared" si="8"/>
        <v>Y</v>
      </c>
      <c r="O78" s="26">
        <f t="shared" si="9"/>
        <v>90</v>
      </c>
      <c r="P78" s="25" t="str">
        <f t="shared" si="10"/>
        <v>Y</v>
      </c>
      <c r="Q78" s="26">
        <f t="shared" si="11"/>
        <v>90</v>
      </c>
      <c r="R78" s="25" t="str">
        <f t="shared" si="12"/>
        <v>Y</v>
      </c>
      <c r="S78" s="26">
        <f t="shared" si="13"/>
        <v>90</v>
      </c>
      <c r="T78" s="25" t="str">
        <f t="shared" si="14"/>
        <v>Y</v>
      </c>
      <c r="U78" s="26">
        <f t="shared" si="15"/>
        <v>90</v>
      </c>
      <c r="V78" s="25" t="str">
        <f t="shared" si="16"/>
        <v>Y</v>
      </c>
      <c r="W78" s="4"/>
      <c r="X78" s="4"/>
      <c r="Y78" s="4"/>
      <c r="Z78" s="4"/>
      <c r="AA78" s="4"/>
      <c r="AB78" s="4"/>
      <c r="AC78" s="4"/>
      <c r="AD78" s="4"/>
      <c r="AE78" s="4"/>
      <c r="AF78" s="4"/>
    </row>
    <row r="79" spans="1:32" ht="22.5" customHeight="1">
      <c r="A79" s="17">
        <v>71</v>
      </c>
      <c r="B79" s="18" t="s">
        <v>197</v>
      </c>
      <c r="C79" s="19" t="s">
        <v>198</v>
      </c>
      <c r="D79" s="20" t="s">
        <v>134</v>
      </c>
      <c r="E79" s="21">
        <v>49</v>
      </c>
      <c r="F79" s="19">
        <f t="shared" si="0"/>
        <v>49</v>
      </c>
      <c r="G79" s="24">
        <f t="shared" si="1"/>
        <v>49</v>
      </c>
      <c r="H79" s="24">
        <f t="shared" si="2"/>
        <v>49</v>
      </c>
      <c r="I79" s="24">
        <f t="shared" si="3"/>
        <v>49</v>
      </c>
      <c r="J79" s="25">
        <f t="shared" si="4"/>
        <v>49</v>
      </c>
      <c r="K79" s="26">
        <f t="shared" si="5"/>
        <v>98</v>
      </c>
      <c r="L79" s="25" t="str">
        <f t="shared" si="6"/>
        <v>Y</v>
      </c>
      <c r="M79" s="26">
        <f t="shared" si="7"/>
        <v>98</v>
      </c>
      <c r="N79" s="25" t="str">
        <f t="shared" si="8"/>
        <v>Y</v>
      </c>
      <c r="O79" s="26">
        <f t="shared" si="9"/>
        <v>98</v>
      </c>
      <c r="P79" s="25" t="str">
        <f t="shared" si="10"/>
        <v>Y</v>
      </c>
      <c r="Q79" s="26">
        <f t="shared" si="11"/>
        <v>98</v>
      </c>
      <c r="R79" s="25" t="str">
        <f t="shared" si="12"/>
        <v>Y</v>
      </c>
      <c r="S79" s="26">
        <f t="shared" si="13"/>
        <v>98</v>
      </c>
      <c r="T79" s="25" t="str">
        <f t="shared" si="14"/>
        <v>Y</v>
      </c>
      <c r="U79" s="26">
        <f t="shared" si="15"/>
        <v>98</v>
      </c>
      <c r="V79" s="25" t="str">
        <f t="shared" si="16"/>
        <v>Y</v>
      </c>
      <c r="W79" s="4"/>
      <c r="X79" s="4"/>
      <c r="Y79" s="4"/>
      <c r="Z79" s="4"/>
      <c r="AA79" s="4"/>
      <c r="AB79" s="4"/>
      <c r="AC79" s="4"/>
      <c r="AD79" s="4"/>
      <c r="AE79" s="4"/>
      <c r="AF79" s="4"/>
    </row>
    <row r="80" spans="1:32" ht="22.5" customHeight="1">
      <c r="A80" s="17">
        <v>72</v>
      </c>
      <c r="B80" s="18" t="s">
        <v>199</v>
      </c>
      <c r="C80" s="19" t="s">
        <v>200</v>
      </c>
      <c r="D80" s="20" t="s">
        <v>134</v>
      </c>
      <c r="E80" s="21">
        <v>42</v>
      </c>
      <c r="F80" s="19">
        <f t="shared" si="0"/>
        <v>42</v>
      </c>
      <c r="G80" s="24">
        <f t="shared" si="1"/>
        <v>42</v>
      </c>
      <c r="H80" s="24">
        <f t="shared" si="2"/>
        <v>42</v>
      </c>
      <c r="I80" s="24">
        <f t="shared" si="3"/>
        <v>42</v>
      </c>
      <c r="J80" s="25">
        <f t="shared" si="4"/>
        <v>42</v>
      </c>
      <c r="K80" s="26">
        <f t="shared" si="5"/>
        <v>84</v>
      </c>
      <c r="L80" s="25" t="str">
        <f t="shared" si="6"/>
        <v>Y</v>
      </c>
      <c r="M80" s="26">
        <f t="shared" si="7"/>
        <v>84</v>
      </c>
      <c r="N80" s="25" t="str">
        <f t="shared" si="8"/>
        <v>Y</v>
      </c>
      <c r="O80" s="26">
        <f t="shared" si="9"/>
        <v>84</v>
      </c>
      <c r="P80" s="25" t="str">
        <f t="shared" si="10"/>
        <v>Y</v>
      </c>
      <c r="Q80" s="26">
        <f t="shared" si="11"/>
        <v>84</v>
      </c>
      <c r="R80" s="25" t="str">
        <f t="shared" si="12"/>
        <v>Y</v>
      </c>
      <c r="S80" s="26">
        <f t="shared" si="13"/>
        <v>84</v>
      </c>
      <c r="T80" s="25" t="str">
        <f t="shared" si="14"/>
        <v>Y</v>
      </c>
      <c r="U80" s="26">
        <f t="shared" si="15"/>
        <v>84</v>
      </c>
      <c r="V80" s="25" t="str">
        <f t="shared" si="16"/>
        <v>Y</v>
      </c>
      <c r="W80" s="4"/>
      <c r="X80" s="4"/>
      <c r="Y80" s="4"/>
      <c r="Z80" s="4"/>
      <c r="AA80" s="4"/>
      <c r="AB80" s="4"/>
      <c r="AC80" s="4"/>
      <c r="AD80" s="4"/>
      <c r="AE80" s="4"/>
      <c r="AF80" s="4"/>
    </row>
    <row r="81" spans="1:32" ht="22.5" customHeight="1">
      <c r="A81" s="17">
        <v>73</v>
      </c>
      <c r="B81" s="18" t="s">
        <v>201</v>
      </c>
      <c r="C81" s="19" t="s">
        <v>202</v>
      </c>
      <c r="D81" s="20" t="s">
        <v>134</v>
      </c>
      <c r="E81" s="21">
        <v>49</v>
      </c>
      <c r="F81" s="19">
        <f t="shared" si="0"/>
        <v>49</v>
      </c>
      <c r="G81" s="24">
        <f t="shared" si="1"/>
        <v>49</v>
      </c>
      <c r="H81" s="24">
        <f t="shared" si="2"/>
        <v>49</v>
      </c>
      <c r="I81" s="24">
        <f t="shared" si="3"/>
        <v>49</v>
      </c>
      <c r="J81" s="25">
        <f t="shared" si="4"/>
        <v>49</v>
      </c>
      <c r="K81" s="26">
        <f t="shared" si="5"/>
        <v>98</v>
      </c>
      <c r="L81" s="25" t="str">
        <f t="shared" si="6"/>
        <v>Y</v>
      </c>
      <c r="M81" s="26">
        <f t="shared" si="7"/>
        <v>98</v>
      </c>
      <c r="N81" s="25" t="str">
        <f t="shared" si="8"/>
        <v>Y</v>
      </c>
      <c r="O81" s="26">
        <f t="shared" si="9"/>
        <v>98</v>
      </c>
      <c r="P81" s="25" t="str">
        <f t="shared" si="10"/>
        <v>Y</v>
      </c>
      <c r="Q81" s="26">
        <f t="shared" si="11"/>
        <v>98</v>
      </c>
      <c r="R81" s="25" t="str">
        <f t="shared" si="12"/>
        <v>Y</v>
      </c>
      <c r="S81" s="26">
        <f t="shared" si="13"/>
        <v>98</v>
      </c>
      <c r="T81" s="25" t="str">
        <f t="shared" si="14"/>
        <v>Y</v>
      </c>
      <c r="U81" s="26">
        <f t="shared" si="15"/>
        <v>98</v>
      </c>
      <c r="V81" s="25" t="str">
        <f t="shared" si="16"/>
        <v>Y</v>
      </c>
      <c r="W81" s="4"/>
      <c r="X81" s="4"/>
      <c r="Y81" s="4"/>
      <c r="Z81" s="4"/>
      <c r="AA81" s="4"/>
      <c r="AB81" s="4"/>
      <c r="AC81" s="4"/>
      <c r="AD81" s="4"/>
      <c r="AE81" s="4"/>
      <c r="AF81" s="4"/>
    </row>
    <row r="82" spans="1:32" ht="22.5" customHeight="1">
      <c r="A82" s="17">
        <v>74</v>
      </c>
      <c r="B82" s="18" t="s">
        <v>203</v>
      </c>
      <c r="C82" s="19" t="s">
        <v>204</v>
      </c>
      <c r="D82" s="20" t="s">
        <v>134</v>
      </c>
      <c r="E82" s="21">
        <v>48</v>
      </c>
      <c r="F82" s="19">
        <f t="shared" si="0"/>
        <v>48</v>
      </c>
      <c r="G82" s="24">
        <f t="shared" si="1"/>
        <v>48</v>
      </c>
      <c r="H82" s="24">
        <f t="shared" si="2"/>
        <v>48</v>
      </c>
      <c r="I82" s="24">
        <f t="shared" si="3"/>
        <v>48</v>
      </c>
      <c r="J82" s="25">
        <f t="shared" si="4"/>
        <v>48</v>
      </c>
      <c r="K82" s="26">
        <f t="shared" si="5"/>
        <v>96</v>
      </c>
      <c r="L82" s="25" t="str">
        <f t="shared" si="6"/>
        <v>Y</v>
      </c>
      <c r="M82" s="26">
        <f t="shared" si="7"/>
        <v>96</v>
      </c>
      <c r="N82" s="25" t="str">
        <f t="shared" si="8"/>
        <v>Y</v>
      </c>
      <c r="O82" s="26">
        <f t="shared" si="9"/>
        <v>96</v>
      </c>
      <c r="P82" s="25" t="str">
        <f t="shared" si="10"/>
        <v>Y</v>
      </c>
      <c r="Q82" s="26">
        <f t="shared" si="11"/>
        <v>96</v>
      </c>
      <c r="R82" s="25" t="str">
        <f t="shared" si="12"/>
        <v>Y</v>
      </c>
      <c r="S82" s="26">
        <f t="shared" si="13"/>
        <v>96</v>
      </c>
      <c r="T82" s="25" t="str">
        <f t="shared" si="14"/>
        <v>Y</v>
      </c>
      <c r="U82" s="26">
        <f t="shared" si="15"/>
        <v>96</v>
      </c>
      <c r="V82" s="25" t="str">
        <f t="shared" si="16"/>
        <v>Y</v>
      </c>
      <c r="W82" s="4"/>
      <c r="X82" s="4"/>
      <c r="Y82" s="4"/>
      <c r="Z82" s="4"/>
      <c r="AA82" s="4"/>
      <c r="AB82" s="4"/>
      <c r="AC82" s="4"/>
      <c r="AD82" s="4"/>
      <c r="AE82" s="4"/>
      <c r="AF82" s="4"/>
    </row>
    <row r="83" spans="1:32" ht="22.5" customHeight="1">
      <c r="A83" s="17">
        <v>75</v>
      </c>
      <c r="B83" s="18" t="s">
        <v>205</v>
      </c>
      <c r="C83" s="19" t="s">
        <v>206</v>
      </c>
      <c r="D83" s="20" t="s">
        <v>134</v>
      </c>
      <c r="E83" s="21">
        <v>38</v>
      </c>
      <c r="F83" s="19">
        <f t="shared" si="0"/>
        <v>38</v>
      </c>
      <c r="G83" s="24">
        <f t="shared" si="1"/>
        <v>38</v>
      </c>
      <c r="H83" s="24">
        <f t="shared" si="2"/>
        <v>38</v>
      </c>
      <c r="I83" s="24">
        <f t="shared" si="3"/>
        <v>38</v>
      </c>
      <c r="J83" s="25">
        <f t="shared" si="4"/>
        <v>38</v>
      </c>
      <c r="K83" s="26">
        <f t="shared" si="5"/>
        <v>76</v>
      </c>
      <c r="L83" s="25" t="str">
        <f t="shared" si="6"/>
        <v>Y</v>
      </c>
      <c r="M83" s="26">
        <f t="shared" si="7"/>
        <v>76</v>
      </c>
      <c r="N83" s="25" t="str">
        <f t="shared" si="8"/>
        <v>Y</v>
      </c>
      <c r="O83" s="26">
        <f t="shared" si="9"/>
        <v>76</v>
      </c>
      <c r="P83" s="25" t="str">
        <f t="shared" si="10"/>
        <v>Y</v>
      </c>
      <c r="Q83" s="26">
        <f t="shared" si="11"/>
        <v>76</v>
      </c>
      <c r="R83" s="25" t="str">
        <f t="shared" si="12"/>
        <v>Y</v>
      </c>
      <c r="S83" s="26">
        <f t="shared" si="13"/>
        <v>76</v>
      </c>
      <c r="T83" s="25" t="str">
        <f t="shared" si="14"/>
        <v>Y</v>
      </c>
      <c r="U83" s="26">
        <f t="shared" si="15"/>
        <v>76</v>
      </c>
      <c r="V83" s="25" t="str">
        <f t="shared" si="16"/>
        <v>Y</v>
      </c>
      <c r="W83" s="4"/>
      <c r="X83" s="4"/>
      <c r="Y83" s="4"/>
      <c r="Z83" s="4"/>
      <c r="AA83" s="4"/>
      <c r="AB83" s="4"/>
      <c r="AC83" s="4"/>
      <c r="AD83" s="4"/>
      <c r="AE83" s="4"/>
      <c r="AF83" s="4"/>
    </row>
    <row r="84" spans="1:32" ht="22.5" customHeight="1">
      <c r="A84" s="17">
        <v>76</v>
      </c>
      <c r="B84" s="18" t="s">
        <v>207</v>
      </c>
      <c r="C84" s="19" t="s">
        <v>208</v>
      </c>
      <c r="D84" s="20" t="s">
        <v>134</v>
      </c>
      <c r="E84" s="21">
        <v>47</v>
      </c>
      <c r="F84" s="19">
        <f t="shared" si="0"/>
        <v>47</v>
      </c>
      <c r="G84" s="24">
        <f t="shared" si="1"/>
        <v>47</v>
      </c>
      <c r="H84" s="24">
        <f t="shared" si="2"/>
        <v>47</v>
      </c>
      <c r="I84" s="24">
        <f t="shared" si="3"/>
        <v>47</v>
      </c>
      <c r="J84" s="25">
        <f t="shared" si="4"/>
        <v>47</v>
      </c>
      <c r="K84" s="26">
        <f t="shared" si="5"/>
        <v>94</v>
      </c>
      <c r="L84" s="25" t="str">
        <f t="shared" si="6"/>
        <v>Y</v>
      </c>
      <c r="M84" s="26">
        <f t="shared" si="7"/>
        <v>94</v>
      </c>
      <c r="N84" s="25" t="str">
        <f t="shared" si="8"/>
        <v>Y</v>
      </c>
      <c r="O84" s="26">
        <f t="shared" si="9"/>
        <v>94</v>
      </c>
      <c r="P84" s="25" t="str">
        <f t="shared" si="10"/>
        <v>Y</v>
      </c>
      <c r="Q84" s="26">
        <f t="shared" si="11"/>
        <v>94</v>
      </c>
      <c r="R84" s="25" t="str">
        <f t="shared" si="12"/>
        <v>Y</v>
      </c>
      <c r="S84" s="26">
        <f t="shared" si="13"/>
        <v>94</v>
      </c>
      <c r="T84" s="25" t="str">
        <f t="shared" si="14"/>
        <v>Y</v>
      </c>
      <c r="U84" s="26">
        <f t="shared" si="15"/>
        <v>94</v>
      </c>
      <c r="V84" s="25" t="str">
        <f t="shared" si="16"/>
        <v>Y</v>
      </c>
      <c r="W84" s="4"/>
      <c r="X84" s="4"/>
      <c r="Y84" s="4"/>
      <c r="Z84" s="4"/>
      <c r="AA84" s="4"/>
      <c r="AB84" s="4"/>
      <c r="AC84" s="4"/>
      <c r="AD84" s="4"/>
      <c r="AE84" s="4"/>
      <c r="AF84" s="4"/>
    </row>
    <row r="85" spans="1:32" ht="22.5" customHeight="1">
      <c r="A85" s="17">
        <v>77</v>
      </c>
      <c r="B85" s="18" t="s">
        <v>209</v>
      </c>
      <c r="C85" s="19" t="s">
        <v>210</v>
      </c>
      <c r="D85" s="20" t="s">
        <v>134</v>
      </c>
      <c r="E85" s="21">
        <v>43</v>
      </c>
      <c r="F85" s="19">
        <f t="shared" si="0"/>
        <v>43</v>
      </c>
      <c r="G85" s="24">
        <f t="shared" si="1"/>
        <v>43</v>
      </c>
      <c r="H85" s="24">
        <f t="shared" si="2"/>
        <v>43</v>
      </c>
      <c r="I85" s="24">
        <f t="shared" si="3"/>
        <v>43</v>
      </c>
      <c r="J85" s="25">
        <f t="shared" si="4"/>
        <v>43</v>
      </c>
      <c r="K85" s="26">
        <f t="shared" si="5"/>
        <v>86</v>
      </c>
      <c r="L85" s="25" t="str">
        <f t="shared" si="6"/>
        <v>Y</v>
      </c>
      <c r="M85" s="26">
        <f t="shared" si="7"/>
        <v>86</v>
      </c>
      <c r="N85" s="25" t="str">
        <f t="shared" si="8"/>
        <v>Y</v>
      </c>
      <c r="O85" s="26">
        <f t="shared" si="9"/>
        <v>86</v>
      </c>
      <c r="P85" s="25" t="str">
        <f t="shared" si="10"/>
        <v>Y</v>
      </c>
      <c r="Q85" s="26">
        <f t="shared" si="11"/>
        <v>86</v>
      </c>
      <c r="R85" s="25" t="str">
        <f t="shared" si="12"/>
        <v>Y</v>
      </c>
      <c r="S85" s="26">
        <f t="shared" si="13"/>
        <v>86</v>
      </c>
      <c r="T85" s="25" t="str">
        <f t="shared" si="14"/>
        <v>Y</v>
      </c>
      <c r="U85" s="26">
        <f t="shared" si="15"/>
        <v>86</v>
      </c>
      <c r="V85" s="25" t="str">
        <f t="shared" si="16"/>
        <v>Y</v>
      </c>
      <c r="W85" s="4"/>
      <c r="X85" s="4"/>
      <c r="Y85" s="4"/>
      <c r="Z85" s="4"/>
      <c r="AA85" s="4"/>
      <c r="AB85" s="4"/>
      <c r="AC85" s="4"/>
      <c r="AD85" s="4"/>
      <c r="AE85" s="4"/>
      <c r="AF85" s="4"/>
    </row>
    <row r="86" spans="1:32" ht="22.5" customHeight="1">
      <c r="A86" s="17">
        <v>78</v>
      </c>
      <c r="B86" s="18" t="s">
        <v>211</v>
      </c>
      <c r="C86" s="19" t="s">
        <v>212</v>
      </c>
      <c r="D86" s="23" t="s">
        <v>46</v>
      </c>
      <c r="E86" s="21">
        <v>46</v>
      </c>
      <c r="F86" s="19">
        <f t="shared" si="0"/>
        <v>46</v>
      </c>
      <c r="G86" s="24">
        <f t="shared" si="1"/>
        <v>46</v>
      </c>
      <c r="H86" s="24">
        <f t="shared" si="2"/>
        <v>46</v>
      </c>
      <c r="I86" s="24">
        <f t="shared" si="3"/>
        <v>46</v>
      </c>
      <c r="J86" s="25">
        <f t="shared" si="4"/>
        <v>46</v>
      </c>
      <c r="K86" s="26">
        <f t="shared" si="5"/>
        <v>92</v>
      </c>
      <c r="L86" s="25" t="str">
        <f t="shared" si="6"/>
        <v>Y</v>
      </c>
      <c r="M86" s="26">
        <f t="shared" si="7"/>
        <v>92</v>
      </c>
      <c r="N86" s="25" t="str">
        <f t="shared" si="8"/>
        <v>Y</v>
      </c>
      <c r="O86" s="26">
        <f t="shared" si="9"/>
        <v>92</v>
      </c>
      <c r="P86" s="25" t="str">
        <f t="shared" si="10"/>
        <v>Y</v>
      </c>
      <c r="Q86" s="26">
        <f t="shared" si="11"/>
        <v>92</v>
      </c>
      <c r="R86" s="25" t="str">
        <f t="shared" si="12"/>
        <v>Y</v>
      </c>
      <c r="S86" s="26">
        <f t="shared" si="13"/>
        <v>92</v>
      </c>
      <c r="T86" s="25" t="str">
        <f t="shared" si="14"/>
        <v>Y</v>
      </c>
      <c r="U86" s="26">
        <f t="shared" si="15"/>
        <v>92</v>
      </c>
      <c r="V86" s="25" t="str">
        <f t="shared" si="16"/>
        <v>Y</v>
      </c>
      <c r="W86" s="4"/>
      <c r="X86" s="4"/>
      <c r="Y86" s="4"/>
      <c r="Z86" s="4"/>
      <c r="AA86" s="4"/>
      <c r="AB86" s="4"/>
      <c r="AC86" s="4"/>
      <c r="AD86" s="4"/>
      <c r="AE86" s="4"/>
      <c r="AF86" s="4"/>
    </row>
    <row r="87" spans="1:32" ht="22.5" customHeight="1">
      <c r="A87" s="17">
        <v>79</v>
      </c>
      <c r="B87" s="18" t="s">
        <v>213</v>
      </c>
      <c r="C87" s="19" t="s">
        <v>214</v>
      </c>
      <c r="D87" s="20" t="s">
        <v>134</v>
      </c>
      <c r="E87" s="21">
        <v>47</v>
      </c>
      <c r="F87" s="19">
        <f t="shared" si="0"/>
        <v>47</v>
      </c>
      <c r="G87" s="24">
        <f t="shared" si="1"/>
        <v>47</v>
      </c>
      <c r="H87" s="24">
        <f t="shared" si="2"/>
        <v>47</v>
      </c>
      <c r="I87" s="24">
        <f t="shared" si="3"/>
        <v>47</v>
      </c>
      <c r="J87" s="25">
        <f t="shared" si="4"/>
        <v>47</v>
      </c>
      <c r="K87" s="26">
        <f t="shared" si="5"/>
        <v>94</v>
      </c>
      <c r="L87" s="25" t="str">
        <f t="shared" si="6"/>
        <v>Y</v>
      </c>
      <c r="M87" s="26">
        <f t="shared" si="7"/>
        <v>94</v>
      </c>
      <c r="N87" s="25" t="str">
        <f t="shared" si="8"/>
        <v>Y</v>
      </c>
      <c r="O87" s="26">
        <f t="shared" si="9"/>
        <v>94</v>
      </c>
      <c r="P87" s="25" t="str">
        <f t="shared" si="10"/>
        <v>Y</v>
      </c>
      <c r="Q87" s="26">
        <f t="shared" si="11"/>
        <v>94</v>
      </c>
      <c r="R87" s="25" t="str">
        <f t="shared" si="12"/>
        <v>Y</v>
      </c>
      <c r="S87" s="26">
        <f t="shared" si="13"/>
        <v>94</v>
      </c>
      <c r="T87" s="25" t="str">
        <f t="shared" si="14"/>
        <v>Y</v>
      </c>
      <c r="U87" s="26">
        <f t="shared" si="15"/>
        <v>94</v>
      </c>
      <c r="V87" s="25" t="str">
        <f t="shared" si="16"/>
        <v>Y</v>
      </c>
      <c r="W87" s="4"/>
      <c r="X87" s="4"/>
      <c r="Y87" s="4"/>
      <c r="Z87" s="4"/>
      <c r="AA87" s="4"/>
      <c r="AB87" s="4"/>
      <c r="AC87" s="4"/>
      <c r="AD87" s="4"/>
      <c r="AE87" s="4"/>
      <c r="AF87" s="4"/>
    </row>
    <row r="88" spans="1:32" ht="22.5" customHeight="1">
      <c r="A88" s="17">
        <v>80</v>
      </c>
      <c r="B88" s="18" t="s">
        <v>215</v>
      </c>
      <c r="C88" s="19" t="s">
        <v>216</v>
      </c>
      <c r="D88" s="20" t="s">
        <v>134</v>
      </c>
      <c r="E88" s="21">
        <v>43</v>
      </c>
      <c r="F88" s="19">
        <f t="shared" si="0"/>
        <v>43</v>
      </c>
      <c r="G88" s="24">
        <f t="shared" si="1"/>
        <v>43</v>
      </c>
      <c r="H88" s="24">
        <f t="shared" si="2"/>
        <v>43</v>
      </c>
      <c r="I88" s="24">
        <f t="shared" si="3"/>
        <v>43</v>
      </c>
      <c r="J88" s="25">
        <f t="shared" si="4"/>
        <v>43</v>
      </c>
      <c r="K88" s="26">
        <f t="shared" si="5"/>
        <v>86</v>
      </c>
      <c r="L88" s="25" t="str">
        <f t="shared" si="6"/>
        <v>Y</v>
      </c>
      <c r="M88" s="26">
        <f t="shared" si="7"/>
        <v>86</v>
      </c>
      <c r="N88" s="25" t="str">
        <f t="shared" si="8"/>
        <v>Y</v>
      </c>
      <c r="O88" s="26">
        <f t="shared" si="9"/>
        <v>86</v>
      </c>
      <c r="P88" s="25" t="str">
        <f t="shared" si="10"/>
        <v>Y</v>
      </c>
      <c r="Q88" s="26">
        <f t="shared" si="11"/>
        <v>86</v>
      </c>
      <c r="R88" s="25" t="str">
        <f t="shared" si="12"/>
        <v>Y</v>
      </c>
      <c r="S88" s="26">
        <f t="shared" si="13"/>
        <v>86</v>
      </c>
      <c r="T88" s="25" t="str">
        <f t="shared" si="14"/>
        <v>Y</v>
      </c>
      <c r="U88" s="26">
        <f t="shared" si="15"/>
        <v>86</v>
      </c>
      <c r="V88" s="25" t="str">
        <f t="shared" si="16"/>
        <v>Y</v>
      </c>
      <c r="W88" s="4"/>
      <c r="X88" s="4"/>
      <c r="Y88" s="4"/>
      <c r="Z88" s="4"/>
      <c r="AA88" s="4"/>
      <c r="AB88" s="4"/>
      <c r="AC88" s="4"/>
      <c r="AD88" s="4"/>
      <c r="AE88" s="4"/>
      <c r="AF88" s="4"/>
    </row>
    <row r="89" spans="1:32" ht="22.5" customHeight="1">
      <c r="A89" s="17">
        <v>81</v>
      </c>
      <c r="B89" s="18" t="s">
        <v>217</v>
      </c>
      <c r="C89" s="19" t="s">
        <v>218</v>
      </c>
      <c r="D89" s="20" t="s">
        <v>46</v>
      </c>
      <c r="E89" s="21">
        <v>44</v>
      </c>
      <c r="F89" s="19">
        <f t="shared" si="0"/>
        <v>44</v>
      </c>
      <c r="G89" s="24">
        <f t="shared" si="1"/>
        <v>44</v>
      </c>
      <c r="H89" s="24">
        <f t="shared" si="2"/>
        <v>44</v>
      </c>
      <c r="I89" s="24">
        <f t="shared" si="3"/>
        <v>44</v>
      </c>
      <c r="J89" s="25">
        <f t="shared" si="4"/>
        <v>44</v>
      </c>
      <c r="K89" s="26">
        <f t="shared" si="5"/>
        <v>88</v>
      </c>
      <c r="L89" s="25" t="str">
        <f t="shared" si="6"/>
        <v>Y</v>
      </c>
      <c r="M89" s="26">
        <f t="shared" si="7"/>
        <v>88</v>
      </c>
      <c r="N89" s="25" t="str">
        <f t="shared" si="8"/>
        <v>Y</v>
      </c>
      <c r="O89" s="26">
        <f t="shared" si="9"/>
        <v>88</v>
      </c>
      <c r="P89" s="25" t="str">
        <f t="shared" si="10"/>
        <v>Y</v>
      </c>
      <c r="Q89" s="26">
        <f t="shared" si="11"/>
        <v>88</v>
      </c>
      <c r="R89" s="25" t="str">
        <f t="shared" si="12"/>
        <v>Y</v>
      </c>
      <c r="S89" s="26">
        <f t="shared" si="13"/>
        <v>88</v>
      </c>
      <c r="T89" s="25" t="str">
        <f t="shared" si="14"/>
        <v>Y</v>
      </c>
      <c r="U89" s="26">
        <f t="shared" si="15"/>
        <v>88</v>
      </c>
      <c r="V89" s="25" t="str">
        <f t="shared" si="16"/>
        <v>Y</v>
      </c>
      <c r="W89" s="4"/>
      <c r="X89" s="4"/>
      <c r="Y89" s="4"/>
      <c r="Z89" s="4"/>
      <c r="AA89" s="4"/>
      <c r="AB89" s="4"/>
      <c r="AC89" s="4"/>
      <c r="AD89" s="4"/>
      <c r="AE89" s="4"/>
      <c r="AF89" s="4"/>
    </row>
    <row r="90" spans="1:32" ht="22.5" customHeight="1">
      <c r="A90" s="17">
        <v>82</v>
      </c>
      <c r="B90" s="18" t="s">
        <v>219</v>
      </c>
      <c r="C90" s="19" t="s">
        <v>220</v>
      </c>
      <c r="D90" s="20" t="s">
        <v>46</v>
      </c>
      <c r="E90" s="21">
        <v>45</v>
      </c>
      <c r="F90" s="19">
        <f t="shared" si="0"/>
        <v>45</v>
      </c>
      <c r="G90" s="24">
        <f t="shared" si="1"/>
        <v>45</v>
      </c>
      <c r="H90" s="24">
        <f t="shared" si="2"/>
        <v>45</v>
      </c>
      <c r="I90" s="24">
        <f t="shared" si="3"/>
        <v>45</v>
      </c>
      <c r="J90" s="25">
        <f t="shared" si="4"/>
        <v>45</v>
      </c>
      <c r="K90" s="26">
        <f t="shared" si="5"/>
        <v>90</v>
      </c>
      <c r="L90" s="25" t="str">
        <f t="shared" si="6"/>
        <v>Y</v>
      </c>
      <c r="M90" s="26">
        <f t="shared" si="7"/>
        <v>90</v>
      </c>
      <c r="N90" s="25" t="str">
        <f t="shared" si="8"/>
        <v>Y</v>
      </c>
      <c r="O90" s="26">
        <f t="shared" si="9"/>
        <v>90</v>
      </c>
      <c r="P90" s="25" t="str">
        <f t="shared" si="10"/>
        <v>Y</v>
      </c>
      <c r="Q90" s="26">
        <f t="shared" si="11"/>
        <v>90</v>
      </c>
      <c r="R90" s="25" t="str">
        <f t="shared" si="12"/>
        <v>Y</v>
      </c>
      <c r="S90" s="26">
        <f t="shared" si="13"/>
        <v>90</v>
      </c>
      <c r="T90" s="25" t="str">
        <f t="shared" si="14"/>
        <v>Y</v>
      </c>
      <c r="U90" s="26">
        <f t="shared" si="15"/>
        <v>90</v>
      </c>
      <c r="V90" s="25" t="str">
        <f t="shared" si="16"/>
        <v>Y</v>
      </c>
      <c r="W90" s="4"/>
      <c r="X90" s="4"/>
      <c r="Y90" s="4"/>
      <c r="Z90" s="4"/>
      <c r="AA90" s="4"/>
      <c r="AB90" s="4"/>
      <c r="AC90" s="4"/>
      <c r="AD90" s="4"/>
      <c r="AE90" s="4"/>
      <c r="AF90" s="4"/>
    </row>
    <row r="91" spans="1:32" ht="31.5" customHeight="1">
      <c r="A91" s="17">
        <v>83</v>
      </c>
      <c r="B91" s="18" t="s">
        <v>221</v>
      </c>
      <c r="C91" s="19" t="s">
        <v>222</v>
      </c>
      <c r="D91" s="20" t="s">
        <v>46</v>
      </c>
      <c r="E91" s="21">
        <v>35</v>
      </c>
      <c r="F91" s="19">
        <f t="shared" si="0"/>
        <v>35</v>
      </c>
      <c r="G91" s="24">
        <f t="shared" si="1"/>
        <v>35</v>
      </c>
      <c r="H91" s="24">
        <f t="shared" si="2"/>
        <v>35</v>
      </c>
      <c r="I91" s="24">
        <f t="shared" si="3"/>
        <v>35</v>
      </c>
      <c r="J91" s="25">
        <f t="shared" si="4"/>
        <v>35</v>
      </c>
      <c r="K91" s="26">
        <f t="shared" si="5"/>
        <v>70</v>
      </c>
      <c r="L91" s="25" t="str">
        <f t="shared" si="6"/>
        <v>N</v>
      </c>
      <c r="M91" s="26">
        <f t="shared" si="7"/>
        <v>70</v>
      </c>
      <c r="N91" s="25" t="str">
        <f t="shared" si="8"/>
        <v>N</v>
      </c>
      <c r="O91" s="26">
        <f t="shared" si="9"/>
        <v>70</v>
      </c>
      <c r="P91" s="25" t="str">
        <f t="shared" si="10"/>
        <v>N</v>
      </c>
      <c r="Q91" s="26">
        <f t="shared" si="11"/>
        <v>70</v>
      </c>
      <c r="R91" s="25" t="str">
        <f t="shared" si="12"/>
        <v>N</v>
      </c>
      <c r="S91" s="26">
        <f t="shared" si="13"/>
        <v>70</v>
      </c>
      <c r="T91" s="25" t="str">
        <f t="shared" si="14"/>
        <v>N</v>
      </c>
      <c r="U91" s="26">
        <f t="shared" si="15"/>
        <v>70</v>
      </c>
      <c r="V91" s="25" t="str">
        <f t="shared" si="16"/>
        <v>N</v>
      </c>
      <c r="W91" s="4"/>
      <c r="X91" s="4"/>
      <c r="Y91" s="4"/>
      <c r="Z91" s="4"/>
      <c r="AA91" s="4"/>
      <c r="AB91" s="4"/>
      <c r="AC91" s="4"/>
      <c r="AD91" s="4"/>
      <c r="AE91" s="4"/>
      <c r="AF91" s="4"/>
    </row>
    <row r="92" spans="1:32" ht="22.5" customHeight="1">
      <c r="A92" s="17">
        <v>84</v>
      </c>
      <c r="B92" s="18" t="s">
        <v>223</v>
      </c>
      <c r="C92" s="19" t="s">
        <v>224</v>
      </c>
      <c r="D92" s="20" t="s">
        <v>46</v>
      </c>
      <c r="E92" s="21">
        <v>40</v>
      </c>
      <c r="F92" s="19">
        <f t="shared" si="0"/>
        <v>40</v>
      </c>
      <c r="G92" s="24">
        <f t="shared" si="1"/>
        <v>40</v>
      </c>
      <c r="H92" s="24">
        <f t="shared" si="2"/>
        <v>40</v>
      </c>
      <c r="I92" s="24">
        <f t="shared" si="3"/>
        <v>40</v>
      </c>
      <c r="J92" s="25">
        <f t="shared" si="4"/>
        <v>40</v>
      </c>
      <c r="K92" s="26">
        <f t="shared" si="5"/>
        <v>80</v>
      </c>
      <c r="L92" s="25" t="str">
        <f t="shared" si="6"/>
        <v>Y</v>
      </c>
      <c r="M92" s="26">
        <f t="shared" si="7"/>
        <v>80</v>
      </c>
      <c r="N92" s="25" t="str">
        <f t="shared" si="8"/>
        <v>Y</v>
      </c>
      <c r="O92" s="26">
        <f t="shared" si="9"/>
        <v>80</v>
      </c>
      <c r="P92" s="25" t="str">
        <f t="shared" si="10"/>
        <v>Y</v>
      </c>
      <c r="Q92" s="26">
        <f t="shared" si="11"/>
        <v>80</v>
      </c>
      <c r="R92" s="25" t="str">
        <f t="shared" si="12"/>
        <v>Y</v>
      </c>
      <c r="S92" s="26">
        <f t="shared" si="13"/>
        <v>80</v>
      </c>
      <c r="T92" s="25" t="str">
        <f t="shared" si="14"/>
        <v>Y</v>
      </c>
      <c r="U92" s="26">
        <f t="shared" si="15"/>
        <v>80</v>
      </c>
      <c r="V92" s="25" t="str">
        <f t="shared" si="16"/>
        <v>Y</v>
      </c>
      <c r="W92" s="4"/>
      <c r="X92" s="4"/>
      <c r="Y92" s="4"/>
      <c r="Z92" s="4"/>
      <c r="AA92" s="4"/>
      <c r="AB92" s="4"/>
      <c r="AC92" s="4"/>
      <c r="AD92" s="4"/>
      <c r="AE92" s="4"/>
      <c r="AF92" s="4"/>
    </row>
    <row r="93" spans="1:32" ht="22.5" customHeight="1">
      <c r="A93" s="17">
        <v>85</v>
      </c>
      <c r="B93" s="18" t="s">
        <v>225</v>
      </c>
      <c r="C93" s="19" t="s">
        <v>226</v>
      </c>
      <c r="D93" s="20" t="s">
        <v>46</v>
      </c>
      <c r="E93" s="21">
        <v>47</v>
      </c>
      <c r="F93" s="19">
        <f t="shared" si="0"/>
        <v>47</v>
      </c>
      <c r="G93" s="24">
        <f t="shared" si="1"/>
        <v>47</v>
      </c>
      <c r="H93" s="24">
        <f t="shared" si="2"/>
        <v>47</v>
      </c>
      <c r="I93" s="24">
        <f t="shared" si="3"/>
        <v>47</v>
      </c>
      <c r="J93" s="25">
        <f t="shared" si="4"/>
        <v>47</v>
      </c>
      <c r="K93" s="26">
        <f t="shared" si="5"/>
        <v>94</v>
      </c>
      <c r="L93" s="25" t="str">
        <f t="shared" si="6"/>
        <v>Y</v>
      </c>
      <c r="M93" s="26">
        <f t="shared" si="7"/>
        <v>94</v>
      </c>
      <c r="N93" s="25" t="str">
        <f t="shared" si="8"/>
        <v>Y</v>
      </c>
      <c r="O93" s="26">
        <f t="shared" si="9"/>
        <v>94</v>
      </c>
      <c r="P93" s="25" t="str">
        <f t="shared" si="10"/>
        <v>Y</v>
      </c>
      <c r="Q93" s="26">
        <f t="shared" si="11"/>
        <v>94</v>
      </c>
      <c r="R93" s="25" t="str">
        <f t="shared" si="12"/>
        <v>Y</v>
      </c>
      <c r="S93" s="26">
        <f t="shared" si="13"/>
        <v>94</v>
      </c>
      <c r="T93" s="25" t="str">
        <f t="shared" si="14"/>
        <v>Y</v>
      </c>
      <c r="U93" s="26">
        <f t="shared" si="15"/>
        <v>94</v>
      </c>
      <c r="V93" s="25" t="str">
        <f t="shared" si="16"/>
        <v>Y</v>
      </c>
      <c r="W93" s="4"/>
      <c r="X93" s="4"/>
      <c r="Y93" s="4"/>
      <c r="Z93" s="4"/>
      <c r="AA93" s="4"/>
      <c r="AB93" s="4"/>
      <c r="AC93" s="4"/>
      <c r="AD93" s="4"/>
      <c r="AE93" s="4"/>
      <c r="AF93" s="4"/>
    </row>
    <row r="94" spans="1:32" ht="22.5" customHeight="1">
      <c r="A94" s="17">
        <v>86</v>
      </c>
      <c r="B94" s="18" t="s">
        <v>227</v>
      </c>
      <c r="C94" s="19" t="s">
        <v>228</v>
      </c>
      <c r="D94" s="20" t="s">
        <v>46</v>
      </c>
      <c r="E94" s="21">
        <v>44</v>
      </c>
      <c r="F94" s="19">
        <f t="shared" si="0"/>
        <v>44</v>
      </c>
      <c r="G94" s="24">
        <f t="shared" si="1"/>
        <v>44</v>
      </c>
      <c r="H94" s="24">
        <f t="shared" si="2"/>
        <v>44</v>
      </c>
      <c r="I94" s="24">
        <f t="shared" si="3"/>
        <v>44</v>
      </c>
      <c r="J94" s="25">
        <f t="shared" si="4"/>
        <v>44</v>
      </c>
      <c r="K94" s="26">
        <f t="shared" si="5"/>
        <v>88</v>
      </c>
      <c r="L94" s="25" t="str">
        <f t="shared" si="6"/>
        <v>Y</v>
      </c>
      <c r="M94" s="26">
        <f t="shared" si="7"/>
        <v>88</v>
      </c>
      <c r="N94" s="25" t="str">
        <f t="shared" si="8"/>
        <v>Y</v>
      </c>
      <c r="O94" s="26">
        <f t="shared" si="9"/>
        <v>88</v>
      </c>
      <c r="P94" s="25" t="str">
        <f t="shared" si="10"/>
        <v>Y</v>
      </c>
      <c r="Q94" s="26">
        <f t="shared" si="11"/>
        <v>88</v>
      </c>
      <c r="R94" s="25" t="str">
        <f t="shared" si="12"/>
        <v>Y</v>
      </c>
      <c r="S94" s="26">
        <f t="shared" si="13"/>
        <v>88</v>
      </c>
      <c r="T94" s="25" t="str">
        <f t="shared" si="14"/>
        <v>Y</v>
      </c>
      <c r="U94" s="26">
        <f t="shared" si="15"/>
        <v>88</v>
      </c>
      <c r="V94" s="25" t="str">
        <f t="shared" si="16"/>
        <v>Y</v>
      </c>
      <c r="W94" s="4"/>
      <c r="X94" s="4"/>
      <c r="Y94" s="4"/>
      <c r="Z94" s="4"/>
      <c r="AA94" s="4"/>
      <c r="AB94" s="4"/>
      <c r="AC94" s="4"/>
      <c r="AD94" s="4"/>
      <c r="AE94" s="4"/>
      <c r="AF94" s="4"/>
    </row>
    <row r="95" spans="1:32" ht="22.5" customHeight="1">
      <c r="A95" s="17">
        <v>87</v>
      </c>
      <c r="B95" s="18" t="s">
        <v>229</v>
      </c>
      <c r="C95" s="19" t="s">
        <v>230</v>
      </c>
      <c r="D95" s="20" t="s">
        <v>46</v>
      </c>
      <c r="E95" s="21">
        <v>41</v>
      </c>
      <c r="F95" s="19">
        <f t="shared" si="0"/>
        <v>41</v>
      </c>
      <c r="G95" s="24">
        <f t="shared" si="1"/>
        <v>41</v>
      </c>
      <c r="H95" s="24">
        <f t="shared" si="2"/>
        <v>41</v>
      </c>
      <c r="I95" s="24">
        <f t="shared" si="3"/>
        <v>41</v>
      </c>
      <c r="J95" s="25">
        <f t="shared" si="4"/>
        <v>41</v>
      </c>
      <c r="K95" s="26">
        <f t="shared" si="5"/>
        <v>82</v>
      </c>
      <c r="L95" s="25" t="str">
        <f t="shared" si="6"/>
        <v>Y</v>
      </c>
      <c r="M95" s="26">
        <f t="shared" si="7"/>
        <v>82</v>
      </c>
      <c r="N95" s="25" t="str">
        <f t="shared" si="8"/>
        <v>Y</v>
      </c>
      <c r="O95" s="26">
        <f t="shared" si="9"/>
        <v>82</v>
      </c>
      <c r="P95" s="25" t="str">
        <f t="shared" si="10"/>
        <v>Y</v>
      </c>
      <c r="Q95" s="26">
        <f t="shared" si="11"/>
        <v>82</v>
      </c>
      <c r="R95" s="25" t="str">
        <f t="shared" si="12"/>
        <v>Y</v>
      </c>
      <c r="S95" s="26">
        <f t="shared" si="13"/>
        <v>82</v>
      </c>
      <c r="T95" s="25" t="str">
        <f t="shared" si="14"/>
        <v>Y</v>
      </c>
      <c r="U95" s="26">
        <f t="shared" si="15"/>
        <v>82</v>
      </c>
      <c r="V95" s="25" t="str">
        <f t="shared" si="16"/>
        <v>Y</v>
      </c>
      <c r="W95" s="4"/>
      <c r="X95" s="4"/>
      <c r="Y95" s="4"/>
      <c r="Z95" s="4"/>
      <c r="AA95" s="4"/>
      <c r="AB95" s="4"/>
      <c r="AC95" s="4"/>
      <c r="AD95" s="4"/>
      <c r="AE95" s="4"/>
      <c r="AF95" s="4"/>
    </row>
    <row r="96" spans="1:32" ht="22.5" customHeight="1">
      <c r="A96" s="17">
        <v>88</v>
      </c>
      <c r="B96" s="18" t="s">
        <v>231</v>
      </c>
      <c r="C96" s="19" t="s">
        <v>232</v>
      </c>
      <c r="D96" s="20" t="s">
        <v>46</v>
      </c>
      <c r="E96" s="21">
        <v>45</v>
      </c>
      <c r="F96" s="19">
        <f t="shared" si="0"/>
        <v>45</v>
      </c>
      <c r="G96" s="24">
        <f t="shared" si="1"/>
        <v>45</v>
      </c>
      <c r="H96" s="24">
        <f t="shared" si="2"/>
        <v>45</v>
      </c>
      <c r="I96" s="24">
        <f t="shared" si="3"/>
        <v>45</v>
      </c>
      <c r="J96" s="25">
        <f t="shared" si="4"/>
        <v>45</v>
      </c>
      <c r="K96" s="26">
        <f t="shared" si="5"/>
        <v>90</v>
      </c>
      <c r="L96" s="25" t="str">
        <f t="shared" si="6"/>
        <v>Y</v>
      </c>
      <c r="M96" s="26">
        <f t="shared" si="7"/>
        <v>90</v>
      </c>
      <c r="N96" s="25" t="str">
        <f t="shared" si="8"/>
        <v>Y</v>
      </c>
      <c r="O96" s="26">
        <f t="shared" si="9"/>
        <v>90</v>
      </c>
      <c r="P96" s="25" t="str">
        <f t="shared" si="10"/>
        <v>Y</v>
      </c>
      <c r="Q96" s="26">
        <f t="shared" si="11"/>
        <v>90</v>
      </c>
      <c r="R96" s="25" t="str">
        <f t="shared" si="12"/>
        <v>Y</v>
      </c>
      <c r="S96" s="26">
        <f t="shared" si="13"/>
        <v>90</v>
      </c>
      <c r="T96" s="25" t="str">
        <f t="shared" si="14"/>
        <v>Y</v>
      </c>
      <c r="U96" s="26">
        <f t="shared" si="15"/>
        <v>90</v>
      </c>
      <c r="V96" s="25" t="str">
        <f t="shared" si="16"/>
        <v>Y</v>
      </c>
      <c r="W96" s="4"/>
      <c r="X96" s="4"/>
      <c r="Y96" s="4"/>
      <c r="Z96" s="4"/>
      <c r="AA96" s="4"/>
      <c r="AB96" s="4"/>
      <c r="AC96" s="4"/>
      <c r="AD96" s="4"/>
      <c r="AE96" s="4"/>
      <c r="AF96" s="4"/>
    </row>
    <row r="97" spans="1:32" ht="22.5" customHeight="1">
      <c r="A97" s="17">
        <v>89</v>
      </c>
      <c r="B97" s="18" t="s">
        <v>233</v>
      </c>
      <c r="C97" s="19" t="s">
        <v>234</v>
      </c>
      <c r="D97" s="20" t="s">
        <v>46</v>
      </c>
      <c r="E97" s="21">
        <v>40</v>
      </c>
      <c r="F97" s="19">
        <f t="shared" si="0"/>
        <v>40</v>
      </c>
      <c r="G97" s="24">
        <f t="shared" si="1"/>
        <v>40</v>
      </c>
      <c r="H97" s="24">
        <f t="shared" si="2"/>
        <v>40</v>
      </c>
      <c r="I97" s="24">
        <f t="shared" si="3"/>
        <v>40</v>
      </c>
      <c r="J97" s="25">
        <f t="shared" si="4"/>
        <v>40</v>
      </c>
      <c r="K97" s="26">
        <f t="shared" si="5"/>
        <v>80</v>
      </c>
      <c r="L97" s="25" t="str">
        <f t="shared" si="6"/>
        <v>Y</v>
      </c>
      <c r="M97" s="26">
        <f t="shared" si="7"/>
        <v>80</v>
      </c>
      <c r="N97" s="25" t="str">
        <f t="shared" si="8"/>
        <v>Y</v>
      </c>
      <c r="O97" s="26">
        <f t="shared" si="9"/>
        <v>80</v>
      </c>
      <c r="P97" s="25" t="str">
        <f t="shared" si="10"/>
        <v>Y</v>
      </c>
      <c r="Q97" s="26">
        <f t="shared" si="11"/>
        <v>80</v>
      </c>
      <c r="R97" s="25" t="str">
        <f t="shared" si="12"/>
        <v>Y</v>
      </c>
      <c r="S97" s="26">
        <f t="shared" si="13"/>
        <v>80</v>
      </c>
      <c r="T97" s="25" t="str">
        <f t="shared" si="14"/>
        <v>Y</v>
      </c>
      <c r="U97" s="26">
        <f t="shared" si="15"/>
        <v>80</v>
      </c>
      <c r="V97" s="25" t="str">
        <f t="shared" si="16"/>
        <v>Y</v>
      </c>
      <c r="W97" s="4"/>
      <c r="X97" s="4"/>
      <c r="Y97" s="4"/>
      <c r="Z97" s="4"/>
      <c r="AA97" s="4"/>
      <c r="AB97" s="4"/>
      <c r="AC97" s="4"/>
      <c r="AD97" s="4"/>
      <c r="AE97" s="4"/>
      <c r="AF97" s="4"/>
    </row>
    <row r="98" spans="1:32" ht="22.5" customHeight="1">
      <c r="A98" s="17">
        <v>90</v>
      </c>
      <c r="B98" s="18" t="s">
        <v>235</v>
      </c>
      <c r="C98" s="19" t="s">
        <v>236</v>
      </c>
      <c r="D98" s="20" t="s">
        <v>46</v>
      </c>
      <c r="E98" s="21">
        <v>40</v>
      </c>
      <c r="F98" s="19">
        <f t="shared" si="0"/>
        <v>40</v>
      </c>
      <c r="G98" s="24">
        <f t="shared" si="1"/>
        <v>40</v>
      </c>
      <c r="H98" s="24">
        <f t="shared" si="2"/>
        <v>40</v>
      </c>
      <c r="I98" s="24">
        <f t="shared" si="3"/>
        <v>40</v>
      </c>
      <c r="J98" s="25">
        <f t="shared" si="4"/>
        <v>40</v>
      </c>
      <c r="K98" s="26">
        <f t="shared" si="5"/>
        <v>80</v>
      </c>
      <c r="L98" s="25" t="str">
        <f t="shared" si="6"/>
        <v>Y</v>
      </c>
      <c r="M98" s="26">
        <f t="shared" si="7"/>
        <v>80</v>
      </c>
      <c r="N98" s="25" t="str">
        <f t="shared" si="8"/>
        <v>Y</v>
      </c>
      <c r="O98" s="26">
        <f t="shared" si="9"/>
        <v>80</v>
      </c>
      <c r="P98" s="25" t="str">
        <f t="shared" si="10"/>
        <v>Y</v>
      </c>
      <c r="Q98" s="26">
        <f t="shared" si="11"/>
        <v>80</v>
      </c>
      <c r="R98" s="25" t="str">
        <f t="shared" si="12"/>
        <v>Y</v>
      </c>
      <c r="S98" s="26">
        <f t="shared" si="13"/>
        <v>80</v>
      </c>
      <c r="T98" s="25" t="str">
        <f t="shared" si="14"/>
        <v>Y</v>
      </c>
      <c r="U98" s="26">
        <f t="shared" si="15"/>
        <v>80</v>
      </c>
      <c r="V98" s="25" t="str">
        <f t="shared" si="16"/>
        <v>Y</v>
      </c>
      <c r="W98" s="4"/>
      <c r="X98" s="4"/>
      <c r="Y98" s="4"/>
      <c r="Z98" s="4"/>
      <c r="AA98" s="4"/>
      <c r="AB98" s="4"/>
      <c r="AC98" s="4"/>
      <c r="AD98" s="4"/>
      <c r="AE98" s="4"/>
      <c r="AF98" s="4"/>
    </row>
    <row r="99" spans="1:32" ht="22.5" customHeight="1">
      <c r="A99" s="17">
        <v>91</v>
      </c>
      <c r="B99" s="18" t="s">
        <v>237</v>
      </c>
      <c r="C99" s="19" t="s">
        <v>238</v>
      </c>
      <c r="D99" s="20" t="s">
        <v>46</v>
      </c>
      <c r="E99" s="21">
        <v>40</v>
      </c>
      <c r="F99" s="19">
        <f t="shared" si="0"/>
        <v>40</v>
      </c>
      <c r="G99" s="24">
        <f t="shared" si="1"/>
        <v>40</v>
      </c>
      <c r="H99" s="24">
        <f t="shared" si="2"/>
        <v>40</v>
      </c>
      <c r="I99" s="24">
        <f t="shared" si="3"/>
        <v>40</v>
      </c>
      <c r="J99" s="25">
        <f t="shared" si="4"/>
        <v>40</v>
      </c>
      <c r="K99" s="26">
        <f t="shared" si="5"/>
        <v>80</v>
      </c>
      <c r="L99" s="25" t="str">
        <f t="shared" si="6"/>
        <v>Y</v>
      </c>
      <c r="M99" s="26">
        <f t="shared" si="7"/>
        <v>80</v>
      </c>
      <c r="N99" s="25" t="str">
        <f t="shared" si="8"/>
        <v>Y</v>
      </c>
      <c r="O99" s="26">
        <f t="shared" si="9"/>
        <v>80</v>
      </c>
      <c r="P99" s="25" t="str">
        <f t="shared" si="10"/>
        <v>Y</v>
      </c>
      <c r="Q99" s="26">
        <f t="shared" si="11"/>
        <v>80</v>
      </c>
      <c r="R99" s="25" t="str">
        <f t="shared" si="12"/>
        <v>Y</v>
      </c>
      <c r="S99" s="26">
        <f t="shared" si="13"/>
        <v>80</v>
      </c>
      <c r="T99" s="25" t="str">
        <f t="shared" si="14"/>
        <v>Y</v>
      </c>
      <c r="U99" s="26">
        <f t="shared" si="15"/>
        <v>80</v>
      </c>
      <c r="V99" s="25" t="str">
        <f t="shared" si="16"/>
        <v>Y</v>
      </c>
      <c r="W99" s="4"/>
      <c r="X99" s="4"/>
      <c r="Y99" s="4"/>
      <c r="Z99" s="4"/>
      <c r="AA99" s="4"/>
      <c r="AB99" s="4"/>
      <c r="AC99" s="4"/>
      <c r="AD99" s="4"/>
      <c r="AE99" s="4"/>
      <c r="AF99" s="4"/>
    </row>
    <row r="100" spans="1:32" ht="22.5" customHeight="1">
      <c r="A100" s="17">
        <v>92</v>
      </c>
      <c r="B100" s="18" t="s">
        <v>239</v>
      </c>
      <c r="C100" s="19" t="s">
        <v>240</v>
      </c>
      <c r="D100" s="20" t="s">
        <v>46</v>
      </c>
      <c r="E100" s="21">
        <v>40</v>
      </c>
      <c r="F100" s="19">
        <f t="shared" si="0"/>
        <v>40</v>
      </c>
      <c r="G100" s="24">
        <f t="shared" si="1"/>
        <v>40</v>
      </c>
      <c r="H100" s="24">
        <f t="shared" si="2"/>
        <v>40</v>
      </c>
      <c r="I100" s="24">
        <f t="shared" si="3"/>
        <v>40</v>
      </c>
      <c r="J100" s="25">
        <f t="shared" si="4"/>
        <v>40</v>
      </c>
      <c r="K100" s="26">
        <f t="shared" si="5"/>
        <v>80</v>
      </c>
      <c r="L100" s="25" t="str">
        <f t="shared" si="6"/>
        <v>Y</v>
      </c>
      <c r="M100" s="26">
        <f t="shared" si="7"/>
        <v>80</v>
      </c>
      <c r="N100" s="25" t="str">
        <f t="shared" si="8"/>
        <v>Y</v>
      </c>
      <c r="O100" s="26">
        <f t="shared" si="9"/>
        <v>80</v>
      </c>
      <c r="P100" s="25" t="str">
        <f t="shared" si="10"/>
        <v>Y</v>
      </c>
      <c r="Q100" s="26">
        <f t="shared" si="11"/>
        <v>80</v>
      </c>
      <c r="R100" s="25" t="str">
        <f t="shared" si="12"/>
        <v>Y</v>
      </c>
      <c r="S100" s="26">
        <f t="shared" si="13"/>
        <v>80</v>
      </c>
      <c r="T100" s="25" t="str">
        <f t="shared" si="14"/>
        <v>Y</v>
      </c>
      <c r="U100" s="26">
        <f t="shared" si="15"/>
        <v>80</v>
      </c>
      <c r="V100" s="25" t="str">
        <f t="shared" si="16"/>
        <v>Y</v>
      </c>
      <c r="W100" s="4"/>
      <c r="X100" s="4"/>
      <c r="Y100" s="4"/>
      <c r="Z100" s="4"/>
      <c r="AA100" s="4"/>
      <c r="AB100" s="4"/>
      <c r="AC100" s="4"/>
      <c r="AD100" s="4"/>
      <c r="AE100" s="4"/>
      <c r="AF100" s="4"/>
    </row>
    <row r="101" spans="1:32" ht="22.5" customHeight="1">
      <c r="A101" s="17">
        <v>93</v>
      </c>
      <c r="B101" s="18" t="s">
        <v>241</v>
      </c>
      <c r="C101" s="19" t="s">
        <v>242</v>
      </c>
      <c r="D101" s="20" t="s">
        <v>134</v>
      </c>
      <c r="E101" s="21">
        <v>47</v>
      </c>
      <c r="F101" s="19">
        <f t="shared" si="0"/>
        <v>47</v>
      </c>
      <c r="G101" s="24">
        <f t="shared" si="1"/>
        <v>47</v>
      </c>
      <c r="H101" s="24">
        <f t="shared" si="2"/>
        <v>47</v>
      </c>
      <c r="I101" s="24">
        <f t="shared" si="3"/>
        <v>47</v>
      </c>
      <c r="J101" s="25">
        <f t="shared" si="4"/>
        <v>47</v>
      </c>
      <c r="K101" s="26">
        <f t="shared" si="5"/>
        <v>94</v>
      </c>
      <c r="L101" s="25" t="str">
        <f t="shared" si="6"/>
        <v>Y</v>
      </c>
      <c r="M101" s="26">
        <f t="shared" si="7"/>
        <v>94</v>
      </c>
      <c r="N101" s="25" t="str">
        <f t="shared" si="8"/>
        <v>Y</v>
      </c>
      <c r="O101" s="26">
        <f t="shared" si="9"/>
        <v>94</v>
      </c>
      <c r="P101" s="25" t="str">
        <f t="shared" si="10"/>
        <v>Y</v>
      </c>
      <c r="Q101" s="26">
        <f t="shared" si="11"/>
        <v>94</v>
      </c>
      <c r="R101" s="25" t="str">
        <f t="shared" si="12"/>
        <v>Y</v>
      </c>
      <c r="S101" s="26">
        <f t="shared" si="13"/>
        <v>94</v>
      </c>
      <c r="T101" s="25" t="str">
        <f t="shared" si="14"/>
        <v>Y</v>
      </c>
      <c r="U101" s="26">
        <f t="shared" si="15"/>
        <v>94</v>
      </c>
      <c r="V101" s="25" t="str">
        <f t="shared" si="16"/>
        <v>Y</v>
      </c>
      <c r="W101" s="4"/>
      <c r="X101" s="4"/>
      <c r="Y101" s="4"/>
      <c r="Z101" s="4"/>
      <c r="AA101" s="4"/>
      <c r="AB101" s="4"/>
      <c r="AC101" s="4"/>
      <c r="AD101" s="4"/>
      <c r="AE101" s="4"/>
      <c r="AF101" s="4"/>
    </row>
    <row r="102" spans="1:32" ht="22.5" customHeight="1">
      <c r="A102" s="17">
        <v>94</v>
      </c>
      <c r="B102" s="18" t="s">
        <v>243</v>
      </c>
      <c r="C102" s="19" t="s">
        <v>244</v>
      </c>
      <c r="D102" s="20" t="s">
        <v>134</v>
      </c>
      <c r="E102" s="21">
        <v>44</v>
      </c>
      <c r="F102" s="19">
        <f t="shared" si="0"/>
        <v>44</v>
      </c>
      <c r="G102" s="24">
        <f t="shared" si="1"/>
        <v>44</v>
      </c>
      <c r="H102" s="24">
        <f t="shared" si="2"/>
        <v>44</v>
      </c>
      <c r="I102" s="24">
        <f t="shared" si="3"/>
        <v>44</v>
      </c>
      <c r="J102" s="25">
        <f t="shared" si="4"/>
        <v>44</v>
      </c>
      <c r="K102" s="26">
        <f t="shared" si="5"/>
        <v>88</v>
      </c>
      <c r="L102" s="25" t="str">
        <f t="shared" si="6"/>
        <v>Y</v>
      </c>
      <c r="M102" s="26">
        <f t="shared" si="7"/>
        <v>88</v>
      </c>
      <c r="N102" s="25" t="str">
        <f t="shared" si="8"/>
        <v>Y</v>
      </c>
      <c r="O102" s="26">
        <f t="shared" si="9"/>
        <v>88</v>
      </c>
      <c r="P102" s="25" t="str">
        <f t="shared" si="10"/>
        <v>Y</v>
      </c>
      <c r="Q102" s="26">
        <f t="shared" si="11"/>
        <v>88</v>
      </c>
      <c r="R102" s="25" t="str">
        <f t="shared" si="12"/>
        <v>Y</v>
      </c>
      <c r="S102" s="26">
        <f t="shared" si="13"/>
        <v>88</v>
      </c>
      <c r="T102" s="25" t="str">
        <f t="shared" si="14"/>
        <v>Y</v>
      </c>
      <c r="U102" s="26">
        <f t="shared" si="15"/>
        <v>88</v>
      </c>
      <c r="V102" s="25" t="str">
        <f t="shared" si="16"/>
        <v>Y</v>
      </c>
      <c r="W102" s="4"/>
      <c r="X102" s="4"/>
      <c r="Y102" s="4"/>
      <c r="Z102" s="4"/>
      <c r="AA102" s="4"/>
      <c r="AB102" s="4"/>
      <c r="AC102" s="4"/>
      <c r="AD102" s="4"/>
      <c r="AE102" s="4"/>
      <c r="AF102" s="4"/>
    </row>
    <row r="103" spans="1:32" ht="22.5" customHeight="1">
      <c r="A103" s="17">
        <v>95</v>
      </c>
      <c r="B103" s="18" t="s">
        <v>245</v>
      </c>
      <c r="C103" s="19" t="s">
        <v>246</v>
      </c>
      <c r="D103" s="20" t="s">
        <v>134</v>
      </c>
      <c r="E103" s="21">
        <v>48</v>
      </c>
      <c r="F103" s="19">
        <f t="shared" si="0"/>
        <v>48</v>
      </c>
      <c r="G103" s="24">
        <f t="shared" si="1"/>
        <v>48</v>
      </c>
      <c r="H103" s="24">
        <f t="shared" si="2"/>
        <v>48</v>
      </c>
      <c r="I103" s="24">
        <f t="shared" si="3"/>
        <v>48</v>
      </c>
      <c r="J103" s="25">
        <f t="shared" si="4"/>
        <v>48</v>
      </c>
      <c r="K103" s="26">
        <f t="shared" si="5"/>
        <v>96</v>
      </c>
      <c r="L103" s="25" t="str">
        <f t="shared" si="6"/>
        <v>Y</v>
      </c>
      <c r="M103" s="26">
        <f t="shared" si="7"/>
        <v>96</v>
      </c>
      <c r="N103" s="25" t="str">
        <f t="shared" si="8"/>
        <v>Y</v>
      </c>
      <c r="O103" s="26">
        <f t="shared" si="9"/>
        <v>96</v>
      </c>
      <c r="P103" s="25" t="str">
        <f t="shared" si="10"/>
        <v>Y</v>
      </c>
      <c r="Q103" s="26">
        <f t="shared" si="11"/>
        <v>96</v>
      </c>
      <c r="R103" s="25" t="str">
        <f t="shared" si="12"/>
        <v>Y</v>
      </c>
      <c r="S103" s="26">
        <f t="shared" si="13"/>
        <v>96</v>
      </c>
      <c r="T103" s="25" t="str">
        <f t="shared" si="14"/>
        <v>Y</v>
      </c>
      <c r="U103" s="26">
        <f t="shared" si="15"/>
        <v>96</v>
      </c>
      <c r="V103" s="25" t="str">
        <f t="shared" si="16"/>
        <v>Y</v>
      </c>
      <c r="W103" s="4"/>
      <c r="X103" s="4"/>
      <c r="Y103" s="4"/>
      <c r="Z103" s="4"/>
      <c r="AA103" s="4"/>
      <c r="AB103" s="4"/>
      <c r="AC103" s="4"/>
      <c r="AD103" s="4"/>
      <c r="AE103" s="4"/>
      <c r="AF103" s="4"/>
    </row>
    <row r="104" spans="1:32" ht="22.5" customHeight="1">
      <c r="A104" s="17">
        <v>96</v>
      </c>
      <c r="B104" s="18" t="s">
        <v>247</v>
      </c>
      <c r="C104" s="19" t="s">
        <v>248</v>
      </c>
      <c r="D104" s="20" t="s">
        <v>134</v>
      </c>
      <c r="E104" s="21">
        <v>47</v>
      </c>
      <c r="F104" s="19">
        <f t="shared" si="0"/>
        <v>47</v>
      </c>
      <c r="G104" s="24">
        <f t="shared" si="1"/>
        <v>47</v>
      </c>
      <c r="H104" s="24">
        <f t="shared" si="2"/>
        <v>47</v>
      </c>
      <c r="I104" s="24">
        <f t="shared" si="3"/>
        <v>47</v>
      </c>
      <c r="J104" s="25">
        <f t="shared" si="4"/>
        <v>47</v>
      </c>
      <c r="K104" s="26">
        <f t="shared" si="5"/>
        <v>94</v>
      </c>
      <c r="L104" s="25" t="str">
        <f t="shared" si="6"/>
        <v>Y</v>
      </c>
      <c r="M104" s="26">
        <f t="shared" si="7"/>
        <v>94</v>
      </c>
      <c r="N104" s="25" t="str">
        <f t="shared" si="8"/>
        <v>Y</v>
      </c>
      <c r="O104" s="26">
        <f t="shared" si="9"/>
        <v>94</v>
      </c>
      <c r="P104" s="25" t="str">
        <f t="shared" si="10"/>
        <v>Y</v>
      </c>
      <c r="Q104" s="26">
        <f t="shared" si="11"/>
        <v>94</v>
      </c>
      <c r="R104" s="25" t="str">
        <f t="shared" si="12"/>
        <v>Y</v>
      </c>
      <c r="S104" s="26">
        <f t="shared" si="13"/>
        <v>94</v>
      </c>
      <c r="T104" s="25" t="str">
        <f t="shared" si="14"/>
        <v>Y</v>
      </c>
      <c r="U104" s="26">
        <f t="shared" si="15"/>
        <v>94</v>
      </c>
      <c r="V104" s="25" t="str">
        <f t="shared" si="16"/>
        <v>Y</v>
      </c>
      <c r="W104" s="4"/>
      <c r="X104" s="4"/>
      <c r="Y104" s="4"/>
      <c r="Z104" s="4"/>
      <c r="AA104" s="4"/>
      <c r="AB104" s="4"/>
      <c r="AC104" s="4"/>
      <c r="AD104" s="4"/>
      <c r="AE104" s="4"/>
      <c r="AF104" s="4"/>
    </row>
    <row r="105" spans="1:32" ht="22.5" customHeight="1">
      <c r="A105" s="17">
        <v>97</v>
      </c>
      <c r="B105" s="18" t="s">
        <v>249</v>
      </c>
      <c r="C105" s="19" t="s">
        <v>250</v>
      </c>
      <c r="D105" s="20" t="s">
        <v>134</v>
      </c>
      <c r="E105" s="21">
        <v>38</v>
      </c>
      <c r="F105" s="19">
        <f t="shared" si="0"/>
        <v>38</v>
      </c>
      <c r="G105" s="24">
        <f t="shared" si="1"/>
        <v>38</v>
      </c>
      <c r="H105" s="24">
        <f t="shared" si="2"/>
        <v>38</v>
      </c>
      <c r="I105" s="24">
        <f t="shared" si="3"/>
        <v>38</v>
      </c>
      <c r="J105" s="25">
        <f t="shared" si="4"/>
        <v>38</v>
      </c>
      <c r="K105" s="26">
        <f t="shared" si="5"/>
        <v>76</v>
      </c>
      <c r="L105" s="25" t="str">
        <f t="shared" si="6"/>
        <v>Y</v>
      </c>
      <c r="M105" s="26">
        <f t="shared" si="7"/>
        <v>76</v>
      </c>
      <c r="N105" s="25" t="str">
        <f t="shared" si="8"/>
        <v>Y</v>
      </c>
      <c r="O105" s="26">
        <f t="shared" si="9"/>
        <v>76</v>
      </c>
      <c r="P105" s="25" t="str">
        <f t="shared" si="10"/>
        <v>Y</v>
      </c>
      <c r="Q105" s="26">
        <f t="shared" si="11"/>
        <v>76</v>
      </c>
      <c r="R105" s="25" t="str">
        <f t="shared" si="12"/>
        <v>Y</v>
      </c>
      <c r="S105" s="26">
        <f t="shared" si="13"/>
        <v>76</v>
      </c>
      <c r="T105" s="25" t="str">
        <f t="shared" si="14"/>
        <v>Y</v>
      </c>
      <c r="U105" s="26">
        <f t="shared" si="15"/>
        <v>76</v>
      </c>
      <c r="V105" s="25" t="str">
        <f t="shared" si="16"/>
        <v>Y</v>
      </c>
      <c r="W105" s="4"/>
      <c r="X105" s="4"/>
      <c r="Y105" s="4"/>
      <c r="Z105" s="4"/>
      <c r="AA105" s="4"/>
      <c r="AB105" s="4"/>
      <c r="AC105" s="4"/>
      <c r="AD105" s="4"/>
      <c r="AE105" s="4"/>
      <c r="AF105" s="4"/>
    </row>
    <row r="106" spans="1:32" ht="22.5" customHeight="1">
      <c r="A106" s="17">
        <v>98</v>
      </c>
      <c r="B106" s="18" t="s">
        <v>251</v>
      </c>
      <c r="C106" s="19" t="s">
        <v>252</v>
      </c>
      <c r="D106" s="20" t="s">
        <v>134</v>
      </c>
      <c r="E106" s="21">
        <v>42</v>
      </c>
      <c r="F106" s="19">
        <f t="shared" si="0"/>
        <v>42</v>
      </c>
      <c r="G106" s="24">
        <f t="shared" si="1"/>
        <v>42</v>
      </c>
      <c r="H106" s="24">
        <f t="shared" si="2"/>
        <v>42</v>
      </c>
      <c r="I106" s="24">
        <f t="shared" si="3"/>
        <v>42</v>
      </c>
      <c r="J106" s="25">
        <f t="shared" si="4"/>
        <v>42</v>
      </c>
      <c r="K106" s="26">
        <f t="shared" si="5"/>
        <v>84</v>
      </c>
      <c r="L106" s="25" t="str">
        <f t="shared" si="6"/>
        <v>Y</v>
      </c>
      <c r="M106" s="26">
        <f t="shared" si="7"/>
        <v>84</v>
      </c>
      <c r="N106" s="25" t="str">
        <f t="shared" si="8"/>
        <v>Y</v>
      </c>
      <c r="O106" s="26">
        <f t="shared" si="9"/>
        <v>84</v>
      </c>
      <c r="P106" s="25" t="str">
        <f t="shared" si="10"/>
        <v>Y</v>
      </c>
      <c r="Q106" s="26">
        <f t="shared" si="11"/>
        <v>84</v>
      </c>
      <c r="R106" s="25" t="str">
        <f t="shared" si="12"/>
        <v>Y</v>
      </c>
      <c r="S106" s="26">
        <f t="shared" si="13"/>
        <v>84</v>
      </c>
      <c r="T106" s="25" t="str">
        <f t="shared" si="14"/>
        <v>Y</v>
      </c>
      <c r="U106" s="26">
        <f t="shared" si="15"/>
        <v>84</v>
      </c>
      <c r="V106" s="25" t="str">
        <f t="shared" si="16"/>
        <v>Y</v>
      </c>
      <c r="W106" s="4"/>
      <c r="X106" s="4"/>
      <c r="Y106" s="4"/>
      <c r="Z106" s="4"/>
      <c r="AA106" s="4"/>
      <c r="AB106" s="4"/>
      <c r="AC106" s="4"/>
      <c r="AD106" s="4"/>
      <c r="AE106" s="4"/>
      <c r="AF106" s="4"/>
    </row>
    <row r="107" spans="1:32" ht="23.25" customHeight="1">
      <c r="A107" s="4"/>
      <c r="B107" s="4"/>
      <c r="C107" s="4"/>
      <c r="D107" s="4"/>
      <c r="E107" s="4"/>
      <c r="F107" s="4"/>
      <c r="G107" s="4"/>
      <c r="H107" s="4"/>
      <c r="I107" s="40"/>
      <c r="J107" s="10"/>
      <c r="K107" s="81">
        <f>COUNTIF(L9:L106,"Y")</f>
        <v>97</v>
      </c>
      <c r="L107" s="82"/>
      <c r="M107" s="81">
        <f>COUNTIF(N9:N106,"Y")</f>
        <v>97</v>
      </c>
      <c r="N107" s="82"/>
      <c r="O107" s="81">
        <f>COUNTIF(P9:P106,"Y")</f>
        <v>97</v>
      </c>
      <c r="P107" s="82"/>
      <c r="Q107" s="81">
        <f>COUNTIF(R9:R106,"Y")</f>
        <v>97</v>
      </c>
      <c r="R107" s="82"/>
      <c r="S107" s="81">
        <f>COUNTIF(T9:T106,"Y")</f>
        <v>97</v>
      </c>
      <c r="T107" s="82"/>
      <c r="U107" s="81">
        <f>COUNTIF(V9:V106,"Y")</f>
        <v>97</v>
      </c>
      <c r="V107" s="82"/>
      <c r="W107" s="4"/>
      <c r="X107" s="4"/>
      <c r="Y107" s="4"/>
      <c r="Z107" s="4"/>
      <c r="AA107" s="4"/>
      <c r="AB107" s="4"/>
      <c r="AC107" s="4"/>
      <c r="AD107" s="4"/>
      <c r="AE107" s="4"/>
      <c r="AF107" s="4"/>
    </row>
    <row r="108" spans="1:32" ht="23.25" customHeight="1">
      <c r="A108" s="4"/>
      <c r="B108" s="4"/>
      <c r="C108" s="4"/>
      <c r="D108" s="4"/>
      <c r="E108" s="4"/>
      <c r="F108" s="4"/>
      <c r="G108" s="4"/>
      <c r="H108" s="4"/>
      <c r="I108" s="40"/>
      <c r="J108" s="10"/>
      <c r="K108" s="88">
        <f>(K107/A106)*100</f>
        <v>98.979591836734699</v>
      </c>
      <c r="L108" s="82"/>
      <c r="M108" s="88">
        <f>(M107/A106)*100</f>
        <v>98.979591836734699</v>
      </c>
      <c r="N108" s="82"/>
      <c r="O108" s="88">
        <f>(O107/A106)*100</f>
        <v>98.979591836734699</v>
      </c>
      <c r="P108" s="82"/>
      <c r="Q108" s="88">
        <f>(Q107/A106)*100</f>
        <v>98.979591836734699</v>
      </c>
      <c r="R108" s="82"/>
      <c r="S108" s="88">
        <f>(S107/A106)*100</f>
        <v>98.979591836734699</v>
      </c>
      <c r="T108" s="82"/>
      <c r="U108" s="88">
        <f>(U107/A106)*100</f>
        <v>98.979591836734699</v>
      </c>
      <c r="V108" s="82"/>
      <c r="W108" s="4"/>
      <c r="X108" s="4"/>
      <c r="Y108" s="4"/>
      <c r="Z108" s="4"/>
      <c r="AA108" s="4"/>
      <c r="AB108" s="4"/>
      <c r="AC108" s="4"/>
      <c r="AD108" s="4"/>
      <c r="AE108" s="4"/>
      <c r="AF108" s="4"/>
    </row>
    <row r="109" spans="1:32" ht="14.25" customHeight="1">
      <c r="A109" s="4"/>
      <c r="B109" s="4"/>
      <c r="C109" s="4"/>
      <c r="D109" s="4"/>
      <c r="E109" s="4"/>
      <c r="F109" s="4"/>
      <c r="G109" s="4"/>
      <c r="H109" s="4"/>
      <c r="I109" s="40"/>
      <c r="J109" s="40"/>
      <c r="K109" s="42"/>
      <c r="L109" s="42"/>
      <c r="M109" s="42"/>
      <c r="N109" s="42"/>
      <c r="O109" s="42"/>
      <c r="P109" s="42"/>
      <c r="Q109" s="42"/>
      <c r="R109" s="42"/>
      <c r="S109" s="42"/>
      <c r="T109" s="42"/>
      <c r="U109" s="42"/>
      <c r="V109" s="42"/>
      <c r="W109" s="4"/>
      <c r="X109" s="4"/>
      <c r="Y109" s="4"/>
      <c r="Z109" s="4"/>
      <c r="AA109" s="4"/>
      <c r="AB109" s="4"/>
      <c r="AC109" s="4"/>
      <c r="AD109" s="4"/>
      <c r="AE109" s="4"/>
      <c r="AF109" s="4"/>
    </row>
    <row r="110" spans="1:32" ht="21.75" customHeight="1">
      <c r="A110" s="4"/>
      <c r="B110" s="83" t="s">
        <v>254</v>
      </c>
      <c r="C110" s="84" t="s">
        <v>256</v>
      </c>
      <c r="D110" s="85"/>
      <c r="E110" s="25" t="s">
        <v>35</v>
      </c>
      <c r="F110" s="25" t="s">
        <v>36</v>
      </c>
      <c r="G110" s="25" t="s">
        <v>37</v>
      </c>
      <c r="H110" s="25" t="s">
        <v>38</v>
      </c>
      <c r="I110" s="25" t="s">
        <v>39</v>
      </c>
      <c r="J110" s="25" t="s">
        <v>40</v>
      </c>
      <c r="K110" s="4"/>
      <c r="L110" s="4"/>
      <c r="M110" s="4"/>
      <c r="N110" s="4"/>
      <c r="O110" s="4"/>
      <c r="P110" s="4"/>
      <c r="Q110" s="4"/>
      <c r="R110" s="4"/>
      <c r="S110" s="4"/>
      <c r="T110" s="4"/>
      <c r="U110" s="4"/>
      <c r="V110" s="4"/>
      <c r="W110" s="4"/>
      <c r="X110" s="4"/>
      <c r="Y110" s="4"/>
      <c r="Z110" s="4"/>
      <c r="AA110" s="4"/>
      <c r="AB110" s="4"/>
      <c r="AC110" s="4"/>
      <c r="AD110" s="4"/>
      <c r="AE110" s="4"/>
      <c r="AF110" s="4"/>
    </row>
    <row r="111" spans="1:32" ht="45.75" customHeight="1">
      <c r="A111" s="4"/>
      <c r="B111" s="80"/>
      <c r="C111" s="86"/>
      <c r="D111" s="87"/>
      <c r="E111" s="43">
        <f>K108</f>
        <v>98.979591836734699</v>
      </c>
      <c r="F111" s="43">
        <f>M108</f>
        <v>98.979591836734699</v>
      </c>
      <c r="G111" s="43">
        <f>O108</f>
        <v>98.979591836734699</v>
      </c>
      <c r="H111" s="43">
        <f>Q108</f>
        <v>98.979591836734699</v>
      </c>
      <c r="I111" s="43">
        <f>S108</f>
        <v>98.979591836734699</v>
      </c>
      <c r="J111" s="43">
        <f>U108</f>
        <v>98.979591836734699</v>
      </c>
      <c r="K111" s="4"/>
      <c r="L111" s="4"/>
      <c r="M111" s="4"/>
      <c r="N111" s="4"/>
      <c r="O111" s="4"/>
      <c r="P111" s="4"/>
      <c r="Q111" s="4"/>
      <c r="R111" s="4"/>
      <c r="S111" s="4"/>
      <c r="T111" s="4"/>
      <c r="U111" s="4"/>
      <c r="V111" s="4"/>
      <c r="W111" s="4"/>
      <c r="X111" s="4"/>
      <c r="Y111" s="4"/>
      <c r="Z111" s="4"/>
      <c r="AA111" s="4"/>
      <c r="AB111" s="4"/>
      <c r="AC111" s="4"/>
      <c r="AD111" s="4"/>
      <c r="AE111" s="4"/>
      <c r="AF111" s="4"/>
    </row>
    <row r="112" spans="1:32"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row r="120" spans="1:32"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row>
    <row r="121" spans="1:32"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row>
    <row r="122" spans="1:32"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c r="AF122" s="4"/>
    </row>
    <row r="123" spans="1:32"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row>
    <row r="124" spans="1:32"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row>
    <row r="125" spans="1:32"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row>
    <row r="126" spans="1:32"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row>
    <row r="127" spans="1:32"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row>
    <row r="128" spans="1:32"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row>
    <row r="129" spans="1:32"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row>
    <row r="130" spans="1:32"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row>
    <row r="131" spans="1:32"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row>
    <row r="132" spans="1:32"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c r="AE132" s="4"/>
      <c r="AF132" s="4"/>
    </row>
    <row r="133" spans="1:32"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c r="AF133" s="4"/>
    </row>
    <row r="134" spans="1:32"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row>
    <row r="135" spans="1:32"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row>
    <row r="136" spans="1:32"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c r="AF136" s="4"/>
    </row>
    <row r="137" spans="1:32"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c r="AF137" s="4"/>
    </row>
    <row r="138" spans="1:32"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c r="AF138" s="4"/>
    </row>
    <row r="139" spans="1:32"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row>
    <row r="140" spans="1:32"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row>
    <row r="141" spans="1:32"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row>
    <row r="142" spans="1:32"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c r="AE142" s="4"/>
      <c r="AF142" s="4"/>
    </row>
    <row r="143" spans="1:32"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c r="AF143" s="4"/>
    </row>
    <row r="144" spans="1:32"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c r="AF144" s="4"/>
    </row>
    <row r="145" spans="1:32"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row>
    <row r="146" spans="1:32"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c r="AF146" s="4"/>
    </row>
    <row r="147" spans="1:32"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row>
    <row r="148" spans="1:32"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row>
    <row r="149" spans="1:32"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row>
    <row r="150" spans="1:32"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row>
    <row r="151" spans="1:32"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row>
    <row r="152" spans="1:32"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c r="AF152" s="4"/>
    </row>
    <row r="153" spans="1:32"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c r="AF153" s="4"/>
    </row>
    <row r="154" spans="1:32"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row>
    <row r="155" spans="1:32"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row>
    <row r="156" spans="1:32"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row>
    <row r="157" spans="1:32"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row>
    <row r="158" spans="1:32"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row>
    <row r="159" spans="1:32"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row>
    <row r="160" spans="1:32"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row>
    <row r="161" spans="1:32"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row>
    <row r="162" spans="1:32"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row>
    <row r="163" spans="1:32"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row>
    <row r="164" spans="1:32"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c r="AF164" s="4"/>
    </row>
    <row r="165" spans="1:32"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row>
    <row r="166" spans="1:32"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row>
    <row r="167" spans="1:32"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row>
    <row r="168" spans="1:32"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row>
    <row r="169" spans="1:32"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row>
    <row r="170" spans="1:32"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row>
    <row r="171" spans="1:32"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row>
    <row r="172" spans="1:32"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row>
    <row r="173" spans="1:32"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row>
    <row r="174" spans="1:32"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row>
    <row r="175" spans="1:32"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row>
    <row r="176" spans="1:32"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row>
    <row r="177" spans="1:32"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row>
    <row r="178" spans="1:32"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row>
    <row r="179" spans="1:32"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row>
    <row r="180" spans="1:32"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row>
    <row r="181" spans="1:32"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row>
    <row r="182" spans="1:32"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row>
    <row r="183" spans="1:32"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row>
    <row r="184" spans="1:32"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row>
    <row r="185" spans="1:32"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row>
    <row r="186" spans="1:32"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c r="AF186" s="4"/>
    </row>
    <row r="187" spans="1:32"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c r="AF187" s="4"/>
    </row>
    <row r="188" spans="1:32"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row>
    <row r="189" spans="1:32"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c r="AE189" s="4"/>
      <c r="AF189" s="4"/>
    </row>
    <row r="190" spans="1:32"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c r="AE190" s="4"/>
      <c r="AF190" s="4"/>
    </row>
    <row r="191" spans="1:32"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c r="AE191" s="4"/>
      <c r="AF191" s="4"/>
    </row>
    <row r="192" spans="1:32"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row>
    <row r="193" spans="1:32"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c r="AE193" s="4"/>
      <c r="AF193" s="4"/>
    </row>
    <row r="194" spans="1:32"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c r="AE194" s="4"/>
      <c r="AF194" s="4"/>
    </row>
    <row r="195" spans="1:32"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c r="AE195" s="4"/>
      <c r="AF195" s="4"/>
    </row>
    <row r="196" spans="1:32"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row>
    <row r="197" spans="1:32"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c r="AE197" s="4"/>
      <c r="AF197" s="4"/>
    </row>
    <row r="198" spans="1:32"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c r="AF198" s="4"/>
    </row>
    <row r="199" spans="1:32"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row>
    <row r="200" spans="1:32"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c r="AE200" s="4"/>
      <c r="AF200" s="4"/>
    </row>
    <row r="201" spans="1:32"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c r="AE201" s="4"/>
      <c r="AF201" s="4"/>
    </row>
    <row r="202" spans="1:32"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row>
    <row r="203" spans="1:32"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c r="AE203" s="4"/>
      <c r="AF203" s="4"/>
    </row>
    <row r="204" spans="1:32"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c r="AF204" s="4"/>
    </row>
    <row r="205" spans="1:32"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row>
    <row r="206" spans="1:32"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c r="AE206" s="4"/>
      <c r="AF206" s="4"/>
    </row>
    <row r="207" spans="1:32"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c r="AE207" s="4"/>
      <c r="AF207" s="4"/>
    </row>
    <row r="208" spans="1:32"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row>
    <row r="209" spans="1:32"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c r="AE209" s="4"/>
      <c r="AF209" s="4"/>
    </row>
    <row r="210" spans="1:32"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c r="AE210" s="4"/>
      <c r="AF210" s="4"/>
    </row>
    <row r="211" spans="1:32"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row>
    <row r="212" spans="1:32"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c r="AE212" s="4"/>
      <c r="AF212" s="4"/>
    </row>
    <row r="213" spans="1:32"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c r="AE213" s="4"/>
      <c r="AF213" s="4"/>
    </row>
    <row r="214" spans="1:32"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row>
    <row r="215" spans="1:32"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c r="AE215" s="4"/>
      <c r="AF215" s="4"/>
    </row>
    <row r="216" spans="1:32"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c r="AE216" s="4"/>
      <c r="AF216" s="4"/>
    </row>
    <row r="217" spans="1:32"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c r="AE217" s="4"/>
      <c r="AF217" s="4"/>
    </row>
    <row r="218" spans="1:32"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c r="AE218" s="4"/>
      <c r="AF218" s="4"/>
    </row>
    <row r="219" spans="1:32"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c r="AE219" s="4"/>
      <c r="AF219" s="4"/>
    </row>
    <row r="220" spans="1:32"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c r="AE220" s="4"/>
      <c r="AF220" s="4"/>
    </row>
    <row r="221" spans="1:32"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c r="AE221" s="4"/>
      <c r="AF221" s="4"/>
    </row>
    <row r="222" spans="1:32"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c r="AE222" s="4"/>
      <c r="AF222" s="4"/>
    </row>
    <row r="223" spans="1:32"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c r="AD223" s="4"/>
      <c r="AE223" s="4"/>
      <c r="AF223" s="4"/>
    </row>
    <row r="224" spans="1:32"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c r="AE224" s="4"/>
      <c r="AF224" s="4"/>
    </row>
    <row r="225" spans="1:32"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c r="AD225" s="4"/>
      <c r="AE225" s="4"/>
      <c r="AF225" s="4"/>
    </row>
    <row r="226" spans="1:32"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c r="AD226" s="4"/>
      <c r="AE226" s="4"/>
      <c r="AF226" s="4"/>
    </row>
    <row r="227" spans="1:32"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c r="AE227" s="4"/>
      <c r="AF227" s="4"/>
    </row>
    <row r="228" spans="1:32"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c r="AE228" s="4"/>
      <c r="AF228" s="4"/>
    </row>
    <row r="229" spans="1:32"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c r="AE229" s="4"/>
      <c r="AF229" s="4"/>
    </row>
    <row r="230" spans="1:32"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c r="AE230" s="4"/>
      <c r="AF230" s="4"/>
    </row>
    <row r="231" spans="1:32"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c r="AE231" s="4"/>
      <c r="AF231" s="4"/>
    </row>
    <row r="232" spans="1:32"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c r="AE232" s="4"/>
      <c r="AF232" s="4"/>
    </row>
    <row r="233" spans="1:32"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c r="AA233" s="4"/>
      <c r="AB233" s="4"/>
      <c r="AC233" s="4"/>
      <c r="AD233" s="4"/>
      <c r="AE233" s="4"/>
      <c r="AF233" s="4"/>
    </row>
    <row r="234" spans="1:32"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c r="AA234" s="4"/>
      <c r="AB234" s="4"/>
      <c r="AC234" s="4"/>
      <c r="AD234" s="4"/>
      <c r="AE234" s="4"/>
      <c r="AF234" s="4"/>
    </row>
    <row r="235" spans="1:32"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c r="AC235" s="4"/>
      <c r="AD235" s="4"/>
      <c r="AE235" s="4"/>
      <c r="AF235" s="4"/>
    </row>
    <row r="236" spans="1:32"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c r="AD236" s="4"/>
      <c r="AE236" s="4"/>
      <c r="AF236" s="4"/>
    </row>
    <row r="237" spans="1:32"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c r="AA237" s="4"/>
      <c r="AB237" s="4"/>
      <c r="AC237" s="4"/>
      <c r="AD237" s="4"/>
      <c r="AE237" s="4"/>
      <c r="AF237" s="4"/>
    </row>
    <row r="238" spans="1:32"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c r="AA238" s="4"/>
      <c r="AB238" s="4"/>
      <c r="AC238" s="4"/>
      <c r="AD238" s="4"/>
      <c r="AE238" s="4"/>
      <c r="AF238" s="4"/>
    </row>
    <row r="239" spans="1:32"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c r="AA239" s="4"/>
      <c r="AB239" s="4"/>
      <c r="AC239" s="4"/>
      <c r="AD239" s="4"/>
      <c r="AE239" s="4"/>
      <c r="AF239" s="4"/>
    </row>
    <row r="240" spans="1:32"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c r="AA240" s="4"/>
      <c r="AB240" s="4"/>
      <c r="AC240" s="4"/>
      <c r="AD240" s="4"/>
      <c r="AE240" s="4"/>
      <c r="AF240" s="4"/>
    </row>
    <row r="241" spans="1:32"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c r="AA241" s="4"/>
      <c r="AB241" s="4"/>
      <c r="AC241" s="4"/>
      <c r="AD241" s="4"/>
      <c r="AE241" s="4"/>
      <c r="AF241" s="4"/>
    </row>
    <row r="242" spans="1:32"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c r="AA242" s="4"/>
      <c r="AB242" s="4"/>
      <c r="AC242" s="4"/>
      <c r="AD242" s="4"/>
      <c r="AE242" s="4"/>
      <c r="AF242" s="4"/>
    </row>
    <row r="243" spans="1:32"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c r="AA243" s="4"/>
      <c r="AB243" s="4"/>
      <c r="AC243" s="4"/>
      <c r="AD243" s="4"/>
      <c r="AE243" s="4"/>
      <c r="AF243" s="4"/>
    </row>
    <row r="244" spans="1:32"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c r="AA244" s="4"/>
      <c r="AB244" s="4"/>
      <c r="AC244" s="4"/>
      <c r="AD244" s="4"/>
      <c r="AE244" s="4"/>
      <c r="AF244" s="4"/>
    </row>
    <row r="245" spans="1:32"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c r="AA245" s="4"/>
      <c r="AB245" s="4"/>
      <c r="AC245" s="4"/>
      <c r="AD245" s="4"/>
      <c r="AE245" s="4"/>
      <c r="AF245" s="4"/>
    </row>
    <row r="246" spans="1:32"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c r="AA246" s="4"/>
      <c r="AB246" s="4"/>
      <c r="AC246" s="4"/>
      <c r="AD246" s="4"/>
      <c r="AE246" s="4"/>
      <c r="AF246" s="4"/>
    </row>
    <row r="247" spans="1:32"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c r="AA247" s="4"/>
      <c r="AB247" s="4"/>
      <c r="AC247" s="4"/>
      <c r="AD247" s="4"/>
      <c r="AE247" s="4"/>
      <c r="AF247" s="4"/>
    </row>
    <row r="248" spans="1:32"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c r="AA248" s="4"/>
      <c r="AB248" s="4"/>
      <c r="AC248" s="4"/>
      <c r="AD248" s="4"/>
      <c r="AE248" s="4"/>
      <c r="AF248" s="4"/>
    </row>
    <row r="249" spans="1:32"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c r="AA249" s="4"/>
      <c r="AB249" s="4"/>
      <c r="AC249" s="4"/>
      <c r="AD249" s="4"/>
      <c r="AE249" s="4"/>
      <c r="AF249" s="4"/>
    </row>
    <row r="250" spans="1:32"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c r="AA250" s="4"/>
      <c r="AB250" s="4"/>
      <c r="AC250" s="4"/>
      <c r="AD250" s="4"/>
      <c r="AE250" s="4"/>
      <c r="AF250" s="4"/>
    </row>
    <row r="251" spans="1:32"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c r="AA251" s="4"/>
      <c r="AB251" s="4"/>
      <c r="AC251" s="4"/>
      <c r="AD251" s="4"/>
      <c r="AE251" s="4"/>
      <c r="AF251" s="4"/>
    </row>
    <row r="252" spans="1:32"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row>
    <row r="253" spans="1:32"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row>
    <row r="254" spans="1:32"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c r="AA254" s="4"/>
      <c r="AB254" s="4"/>
      <c r="AC254" s="4"/>
      <c r="AD254" s="4"/>
      <c r="AE254" s="4"/>
      <c r="AF254" s="4"/>
    </row>
    <row r="255" spans="1:32"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c r="AA255" s="4"/>
      <c r="AB255" s="4"/>
      <c r="AC255" s="4"/>
      <c r="AD255" s="4"/>
      <c r="AE255" s="4"/>
      <c r="AF255" s="4"/>
    </row>
    <row r="256" spans="1:32"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c r="AA256" s="4"/>
      <c r="AB256" s="4"/>
      <c r="AC256" s="4"/>
      <c r="AD256" s="4"/>
      <c r="AE256" s="4"/>
      <c r="AF256" s="4"/>
    </row>
    <row r="257" spans="1:32"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c r="AA257" s="4"/>
      <c r="AB257" s="4"/>
      <c r="AC257" s="4"/>
      <c r="AD257" s="4"/>
      <c r="AE257" s="4"/>
      <c r="AF257" s="4"/>
    </row>
    <row r="258" spans="1:32"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c r="AA258" s="4"/>
      <c r="AB258" s="4"/>
      <c r="AC258" s="4"/>
      <c r="AD258" s="4"/>
      <c r="AE258" s="4"/>
      <c r="AF258" s="4"/>
    </row>
    <row r="259" spans="1:32"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c r="AA259" s="4"/>
      <c r="AB259" s="4"/>
      <c r="AC259" s="4"/>
      <c r="AD259" s="4"/>
      <c r="AE259" s="4"/>
      <c r="AF259" s="4"/>
    </row>
    <row r="260" spans="1:32"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c r="AA260" s="4"/>
      <c r="AB260" s="4"/>
      <c r="AC260" s="4"/>
      <c r="AD260" s="4"/>
      <c r="AE260" s="4"/>
      <c r="AF260" s="4"/>
    </row>
    <row r="261" spans="1:32"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c r="AA261" s="4"/>
      <c r="AB261" s="4"/>
      <c r="AC261" s="4"/>
      <c r="AD261" s="4"/>
      <c r="AE261" s="4"/>
      <c r="AF261" s="4"/>
    </row>
    <row r="262" spans="1:32"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c r="AA262" s="4"/>
      <c r="AB262" s="4"/>
      <c r="AC262" s="4"/>
      <c r="AD262" s="4"/>
      <c r="AE262" s="4"/>
      <c r="AF262" s="4"/>
    </row>
    <row r="263" spans="1:32"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c r="AA263" s="4"/>
      <c r="AB263" s="4"/>
      <c r="AC263" s="4"/>
      <c r="AD263" s="4"/>
      <c r="AE263" s="4"/>
      <c r="AF263" s="4"/>
    </row>
    <row r="264" spans="1:32"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c r="AA264" s="4"/>
      <c r="AB264" s="4"/>
      <c r="AC264" s="4"/>
      <c r="AD264" s="4"/>
      <c r="AE264" s="4"/>
      <c r="AF264" s="4"/>
    </row>
    <row r="265" spans="1:32"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c r="AA265" s="4"/>
      <c r="AB265" s="4"/>
      <c r="AC265" s="4"/>
      <c r="AD265" s="4"/>
      <c r="AE265" s="4"/>
      <c r="AF265" s="4"/>
    </row>
    <row r="266" spans="1:32"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c r="AA266" s="4"/>
      <c r="AB266" s="4"/>
      <c r="AC266" s="4"/>
      <c r="AD266" s="4"/>
      <c r="AE266" s="4"/>
      <c r="AF266" s="4"/>
    </row>
    <row r="267" spans="1:32"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row>
    <row r="268" spans="1:32"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row>
    <row r="269" spans="1:32"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row>
    <row r="270" spans="1:32"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row>
    <row r="271" spans="1:32"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row>
    <row r="272" spans="1:32"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row>
    <row r="273" spans="1:32"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row>
    <row r="274" spans="1:32"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row>
    <row r="275" spans="1:32"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row>
    <row r="276" spans="1:32"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row>
    <row r="277" spans="1:32"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row>
    <row r="278" spans="1:32"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row>
    <row r="279" spans="1:32"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row>
    <row r="280" spans="1:32"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row>
    <row r="281" spans="1:32"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row>
    <row r="282" spans="1:32"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row>
    <row r="283" spans="1:32"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row>
    <row r="284" spans="1:32"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row>
    <row r="285" spans="1:32"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c r="AA285" s="4"/>
      <c r="AB285" s="4"/>
      <c r="AC285" s="4"/>
      <c r="AD285" s="4"/>
      <c r="AE285" s="4"/>
      <c r="AF285" s="4"/>
    </row>
    <row r="286" spans="1:32"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c r="AB286" s="4"/>
      <c r="AC286" s="4"/>
      <c r="AD286" s="4"/>
      <c r="AE286" s="4"/>
      <c r="AF286" s="4"/>
    </row>
    <row r="287" spans="1:32"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4"/>
    </row>
    <row r="288" spans="1:32"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4"/>
    </row>
    <row r="289" spans="1:32"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4"/>
    </row>
    <row r="290" spans="1:32"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4"/>
    </row>
    <row r="291" spans="1:32"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4"/>
    </row>
    <row r="292" spans="1:32"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c r="AA292" s="4"/>
      <c r="AB292" s="4"/>
      <c r="AC292" s="4"/>
      <c r="AD292" s="4"/>
      <c r="AE292" s="4"/>
      <c r="AF292" s="4"/>
    </row>
    <row r="293" spans="1:32"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c r="AB293" s="4"/>
      <c r="AC293" s="4"/>
      <c r="AD293" s="4"/>
      <c r="AE293" s="4"/>
      <c r="AF293" s="4"/>
    </row>
    <row r="294" spans="1:32"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c r="AB294" s="4"/>
      <c r="AC294" s="4"/>
      <c r="AD294" s="4"/>
      <c r="AE294" s="4"/>
      <c r="AF294" s="4"/>
    </row>
    <row r="295" spans="1:32"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c r="AA295" s="4"/>
      <c r="AB295" s="4"/>
      <c r="AC295" s="4"/>
      <c r="AD295" s="4"/>
      <c r="AE295" s="4"/>
      <c r="AF295" s="4"/>
    </row>
    <row r="296" spans="1:32"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row>
    <row r="297" spans="1:32"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row>
    <row r="298" spans="1:32"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row>
    <row r="299" spans="1:32"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row>
    <row r="300" spans="1:32"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row>
    <row r="301" spans="1:32"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row>
    <row r="302" spans="1:32"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row>
    <row r="303" spans="1:32"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row>
    <row r="304" spans="1:32"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row>
    <row r="305" spans="1:32"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row>
    <row r="306" spans="1:32"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c r="AA306" s="4"/>
      <c r="AB306" s="4"/>
      <c r="AC306" s="4"/>
      <c r="AD306" s="4"/>
      <c r="AE306" s="4"/>
      <c r="AF306" s="4"/>
    </row>
    <row r="307" spans="1:32"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c r="AA307" s="4"/>
      <c r="AB307" s="4"/>
      <c r="AC307" s="4"/>
      <c r="AD307" s="4"/>
      <c r="AE307" s="4"/>
      <c r="AF307" s="4"/>
    </row>
    <row r="308" spans="1:32"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c r="AA308" s="4"/>
      <c r="AB308" s="4"/>
      <c r="AC308" s="4"/>
      <c r="AD308" s="4"/>
      <c r="AE308" s="4"/>
      <c r="AF308" s="4"/>
    </row>
    <row r="309" spans="1:32"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c r="AA309" s="4"/>
      <c r="AB309" s="4"/>
      <c r="AC309" s="4"/>
      <c r="AD309" s="4"/>
      <c r="AE309" s="4"/>
      <c r="AF309" s="4"/>
    </row>
    <row r="310" spans="1:32"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c r="AA310" s="4"/>
      <c r="AB310" s="4"/>
      <c r="AC310" s="4"/>
      <c r="AD310" s="4"/>
      <c r="AE310" s="4"/>
      <c r="AF310" s="4"/>
    </row>
    <row r="311" spans="1:32" ht="14.2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c r="AA311" s="4"/>
      <c r="AB311" s="4"/>
      <c r="AC311" s="4"/>
      <c r="AD311" s="4"/>
      <c r="AE311" s="4"/>
      <c r="AF311" s="4"/>
    </row>
    <row r="312" spans="1:32" ht="15.75" customHeight="1">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c r="AA312" s="10"/>
      <c r="AB312" s="10"/>
      <c r="AC312" s="10"/>
      <c r="AD312" s="10"/>
      <c r="AE312" s="10"/>
      <c r="AF312" s="10"/>
    </row>
    <row r="313" spans="1:32" ht="15.75" customHeight="1">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c r="AA313" s="10"/>
      <c r="AB313" s="10"/>
      <c r="AC313" s="10"/>
      <c r="AD313" s="10"/>
      <c r="AE313" s="10"/>
      <c r="AF313" s="10"/>
    </row>
    <row r="314" spans="1:32" ht="15.75" customHeight="1">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c r="AA314" s="10"/>
      <c r="AB314" s="10"/>
      <c r="AC314" s="10"/>
      <c r="AD314" s="10"/>
      <c r="AE314" s="10"/>
      <c r="AF314" s="10"/>
    </row>
    <row r="315" spans="1:32" ht="15.75" customHeight="1">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c r="AA315" s="10"/>
      <c r="AB315" s="10"/>
      <c r="AC315" s="10"/>
      <c r="AD315" s="10"/>
      <c r="AE315" s="10"/>
      <c r="AF315" s="10"/>
    </row>
    <row r="316" spans="1:32" ht="15.75" customHeight="1">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c r="AA316" s="10"/>
      <c r="AB316" s="10"/>
      <c r="AC316" s="10"/>
      <c r="AD316" s="10"/>
      <c r="AE316" s="10"/>
      <c r="AF316" s="10"/>
    </row>
    <row r="317" spans="1:32" ht="15.75" customHeight="1">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c r="AA317" s="10"/>
      <c r="AB317" s="10"/>
      <c r="AC317" s="10"/>
      <c r="AD317" s="10"/>
      <c r="AE317" s="10"/>
      <c r="AF317" s="10"/>
    </row>
    <row r="318" spans="1:32" ht="15.75" customHeight="1">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c r="AA318" s="10"/>
      <c r="AB318" s="10"/>
      <c r="AC318" s="10"/>
      <c r="AD318" s="10"/>
      <c r="AE318" s="10"/>
      <c r="AF318" s="10"/>
    </row>
    <row r="319" spans="1:32" ht="15.75" customHeight="1">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c r="AA319" s="10"/>
      <c r="AB319" s="10"/>
      <c r="AC319" s="10"/>
      <c r="AD319" s="10"/>
      <c r="AE319" s="10"/>
      <c r="AF319" s="10"/>
    </row>
    <row r="320" spans="1:32" ht="15.75" customHeight="1">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c r="AA320" s="10"/>
      <c r="AB320" s="10"/>
      <c r="AC320" s="10"/>
      <c r="AD320" s="10"/>
      <c r="AE320" s="10"/>
      <c r="AF320" s="10"/>
    </row>
    <row r="321" spans="1:32" ht="15.75" customHeight="1">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c r="AA321" s="10"/>
      <c r="AB321" s="10"/>
      <c r="AC321" s="10"/>
      <c r="AD321" s="10"/>
      <c r="AE321" s="10"/>
      <c r="AF321" s="10"/>
    </row>
    <row r="322" spans="1:32" ht="15.75" customHeight="1">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c r="AA322" s="10"/>
      <c r="AB322" s="10"/>
      <c r="AC322" s="10"/>
      <c r="AD322" s="10"/>
      <c r="AE322" s="10"/>
      <c r="AF322" s="10"/>
    </row>
    <row r="323" spans="1:32" ht="15.75" customHeight="1">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c r="AA323" s="10"/>
      <c r="AB323" s="10"/>
      <c r="AC323" s="10"/>
      <c r="AD323" s="10"/>
      <c r="AE323" s="10"/>
      <c r="AF323" s="10"/>
    </row>
    <row r="324" spans="1:32" ht="15.75" customHeight="1">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c r="AA324" s="10"/>
      <c r="AB324" s="10"/>
      <c r="AC324" s="10"/>
      <c r="AD324" s="10"/>
      <c r="AE324" s="10"/>
      <c r="AF324" s="10"/>
    </row>
    <row r="325" spans="1:32" ht="15.75" customHeight="1">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c r="AA325" s="10"/>
      <c r="AB325" s="10"/>
      <c r="AC325" s="10"/>
      <c r="AD325" s="10"/>
      <c r="AE325" s="10"/>
      <c r="AF325" s="10"/>
    </row>
    <row r="326" spans="1:32" ht="15.75" customHeight="1">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c r="AA326" s="10"/>
      <c r="AB326" s="10"/>
      <c r="AC326" s="10"/>
      <c r="AD326" s="10"/>
      <c r="AE326" s="10"/>
      <c r="AF326" s="10"/>
    </row>
    <row r="327" spans="1:32" ht="15.75" customHeight="1">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c r="AA327" s="10"/>
      <c r="AB327" s="10"/>
      <c r="AC327" s="10"/>
      <c r="AD327" s="10"/>
      <c r="AE327" s="10"/>
      <c r="AF327" s="10"/>
    </row>
    <row r="328" spans="1:32" ht="15.75" customHeight="1">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c r="AA328" s="10"/>
      <c r="AB328" s="10"/>
      <c r="AC328" s="10"/>
      <c r="AD328" s="10"/>
      <c r="AE328" s="10"/>
      <c r="AF328" s="10"/>
    </row>
    <row r="329" spans="1:32" ht="15.75" customHeight="1">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c r="AA329" s="10"/>
      <c r="AB329" s="10"/>
      <c r="AC329" s="10"/>
      <c r="AD329" s="10"/>
      <c r="AE329" s="10"/>
      <c r="AF329" s="10"/>
    </row>
    <row r="330" spans="1:32" ht="15.75" customHeight="1">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c r="AA330" s="10"/>
      <c r="AB330" s="10"/>
      <c r="AC330" s="10"/>
      <c r="AD330" s="10"/>
      <c r="AE330" s="10"/>
      <c r="AF330" s="10"/>
    </row>
    <row r="331" spans="1:32" ht="15.75" customHeight="1">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c r="AA331" s="10"/>
      <c r="AB331" s="10"/>
      <c r="AC331" s="10"/>
      <c r="AD331" s="10"/>
      <c r="AE331" s="10"/>
      <c r="AF331" s="10"/>
    </row>
    <row r="332" spans="1:32" ht="15.75" customHeight="1">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c r="AA332" s="10"/>
      <c r="AB332" s="10"/>
      <c r="AC332" s="10"/>
      <c r="AD332" s="10"/>
      <c r="AE332" s="10"/>
      <c r="AF332" s="10"/>
    </row>
    <row r="333" spans="1:32" ht="15.75" customHeight="1">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c r="AA333" s="10"/>
      <c r="AB333" s="10"/>
      <c r="AC333" s="10"/>
      <c r="AD333" s="10"/>
      <c r="AE333" s="10"/>
      <c r="AF333" s="10"/>
    </row>
    <row r="334" spans="1:32" ht="15.75" customHeight="1">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c r="AA334" s="10"/>
      <c r="AB334" s="10"/>
      <c r="AC334" s="10"/>
      <c r="AD334" s="10"/>
      <c r="AE334" s="10"/>
      <c r="AF334" s="10"/>
    </row>
    <row r="335" spans="1:32" ht="15.75" customHeight="1">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c r="AA335" s="10"/>
      <c r="AB335" s="10"/>
      <c r="AC335" s="10"/>
      <c r="AD335" s="10"/>
      <c r="AE335" s="10"/>
      <c r="AF335" s="10"/>
    </row>
    <row r="336" spans="1:32" ht="15.75" customHeight="1">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c r="AA336" s="10"/>
      <c r="AB336" s="10"/>
      <c r="AC336" s="10"/>
      <c r="AD336" s="10"/>
      <c r="AE336" s="10"/>
      <c r="AF336" s="10"/>
    </row>
    <row r="337" spans="1:32" ht="15.75" customHeight="1">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c r="AA337" s="10"/>
      <c r="AB337" s="10"/>
      <c r="AC337" s="10"/>
      <c r="AD337" s="10"/>
      <c r="AE337" s="10"/>
      <c r="AF337" s="10"/>
    </row>
    <row r="338" spans="1:32" ht="15.75" customHeight="1">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c r="AA338" s="10"/>
      <c r="AB338" s="10"/>
      <c r="AC338" s="10"/>
      <c r="AD338" s="10"/>
      <c r="AE338" s="10"/>
      <c r="AF338" s="10"/>
    </row>
    <row r="339" spans="1:32" ht="15.75" customHeight="1">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row>
    <row r="340" spans="1:32" ht="15.75" customHeight="1">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row>
    <row r="341" spans="1:32" ht="15.75" customHeight="1">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row>
    <row r="342" spans="1:32" ht="15.75" customHeight="1">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row>
    <row r="343" spans="1:32" ht="15.75" customHeight="1">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row>
    <row r="344" spans="1:32" ht="15.75" customHeight="1">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row>
    <row r="345" spans="1:32" ht="15.75" customHeight="1">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row>
    <row r="346" spans="1:32" ht="15.75" customHeight="1">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row>
    <row r="347" spans="1:32" ht="15.75" customHeight="1">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row>
    <row r="348" spans="1:32" ht="15.75" customHeight="1">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row>
    <row r="349" spans="1:32" ht="15.75" customHeight="1">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row>
    <row r="350" spans="1:32" ht="15.75" customHeight="1">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c r="AA350" s="10"/>
      <c r="AB350" s="10"/>
      <c r="AC350" s="10"/>
      <c r="AD350" s="10"/>
      <c r="AE350" s="10"/>
      <c r="AF350" s="10"/>
    </row>
    <row r="351" spans="1:32" ht="15.75" customHeight="1">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c r="AA351" s="10"/>
      <c r="AB351" s="10"/>
      <c r="AC351" s="10"/>
      <c r="AD351" s="10"/>
      <c r="AE351" s="10"/>
      <c r="AF351" s="10"/>
    </row>
    <row r="352" spans="1:32" ht="15.75" customHeight="1">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c r="AA352" s="10"/>
      <c r="AB352" s="10"/>
      <c r="AC352" s="10"/>
      <c r="AD352" s="10"/>
      <c r="AE352" s="10"/>
      <c r="AF352" s="10"/>
    </row>
    <row r="353" spans="1:32" ht="15.75" customHeight="1">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c r="AA353" s="10"/>
      <c r="AB353" s="10"/>
      <c r="AC353" s="10"/>
      <c r="AD353" s="10"/>
      <c r="AE353" s="10"/>
      <c r="AF353" s="10"/>
    </row>
    <row r="354" spans="1:32" ht="15.75" customHeight="1">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c r="AA354" s="10"/>
      <c r="AB354" s="10"/>
      <c r="AC354" s="10"/>
      <c r="AD354" s="10"/>
      <c r="AE354" s="10"/>
      <c r="AF354" s="10"/>
    </row>
    <row r="355" spans="1:32" ht="15.75" customHeight="1">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c r="AA355" s="10"/>
      <c r="AB355" s="10"/>
      <c r="AC355" s="10"/>
      <c r="AD355" s="10"/>
      <c r="AE355" s="10"/>
      <c r="AF355" s="10"/>
    </row>
    <row r="356" spans="1:32" ht="15.75" customHeight="1">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row>
    <row r="357" spans="1:32" ht="15.75" customHeight="1">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row>
    <row r="358" spans="1:32" ht="15.75" customHeight="1">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c r="AA358" s="10"/>
      <c r="AB358" s="10"/>
      <c r="AC358" s="10"/>
      <c r="AD358" s="10"/>
      <c r="AE358" s="10"/>
      <c r="AF358" s="10"/>
    </row>
    <row r="359" spans="1:32" ht="15.75" customHeight="1">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c r="AA359" s="10"/>
      <c r="AB359" s="10"/>
      <c r="AC359" s="10"/>
      <c r="AD359" s="10"/>
      <c r="AE359" s="10"/>
      <c r="AF359" s="10"/>
    </row>
    <row r="360" spans="1:32" ht="15.75" customHeight="1">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c r="AA360" s="10"/>
      <c r="AB360" s="10"/>
      <c r="AC360" s="10"/>
      <c r="AD360" s="10"/>
      <c r="AE360" s="10"/>
      <c r="AF360" s="10"/>
    </row>
    <row r="361" spans="1:32" ht="15.75" customHeight="1">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c r="AA361" s="10"/>
      <c r="AB361" s="10"/>
      <c r="AC361" s="10"/>
      <c r="AD361" s="10"/>
      <c r="AE361" s="10"/>
      <c r="AF361" s="10"/>
    </row>
    <row r="362" spans="1:32" ht="15.75" customHeight="1">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c r="AA362" s="10"/>
      <c r="AB362" s="10"/>
      <c r="AC362" s="10"/>
      <c r="AD362" s="10"/>
      <c r="AE362" s="10"/>
      <c r="AF362" s="10"/>
    </row>
    <row r="363" spans="1:32" ht="15.75" customHeight="1">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row>
    <row r="364" spans="1:32" ht="15.75" customHeight="1">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row>
    <row r="365" spans="1:32" ht="15.75" customHeight="1">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c r="AA365" s="10"/>
      <c r="AB365" s="10"/>
      <c r="AC365" s="10"/>
      <c r="AD365" s="10"/>
      <c r="AE365" s="10"/>
      <c r="AF365" s="10"/>
    </row>
    <row r="366" spans="1:32" ht="15.75" customHeight="1">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c r="AA366" s="10"/>
      <c r="AB366" s="10"/>
      <c r="AC366" s="10"/>
      <c r="AD366" s="10"/>
      <c r="AE366" s="10"/>
      <c r="AF366" s="10"/>
    </row>
    <row r="367" spans="1:32" ht="15.75" customHeight="1">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c r="AA367" s="10"/>
      <c r="AB367" s="10"/>
      <c r="AC367" s="10"/>
      <c r="AD367" s="10"/>
      <c r="AE367" s="10"/>
      <c r="AF367" s="10"/>
    </row>
    <row r="368" spans="1:32" ht="15.75" customHeight="1">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c r="AA368" s="10"/>
      <c r="AB368" s="10"/>
      <c r="AC368" s="10"/>
      <c r="AD368" s="10"/>
      <c r="AE368" s="10"/>
      <c r="AF368" s="10"/>
    </row>
    <row r="369" spans="1:32" ht="15.75" customHeight="1">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c r="AA369" s="10"/>
      <c r="AB369" s="10"/>
      <c r="AC369" s="10"/>
      <c r="AD369" s="10"/>
      <c r="AE369" s="10"/>
      <c r="AF369" s="10"/>
    </row>
    <row r="370" spans="1:32" ht="15.75" customHeight="1">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row>
    <row r="371" spans="1:32" ht="15.75" customHeight="1">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row>
    <row r="372" spans="1:32" ht="15.75" customHeight="1">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c r="AA372" s="10"/>
      <c r="AB372" s="10"/>
      <c r="AC372" s="10"/>
      <c r="AD372" s="10"/>
      <c r="AE372" s="10"/>
      <c r="AF372" s="10"/>
    </row>
    <row r="373" spans="1:32" ht="15.75" customHeight="1">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c r="AA373" s="10"/>
      <c r="AB373" s="10"/>
      <c r="AC373" s="10"/>
      <c r="AD373" s="10"/>
      <c r="AE373" s="10"/>
      <c r="AF373" s="10"/>
    </row>
    <row r="374" spans="1:32" ht="15.75" customHeight="1">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c r="AA374" s="10"/>
      <c r="AB374" s="10"/>
      <c r="AC374" s="10"/>
      <c r="AD374" s="10"/>
      <c r="AE374" s="10"/>
      <c r="AF374" s="10"/>
    </row>
    <row r="375" spans="1:32" ht="15.75" customHeight="1">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c r="AA375" s="10"/>
      <c r="AB375" s="10"/>
      <c r="AC375" s="10"/>
      <c r="AD375" s="10"/>
      <c r="AE375" s="10"/>
      <c r="AF375" s="10"/>
    </row>
    <row r="376" spans="1:32" ht="15.75" customHeight="1">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c r="AA376" s="10"/>
      <c r="AB376" s="10"/>
      <c r="AC376" s="10"/>
      <c r="AD376" s="10"/>
      <c r="AE376" s="10"/>
      <c r="AF376" s="10"/>
    </row>
    <row r="377" spans="1:32" ht="15.75" customHeight="1">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row>
    <row r="378" spans="1:32" ht="15.75" customHeight="1">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row>
    <row r="379" spans="1:32" ht="15.75" customHeight="1">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row>
    <row r="380" spans="1:32" ht="15.75" customHeight="1">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row>
    <row r="381" spans="1:32" ht="15.75" customHeight="1">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row>
    <row r="382" spans="1:32" ht="15.75" customHeight="1">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row>
    <row r="383" spans="1:32" ht="15.75" customHeight="1">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row>
    <row r="384" spans="1:32" ht="15.75" customHeight="1">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row>
    <row r="385" spans="1:32" ht="15.75" customHeight="1">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row>
    <row r="386" spans="1:32" ht="15.75" customHeight="1">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row>
    <row r="387" spans="1:32" ht="15.75" customHeight="1">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row>
    <row r="388" spans="1:32" ht="15.75" customHeight="1">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c r="AA388" s="10"/>
      <c r="AB388" s="10"/>
      <c r="AC388" s="10"/>
      <c r="AD388" s="10"/>
      <c r="AE388" s="10"/>
      <c r="AF388" s="10"/>
    </row>
    <row r="389" spans="1:32" ht="15.75" customHeight="1">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c r="AA389" s="10"/>
      <c r="AB389" s="10"/>
      <c r="AC389" s="10"/>
      <c r="AD389" s="10"/>
      <c r="AE389" s="10"/>
      <c r="AF389" s="10"/>
    </row>
    <row r="390" spans="1:32" ht="15.75" customHeight="1">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c r="AA390" s="10"/>
      <c r="AB390" s="10"/>
      <c r="AC390" s="10"/>
      <c r="AD390" s="10"/>
      <c r="AE390" s="10"/>
      <c r="AF390" s="10"/>
    </row>
    <row r="391" spans="1:32" ht="15.75" customHeight="1">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c r="AA391" s="10"/>
      <c r="AB391" s="10"/>
      <c r="AC391" s="10"/>
      <c r="AD391" s="10"/>
      <c r="AE391" s="10"/>
      <c r="AF391" s="10"/>
    </row>
    <row r="392" spans="1:32" ht="15.75" customHeight="1">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c r="AA392" s="10"/>
      <c r="AB392" s="10"/>
      <c r="AC392" s="10"/>
      <c r="AD392" s="10"/>
      <c r="AE392" s="10"/>
      <c r="AF392" s="10"/>
    </row>
    <row r="393" spans="1:32" ht="15.75" customHeight="1">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row>
    <row r="394" spans="1:32" ht="15.75" customHeight="1">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row>
    <row r="395" spans="1:32" ht="15.75" customHeight="1">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c r="AA395" s="10"/>
      <c r="AB395" s="10"/>
      <c r="AC395" s="10"/>
      <c r="AD395" s="10"/>
      <c r="AE395" s="10"/>
      <c r="AF395" s="10"/>
    </row>
    <row r="396" spans="1:32" ht="15.75" customHeight="1">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c r="AA396" s="10"/>
      <c r="AB396" s="10"/>
      <c r="AC396" s="10"/>
      <c r="AD396" s="10"/>
      <c r="AE396" s="10"/>
      <c r="AF396" s="10"/>
    </row>
    <row r="397" spans="1:32" ht="15.75" customHeight="1">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c r="AA397" s="10"/>
      <c r="AB397" s="10"/>
      <c r="AC397" s="10"/>
      <c r="AD397" s="10"/>
      <c r="AE397" s="10"/>
      <c r="AF397" s="10"/>
    </row>
    <row r="398" spans="1:32" ht="15.75" customHeight="1">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c r="AA398" s="10"/>
      <c r="AB398" s="10"/>
      <c r="AC398" s="10"/>
      <c r="AD398" s="10"/>
      <c r="AE398" s="10"/>
      <c r="AF398" s="10"/>
    </row>
    <row r="399" spans="1:32" ht="15.75" customHeight="1">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c r="AA399" s="10"/>
      <c r="AB399" s="10"/>
      <c r="AC399" s="10"/>
      <c r="AD399" s="10"/>
      <c r="AE399" s="10"/>
      <c r="AF399" s="10"/>
    </row>
    <row r="400" spans="1:32" ht="15.75" customHeight="1">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c r="AA400" s="10"/>
      <c r="AB400" s="10"/>
      <c r="AC400" s="10"/>
      <c r="AD400" s="10"/>
      <c r="AE400" s="10"/>
      <c r="AF400" s="10"/>
    </row>
    <row r="401" spans="1:32" ht="15.75" customHeight="1">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row>
    <row r="402" spans="1:32" ht="15.75" customHeight="1">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c r="AA402" s="10"/>
      <c r="AB402" s="10"/>
      <c r="AC402" s="10"/>
      <c r="AD402" s="10"/>
      <c r="AE402" s="10"/>
      <c r="AF402" s="10"/>
    </row>
    <row r="403" spans="1:32" ht="15.75" customHeight="1">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c r="AA403" s="10"/>
      <c r="AB403" s="10"/>
      <c r="AC403" s="10"/>
      <c r="AD403" s="10"/>
      <c r="AE403" s="10"/>
      <c r="AF403" s="10"/>
    </row>
    <row r="404" spans="1:32" ht="15.75" customHeight="1">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c r="AA404" s="10"/>
      <c r="AB404" s="10"/>
      <c r="AC404" s="10"/>
      <c r="AD404" s="10"/>
      <c r="AE404" s="10"/>
      <c r="AF404" s="10"/>
    </row>
    <row r="405" spans="1:32" ht="15.75" customHeight="1">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c r="AA405" s="10"/>
      <c r="AB405" s="10"/>
      <c r="AC405" s="10"/>
      <c r="AD405" s="10"/>
      <c r="AE405" s="10"/>
      <c r="AF405" s="10"/>
    </row>
    <row r="406" spans="1:32" ht="15.75" customHeight="1">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c r="AA406" s="10"/>
      <c r="AB406" s="10"/>
      <c r="AC406" s="10"/>
      <c r="AD406" s="10"/>
      <c r="AE406" s="10"/>
      <c r="AF406" s="10"/>
    </row>
    <row r="407" spans="1:32" ht="15.75" customHeight="1">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c r="AA407" s="10"/>
      <c r="AB407" s="10"/>
      <c r="AC407" s="10"/>
      <c r="AD407" s="10"/>
      <c r="AE407" s="10"/>
      <c r="AF407" s="10"/>
    </row>
    <row r="408" spans="1:32" ht="15.75" customHeight="1">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row>
    <row r="409" spans="1:32" ht="15.75" customHeight="1">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c r="AA409" s="10"/>
      <c r="AB409" s="10"/>
      <c r="AC409" s="10"/>
      <c r="AD409" s="10"/>
      <c r="AE409" s="10"/>
      <c r="AF409" s="10"/>
    </row>
    <row r="410" spans="1:32" ht="15.75" customHeight="1">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c r="AA410" s="10"/>
      <c r="AB410" s="10"/>
      <c r="AC410" s="10"/>
      <c r="AD410" s="10"/>
      <c r="AE410" s="10"/>
      <c r="AF410" s="10"/>
    </row>
    <row r="411" spans="1:32" ht="15.75" customHeight="1">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c r="AA411" s="10"/>
      <c r="AB411" s="10"/>
      <c r="AC411" s="10"/>
      <c r="AD411" s="10"/>
      <c r="AE411" s="10"/>
      <c r="AF411" s="10"/>
    </row>
    <row r="412" spans="1:32" ht="15.75" customHeight="1">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c r="AA412" s="10"/>
      <c r="AB412" s="10"/>
      <c r="AC412" s="10"/>
      <c r="AD412" s="10"/>
      <c r="AE412" s="10"/>
      <c r="AF412" s="10"/>
    </row>
    <row r="413" spans="1:32" ht="15.75" customHeight="1">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c r="AA413" s="10"/>
      <c r="AB413" s="10"/>
      <c r="AC413" s="10"/>
      <c r="AD413" s="10"/>
      <c r="AE413" s="10"/>
      <c r="AF413" s="10"/>
    </row>
    <row r="414" spans="1:32" ht="15.75" customHeight="1">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c r="AA414" s="10"/>
      <c r="AB414" s="10"/>
      <c r="AC414" s="10"/>
      <c r="AD414" s="10"/>
      <c r="AE414" s="10"/>
      <c r="AF414" s="10"/>
    </row>
    <row r="415" spans="1:32" ht="15.75" customHeight="1">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c r="AA415" s="10"/>
      <c r="AB415" s="10"/>
      <c r="AC415" s="10"/>
      <c r="AD415" s="10"/>
      <c r="AE415" s="10"/>
      <c r="AF415" s="10"/>
    </row>
    <row r="416" spans="1:32" ht="15.75" customHeight="1">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c r="AA416" s="10"/>
      <c r="AB416" s="10"/>
      <c r="AC416" s="10"/>
      <c r="AD416" s="10"/>
      <c r="AE416" s="10"/>
      <c r="AF416" s="10"/>
    </row>
    <row r="417" spans="1:32" ht="15.75" customHeight="1">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c r="AA417" s="10"/>
      <c r="AB417" s="10"/>
      <c r="AC417" s="10"/>
      <c r="AD417" s="10"/>
      <c r="AE417" s="10"/>
      <c r="AF417" s="10"/>
    </row>
    <row r="418" spans="1:32" ht="15.75" customHeight="1">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c r="AA418" s="10"/>
      <c r="AB418" s="10"/>
      <c r="AC418" s="10"/>
      <c r="AD418" s="10"/>
      <c r="AE418" s="10"/>
      <c r="AF418" s="10"/>
    </row>
    <row r="419" spans="1:32" ht="15.75" customHeight="1">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c r="AA419" s="10"/>
      <c r="AB419" s="10"/>
      <c r="AC419" s="10"/>
      <c r="AD419" s="10"/>
      <c r="AE419" s="10"/>
      <c r="AF419" s="10"/>
    </row>
    <row r="420" spans="1:32" ht="15.75" customHeight="1">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c r="AA420" s="10"/>
      <c r="AB420" s="10"/>
      <c r="AC420" s="10"/>
      <c r="AD420" s="10"/>
      <c r="AE420" s="10"/>
      <c r="AF420" s="10"/>
    </row>
    <row r="421" spans="1:32" ht="15.75" customHeight="1">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c r="AA421" s="10"/>
      <c r="AB421" s="10"/>
      <c r="AC421" s="10"/>
      <c r="AD421" s="10"/>
      <c r="AE421" s="10"/>
      <c r="AF421" s="10"/>
    </row>
    <row r="422" spans="1:32" ht="15.75" customHeight="1">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c r="AA422" s="10"/>
      <c r="AB422" s="10"/>
      <c r="AC422" s="10"/>
      <c r="AD422" s="10"/>
      <c r="AE422" s="10"/>
      <c r="AF422" s="10"/>
    </row>
    <row r="423" spans="1:32" ht="15.75" customHeight="1">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c r="AA423" s="10"/>
      <c r="AB423" s="10"/>
      <c r="AC423" s="10"/>
      <c r="AD423" s="10"/>
      <c r="AE423" s="10"/>
      <c r="AF423" s="10"/>
    </row>
    <row r="424" spans="1:32" ht="15.75" customHeight="1">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c r="AA424" s="10"/>
      <c r="AB424" s="10"/>
      <c r="AC424" s="10"/>
      <c r="AD424" s="10"/>
      <c r="AE424" s="10"/>
      <c r="AF424" s="10"/>
    </row>
    <row r="425" spans="1:32" ht="15.75" customHeight="1">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c r="AA425" s="10"/>
      <c r="AB425" s="10"/>
      <c r="AC425" s="10"/>
      <c r="AD425" s="10"/>
      <c r="AE425" s="10"/>
      <c r="AF425" s="10"/>
    </row>
    <row r="426" spans="1:32" ht="15.75" customHeight="1">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c r="AA426" s="10"/>
      <c r="AB426" s="10"/>
      <c r="AC426" s="10"/>
      <c r="AD426" s="10"/>
      <c r="AE426" s="10"/>
      <c r="AF426" s="10"/>
    </row>
    <row r="427" spans="1:32" ht="15.75" customHeight="1">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c r="AA427" s="10"/>
      <c r="AB427" s="10"/>
      <c r="AC427" s="10"/>
      <c r="AD427" s="10"/>
      <c r="AE427" s="10"/>
      <c r="AF427" s="10"/>
    </row>
    <row r="428" spans="1:32" ht="15.75" customHeight="1">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c r="AA428" s="10"/>
      <c r="AB428" s="10"/>
      <c r="AC428" s="10"/>
      <c r="AD428" s="10"/>
      <c r="AE428" s="10"/>
      <c r="AF428" s="10"/>
    </row>
    <row r="429" spans="1:32" ht="15.75" customHeight="1">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c r="AA429" s="10"/>
      <c r="AB429" s="10"/>
      <c r="AC429" s="10"/>
      <c r="AD429" s="10"/>
      <c r="AE429" s="10"/>
      <c r="AF429" s="10"/>
    </row>
    <row r="430" spans="1:32" ht="15.75" customHeight="1">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c r="AA430" s="10"/>
      <c r="AB430" s="10"/>
      <c r="AC430" s="10"/>
      <c r="AD430" s="10"/>
      <c r="AE430" s="10"/>
      <c r="AF430" s="10"/>
    </row>
    <row r="431" spans="1:32" ht="15.75" customHeight="1">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c r="AA431" s="10"/>
      <c r="AB431" s="10"/>
      <c r="AC431" s="10"/>
      <c r="AD431" s="10"/>
      <c r="AE431" s="10"/>
      <c r="AF431" s="10"/>
    </row>
    <row r="432" spans="1:32" ht="15.75" customHeight="1">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c r="AA432" s="10"/>
      <c r="AB432" s="10"/>
      <c r="AC432" s="10"/>
      <c r="AD432" s="10"/>
      <c r="AE432" s="10"/>
      <c r="AF432" s="10"/>
    </row>
    <row r="433" spans="1:32" ht="15.75" customHeight="1">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c r="AA433" s="10"/>
      <c r="AB433" s="10"/>
      <c r="AC433" s="10"/>
      <c r="AD433" s="10"/>
      <c r="AE433" s="10"/>
      <c r="AF433" s="10"/>
    </row>
    <row r="434" spans="1:32" ht="15.75" customHeight="1">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c r="AA434" s="10"/>
      <c r="AB434" s="10"/>
      <c r="AC434" s="10"/>
      <c r="AD434" s="10"/>
      <c r="AE434" s="10"/>
      <c r="AF434" s="10"/>
    </row>
    <row r="435" spans="1:32" ht="15.75" customHeight="1">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c r="AA435" s="10"/>
      <c r="AB435" s="10"/>
      <c r="AC435" s="10"/>
      <c r="AD435" s="10"/>
      <c r="AE435" s="10"/>
      <c r="AF435" s="10"/>
    </row>
    <row r="436" spans="1:32" ht="15.75" customHeight="1">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c r="AA436" s="10"/>
      <c r="AB436" s="10"/>
      <c r="AC436" s="10"/>
      <c r="AD436" s="10"/>
      <c r="AE436" s="10"/>
      <c r="AF436" s="10"/>
    </row>
    <row r="437" spans="1:32" ht="15.75" customHeight="1">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c r="AA437" s="10"/>
      <c r="AB437" s="10"/>
      <c r="AC437" s="10"/>
      <c r="AD437" s="10"/>
      <c r="AE437" s="10"/>
      <c r="AF437" s="10"/>
    </row>
    <row r="438" spans="1:32" ht="15.75" customHeight="1">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c r="AA438" s="10"/>
      <c r="AB438" s="10"/>
      <c r="AC438" s="10"/>
      <c r="AD438" s="10"/>
      <c r="AE438" s="10"/>
      <c r="AF438" s="10"/>
    </row>
    <row r="439" spans="1:32" ht="15.75" customHeight="1">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c r="AA439" s="10"/>
      <c r="AB439" s="10"/>
      <c r="AC439" s="10"/>
      <c r="AD439" s="10"/>
      <c r="AE439" s="10"/>
      <c r="AF439" s="10"/>
    </row>
    <row r="440" spans="1:32" ht="15.75" customHeight="1">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c r="AA440" s="10"/>
      <c r="AB440" s="10"/>
      <c r="AC440" s="10"/>
      <c r="AD440" s="10"/>
      <c r="AE440" s="10"/>
      <c r="AF440" s="10"/>
    </row>
    <row r="441" spans="1:32" ht="15.75" customHeight="1">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c r="AA441" s="10"/>
      <c r="AB441" s="10"/>
      <c r="AC441" s="10"/>
      <c r="AD441" s="10"/>
      <c r="AE441" s="10"/>
      <c r="AF441" s="10"/>
    </row>
    <row r="442" spans="1:32" ht="15.75" customHeight="1">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c r="AA442" s="10"/>
      <c r="AB442" s="10"/>
      <c r="AC442" s="10"/>
      <c r="AD442" s="10"/>
      <c r="AE442" s="10"/>
      <c r="AF442" s="10"/>
    </row>
    <row r="443" spans="1:32" ht="15.75" customHeight="1">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c r="AA443" s="10"/>
      <c r="AB443" s="10"/>
      <c r="AC443" s="10"/>
      <c r="AD443" s="10"/>
      <c r="AE443" s="10"/>
      <c r="AF443" s="10"/>
    </row>
    <row r="444" spans="1:32" ht="15.75" customHeight="1">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c r="AA444" s="10"/>
      <c r="AB444" s="10"/>
      <c r="AC444" s="10"/>
      <c r="AD444" s="10"/>
      <c r="AE444" s="10"/>
      <c r="AF444" s="10"/>
    </row>
    <row r="445" spans="1:32" ht="15.75" customHeight="1">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c r="AA445" s="10"/>
      <c r="AB445" s="10"/>
      <c r="AC445" s="10"/>
      <c r="AD445" s="10"/>
      <c r="AE445" s="10"/>
      <c r="AF445" s="10"/>
    </row>
    <row r="446" spans="1:32" ht="15.75" customHeight="1">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c r="AA446" s="10"/>
      <c r="AB446" s="10"/>
      <c r="AC446" s="10"/>
      <c r="AD446" s="10"/>
      <c r="AE446" s="10"/>
      <c r="AF446" s="10"/>
    </row>
    <row r="447" spans="1:32" ht="15.75" customHeight="1">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c r="AA447" s="10"/>
      <c r="AB447" s="10"/>
      <c r="AC447" s="10"/>
      <c r="AD447" s="10"/>
      <c r="AE447" s="10"/>
      <c r="AF447" s="10"/>
    </row>
    <row r="448" spans="1:32" ht="15.75" customHeight="1">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c r="AA448" s="10"/>
      <c r="AB448" s="10"/>
      <c r="AC448" s="10"/>
      <c r="AD448" s="10"/>
      <c r="AE448" s="10"/>
      <c r="AF448" s="10"/>
    </row>
    <row r="449" spans="1:32" ht="15.75" customHeight="1">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c r="AA449" s="10"/>
      <c r="AB449" s="10"/>
      <c r="AC449" s="10"/>
      <c r="AD449" s="10"/>
      <c r="AE449" s="10"/>
      <c r="AF449" s="10"/>
    </row>
    <row r="450" spans="1:32" ht="15.75" customHeight="1">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c r="AA450" s="10"/>
      <c r="AB450" s="10"/>
      <c r="AC450" s="10"/>
      <c r="AD450" s="10"/>
      <c r="AE450" s="10"/>
      <c r="AF450" s="10"/>
    </row>
    <row r="451" spans="1:32" ht="15.75" customHeight="1">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c r="AA451" s="10"/>
      <c r="AB451" s="10"/>
      <c r="AC451" s="10"/>
      <c r="AD451" s="10"/>
      <c r="AE451" s="10"/>
      <c r="AF451" s="10"/>
    </row>
    <row r="452" spans="1:32" ht="15.75" customHeight="1">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c r="AA452" s="10"/>
      <c r="AB452" s="10"/>
      <c r="AC452" s="10"/>
      <c r="AD452" s="10"/>
      <c r="AE452" s="10"/>
      <c r="AF452" s="10"/>
    </row>
    <row r="453" spans="1:32" ht="15.75" customHeight="1">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c r="AA453" s="10"/>
      <c r="AB453" s="10"/>
      <c r="AC453" s="10"/>
      <c r="AD453" s="10"/>
      <c r="AE453" s="10"/>
      <c r="AF453" s="10"/>
    </row>
    <row r="454" spans="1:32" ht="15.75" customHeight="1">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c r="AA454" s="10"/>
      <c r="AB454" s="10"/>
      <c r="AC454" s="10"/>
      <c r="AD454" s="10"/>
      <c r="AE454" s="10"/>
      <c r="AF454" s="10"/>
    </row>
    <row r="455" spans="1:32" ht="15.75" customHeight="1">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c r="AA455" s="10"/>
      <c r="AB455" s="10"/>
      <c r="AC455" s="10"/>
      <c r="AD455" s="10"/>
      <c r="AE455" s="10"/>
      <c r="AF455" s="10"/>
    </row>
    <row r="456" spans="1:32" ht="15.75" customHeight="1">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c r="AA456" s="10"/>
      <c r="AB456" s="10"/>
      <c r="AC456" s="10"/>
      <c r="AD456" s="10"/>
      <c r="AE456" s="10"/>
      <c r="AF456" s="10"/>
    </row>
    <row r="457" spans="1:32" ht="15.75" customHeight="1">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c r="AA457" s="10"/>
      <c r="AB457" s="10"/>
      <c r="AC457" s="10"/>
      <c r="AD457" s="10"/>
      <c r="AE457" s="10"/>
      <c r="AF457" s="10"/>
    </row>
    <row r="458" spans="1:32" ht="15.75" customHeight="1">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c r="AA458" s="10"/>
      <c r="AB458" s="10"/>
      <c r="AC458" s="10"/>
      <c r="AD458" s="10"/>
      <c r="AE458" s="10"/>
      <c r="AF458" s="10"/>
    </row>
    <row r="459" spans="1:32" ht="15.75" customHeight="1">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c r="AA459" s="10"/>
      <c r="AB459" s="10"/>
      <c r="AC459" s="10"/>
      <c r="AD459" s="10"/>
      <c r="AE459" s="10"/>
      <c r="AF459" s="10"/>
    </row>
    <row r="460" spans="1:32" ht="15.75" customHeight="1">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c r="AA460" s="10"/>
      <c r="AB460" s="10"/>
      <c r="AC460" s="10"/>
      <c r="AD460" s="10"/>
      <c r="AE460" s="10"/>
      <c r="AF460" s="10"/>
    </row>
    <row r="461" spans="1:32" ht="15.75" customHeight="1">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c r="AA461" s="10"/>
      <c r="AB461" s="10"/>
      <c r="AC461" s="10"/>
      <c r="AD461" s="10"/>
      <c r="AE461" s="10"/>
      <c r="AF461" s="10"/>
    </row>
    <row r="462" spans="1:32" ht="15.75" customHeight="1">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c r="AA462" s="10"/>
      <c r="AB462" s="10"/>
      <c r="AC462" s="10"/>
      <c r="AD462" s="10"/>
      <c r="AE462" s="10"/>
      <c r="AF462" s="10"/>
    </row>
    <row r="463" spans="1:32" ht="15.75" customHeight="1">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c r="AA463" s="10"/>
      <c r="AB463" s="10"/>
      <c r="AC463" s="10"/>
      <c r="AD463" s="10"/>
      <c r="AE463" s="10"/>
      <c r="AF463" s="10"/>
    </row>
    <row r="464" spans="1:32" ht="15.75" customHeight="1">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c r="AA464" s="10"/>
      <c r="AB464" s="10"/>
      <c r="AC464" s="10"/>
      <c r="AD464" s="10"/>
      <c r="AE464" s="10"/>
      <c r="AF464" s="10"/>
    </row>
    <row r="465" spans="1:32" ht="15.75" customHeight="1">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c r="AA465" s="10"/>
      <c r="AB465" s="10"/>
      <c r="AC465" s="10"/>
      <c r="AD465" s="10"/>
      <c r="AE465" s="10"/>
      <c r="AF465" s="10"/>
    </row>
    <row r="466" spans="1:32" ht="15.75" customHeight="1">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c r="AA466" s="10"/>
      <c r="AB466" s="10"/>
      <c r="AC466" s="10"/>
      <c r="AD466" s="10"/>
      <c r="AE466" s="10"/>
      <c r="AF466" s="10"/>
    </row>
    <row r="467" spans="1:32" ht="15.75" customHeight="1">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c r="AA467" s="10"/>
      <c r="AB467" s="10"/>
      <c r="AC467" s="10"/>
      <c r="AD467" s="10"/>
      <c r="AE467" s="10"/>
      <c r="AF467" s="10"/>
    </row>
    <row r="468" spans="1:32" ht="15.75" customHeight="1">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c r="AA468" s="10"/>
      <c r="AB468" s="10"/>
      <c r="AC468" s="10"/>
      <c r="AD468" s="10"/>
      <c r="AE468" s="10"/>
      <c r="AF468" s="10"/>
    </row>
    <row r="469" spans="1:32" ht="15.75" customHeight="1">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c r="AA469" s="10"/>
      <c r="AB469" s="10"/>
      <c r="AC469" s="10"/>
      <c r="AD469" s="10"/>
      <c r="AE469" s="10"/>
      <c r="AF469" s="10"/>
    </row>
    <row r="470" spans="1:32" ht="15.75" customHeight="1">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c r="AA470" s="10"/>
      <c r="AB470" s="10"/>
      <c r="AC470" s="10"/>
      <c r="AD470" s="10"/>
      <c r="AE470" s="10"/>
      <c r="AF470" s="10"/>
    </row>
    <row r="471" spans="1:32" ht="15.75" customHeight="1">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c r="AA471" s="10"/>
      <c r="AB471" s="10"/>
      <c r="AC471" s="10"/>
      <c r="AD471" s="10"/>
      <c r="AE471" s="10"/>
      <c r="AF471" s="10"/>
    </row>
    <row r="472" spans="1:32" ht="15.75" customHeight="1">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c r="AA472" s="10"/>
      <c r="AB472" s="10"/>
      <c r="AC472" s="10"/>
      <c r="AD472" s="10"/>
      <c r="AE472" s="10"/>
      <c r="AF472" s="10"/>
    </row>
    <row r="473" spans="1:32" ht="15.75" customHeight="1">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c r="AA473" s="10"/>
      <c r="AB473" s="10"/>
      <c r="AC473" s="10"/>
      <c r="AD473" s="10"/>
      <c r="AE473" s="10"/>
      <c r="AF473" s="10"/>
    </row>
    <row r="474" spans="1:32" ht="15.75" customHeight="1">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c r="AA474" s="10"/>
      <c r="AB474" s="10"/>
      <c r="AC474" s="10"/>
      <c r="AD474" s="10"/>
      <c r="AE474" s="10"/>
      <c r="AF474" s="10"/>
    </row>
    <row r="475" spans="1:32" ht="15.75" customHeight="1">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c r="AA475" s="10"/>
      <c r="AB475" s="10"/>
      <c r="AC475" s="10"/>
      <c r="AD475" s="10"/>
      <c r="AE475" s="10"/>
      <c r="AF475" s="10"/>
    </row>
    <row r="476" spans="1:32" ht="15.75" customHeight="1">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c r="AA476" s="10"/>
      <c r="AB476" s="10"/>
      <c r="AC476" s="10"/>
      <c r="AD476" s="10"/>
      <c r="AE476" s="10"/>
      <c r="AF476" s="10"/>
    </row>
    <row r="477" spans="1:32" ht="15.75" customHeight="1">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c r="AA477" s="10"/>
      <c r="AB477" s="10"/>
      <c r="AC477" s="10"/>
      <c r="AD477" s="10"/>
      <c r="AE477" s="10"/>
      <c r="AF477" s="10"/>
    </row>
    <row r="478" spans="1:32" ht="15.75" customHeight="1">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c r="AA478" s="10"/>
      <c r="AB478" s="10"/>
      <c r="AC478" s="10"/>
      <c r="AD478" s="10"/>
      <c r="AE478" s="10"/>
      <c r="AF478" s="10"/>
    </row>
    <row r="479" spans="1:32" ht="15.75" customHeight="1">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c r="AA479" s="10"/>
      <c r="AB479" s="10"/>
      <c r="AC479" s="10"/>
      <c r="AD479" s="10"/>
      <c r="AE479" s="10"/>
      <c r="AF479" s="10"/>
    </row>
    <row r="480" spans="1:32" ht="15.75" customHeight="1">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c r="AA480" s="10"/>
      <c r="AB480" s="10"/>
      <c r="AC480" s="10"/>
      <c r="AD480" s="10"/>
      <c r="AE480" s="10"/>
      <c r="AF480" s="10"/>
    </row>
    <row r="481" spans="1:32" ht="15.75" customHeight="1">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c r="AA481" s="10"/>
      <c r="AB481" s="10"/>
      <c r="AC481" s="10"/>
      <c r="AD481" s="10"/>
      <c r="AE481" s="10"/>
      <c r="AF481" s="10"/>
    </row>
    <row r="482" spans="1:32" ht="15.75" customHeight="1">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c r="AA482" s="10"/>
      <c r="AB482" s="10"/>
      <c r="AC482" s="10"/>
      <c r="AD482" s="10"/>
      <c r="AE482" s="10"/>
      <c r="AF482" s="10"/>
    </row>
    <row r="483" spans="1:32" ht="15.75" customHeight="1">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c r="AA483" s="10"/>
      <c r="AB483" s="10"/>
      <c r="AC483" s="10"/>
      <c r="AD483" s="10"/>
      <c r="AE483" s="10"/>
      <c r="AF483" s="10"/>
    </row>
    <row r="484" spans="1:32" ht="15.75" customHeight="1">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c r="AA484" s="10"/>
      <c r="AB484" s="10"/>
      <c r="AC484" s="10"/>
      <c r="AD484" s="10"/>
      <c r="AE484" s="10"/>
      <c r="AF484" s="10"/>
    </row>
    <row r="485" spans="1:32" ht="15.75" customHeight="1">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c r="AA485" s="10"/>
      <c r="AB485" s="10"/>
      <c r="AC485" s="10"/>
      <c r="AD485" s="10"/>
      <c r="AE485" s="10"/>
      <c r="AF485" s="10"/>
    </row>
    <row r="486" spans="1:32" ht="15.75" customHeight="1">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c r="AA486" s="10"/>
      <c r="AB486" s="10"/>
      <c r="AC486" s="10"/>
      <c r="AD486" s="10"/>
      <c r="AE486" s="10"/>
      <c r="AF486" s="10"/>
    </row>
    <row r="487" spans="1:32" ht="15.75" customHeight="1">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c r="AA487" s="10"/>
      <c r="AB487" s="10"/>
      <c r="AC487" s="10"/>
      <c r="AD487" s="10"/>
      <c r="AE487" s="10"/>
      <c r="AF487" s="10"/>
    </row>
    <row r="488" spans="1:32" ht="15.75" customHeight="1">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c r="AA488" s="10"/>
      <c r="AB488" s="10"/>
      <c r="AC488" s="10"/>
      <c r="AD488" s="10"/>
      <c r="AE488" s="10"/>
      <c r="AF488" s="10"/>
    </row>
    <row r="489" spans="1:32" ht="15.75" customHeight="1">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c r="AA489" s="10"/>
      <c r="AB489" s="10"/>
      <c r="AC489" s="10"/>
      <c r="AD489" s="10"/>
      <c r="AE489" s="10"/>
      <c r="AF489" s="10"/>
    </row>
    <row r="490" spans="1:32" ht="15.75" customHeight="1">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c r="AA490" s="10"/>
      <c r="AB490" s="10"/>
      <c r="AC490" s="10"/>
      <c r="AD490" s="10"/>
      <c r="AE490" s="10"/>
      <c r="AF490" s="10"/>
    </row>
    <row r="491" spans="1:32" ht="15.75" customHeight="1">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c r="AA491" s="10"/>
      <c r="AB491" s="10"/>
      <c r="AC491" s="10"/>
      <c r="AD491" s="10"/>
      <c r="AE491" s="10"/>
      <c r="AF491" s="10"/>
    </row>
    <row r="492" spans="1:32" ht="15.75" customHeight="1">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c r="AA492" s="10"/>
      <c r="AB492" s="10"/>
      <c r="AC492" s="10"/>
      <c r="AD492" s="10"/>
      <c r="AE492" s="10"/>
      <c r="AF492" s="10"/>
    </row>
    <row r="493" spans="1:32" ht="15.75" customHeight="1">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c r="AA493" s="10"/>
      <c r="AB493" s="10"/>
      <c r="AC493" s="10"/>
      <c r="AD493" s="10"/>
      <c r="AE493" s="10"/>
      <c r="AF493" s="10"/>
    </row>
    <row r="494" spans="1:32" ht="15.75" customHeight="1">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c r="AA494" s="10"/>
      <c r="AB494" s="10"/>
      <c r="AC494" s="10"/>
      <c r="AD494" s="10"/>
      <c r="AE494" s="10"/>
      <c r="AF494" s="10"/>
    </row>
    <row r="495" spans="1:32" ht="15.75" customHeight="1">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c r="AA495" s="10"/>
      <c r="AB495" s="10"/>
      <c r="AC495" s="10"/>
      <c r="AD495" s="10"/>
      <c r="AE495" s="10"/>
      <c r="AF495" s="10"/>
    </row>
    <row r="496" spans="1:32" ht="15.75" customHeight="1">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c r="AA496" s="10"/>
      <c r="AB496" s="10"/>
      <c r="AC496" s="10"/>
      <c r="AD496" s="10"/>
      <c r="AE496" s="10"/>
      <c r="AF496" s="10"/>
    </row>
    <row r="497" spans="1:32" ht="15.75" customHeight="1">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c r="AA497" s="10"/>
      <c r="AB497" s="10"/>
      <c r="AC497" s="10"/>
      <c r="AD497" s="10"/>
      <c r="AE497" s="10"/>
      <c r="AF497" s="10"/>
    </row>
    <row r="498" spans="1:32" ht="15.75" customHeight="1">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c r="AA498" s="10"/>
      <c r="AB498" s="10"/>
      <c r="AC498" s="10"/>
      <c r="AD498" s="10"/>
      <c r="AE498" s="10"/>
      <c r="AF498" s="10"/>
    </row>
    <row r="499" spans="1:32" ht="15.75" customHeight="1">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c r="AA499" s="10"/>
      <c r="AB499" s="10"/>
      <c r="AC499" s="10"/>
      <c r="AD499" s="10"/>
      <c r="AE499" s="10"/>
      <c r="AF499" s="10"/>
    </row>
    <row r="500" spans="1:32" ht="15.75" customHeight="1">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c r="AA500" s="10"/>
      <c r="AB500" s="10"/>
      <c r="AC500" s="10"/>
      <c r="AD500" s="10"/>
      <c r="AE500" s="10"/>
      <c r="AF500" s="10"/>
    </row>
    <row r="501" spans="1:32" ht="15.75" customHeight="1">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c r="AA501" s="10"/>
      <c r="AB501" s="10"/>
      <c r="AC501" s="10"/>
      <c r="AD501" s="10"/>
      <c r="AE501" s="10"/>
      <c r="AF501" s="10"/>
    </row>
    <row r="502" spans="1:32" ht="15.75" customHeight="1">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c r="AA502" s="10"/>
      <c r="AB502" s="10"/>
      <c r="AC502" s="10"/>
      <c r="AD502" s="10"/>
      <c r="AE502" s="10"/>
      <c r="AF502" s="10"/>
    </row>
    <row r="503" spans="1:32" ht="15.75" customHeight="1">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c r="AA503" s="10"/>
      <c r="AB503" s="10"/>
      <c r="AC503" s="10"/>
      <c r="AD503" s="10"/>
      <c r="AE503" s="10"/>
      <c r="AF503" s="10"/>
    </row>
    <row r="504" spans="1:32" ht="15.75" customHeight="1">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c r="AA504" s="10"/>
      <c r="AB504" s="10"/>
      <c r="AC504" s="10"/>
      <c r="AD504" s="10"/>
      <c r="AE504" s="10"/>
      <c r="AF504" s="10"/>
    </row>
    <row r="505" spans="1:32" ht="15.75" customHeight="1">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c r="AA505" s="10"/>
      <c r="AB505" s="10"/>
      <c r="AC505" s="10"/>
      <c r="AD505" s="10"/>
      <c r="AE505" s="10"/>
      <c r="AF505" s="10"/>
    </row>
    <row r="506" spans="1:32" ht="15.75" customHeight="1">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c r="AA506" s="10"/>
      <c r="AB506" s="10"/>
      <c r="AC506" s="10"/>
      <c r="AD506" s="10"/>
      <c r="AE506" s="10"/>
      <c r="AF506" s="10"/>
    </row>
    <row r="507" spans="1:32" ht="15.75" customHeight="1">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c r="AA507" s="10"/>
      <c r="AB507" s="10"/>
      <c r="AC507" s="10"/>
      <c r="AD507" s="10"/>
      <c r="AE507" s="10"/>
      <c r="AF507" s="10"/>
    </row>
    <row r="508" spans="1:32" ht="15.75" customHeight="1">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c r="AA508" s="10"/>
      <c r="AB508" s="10"/>
      <c r="AC508" s="10"/>
      <c r="AD508" s="10"/>
      <c r="AE508" s="10"/>
      <c r="AF508" s="10"/>
    </row>
    <row r="509" spans="1:32" ht="15.75" customHeight="1">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c r="AA509" s="10"/>
      <c r="AB509" s="10"/>
      <c r="AC509" s="10"/>
      <c r="AD509" s="10"/>
      <c r="AE509" s="10"/>
      <c r="AF509" s="10"/>
    </row>
    <row r="510" spans="1:32" ht="15.75" customHeight="1">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c r="AA510" s="10"/>
      <c r="AB510" s="10"/>
      <c r="AC510" s="10"/>
      <c r="AD510" s="10"/>
      <c r="AE510" s="10"/>
      <c r="AF510" s="10"/>
    </row>
    <row r="511" spans="1:32" ht="15.75" customHeight="1">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c r="AA511" s="10"/>
      <c r="AB511" s="10"/>
      <c r="AC511" s="10"/>
      <c r="AD511" s="10"/>
      <c r="AE511" s="10"/>
      <c r="AF511" s="10"/>
    </row>
    <row r="512" spans="1:32" ht="15.75" customHeight="1">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c r="AA512" s="10"/>
      <c r="AB512" s="10"/>
      <c r="AC512" s="10"/>
      <c r="AD512" s="10"/>
      <c r="AE512" s="10"/>
      <c r="AF512" s="10"/>
    </row>
    <row r="513" spans="1:32" ht="15.75" customHeight="1">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c r="AA513" s="10"/>
      <c r="AB513" s="10"/>
      <c r="AC513" s="10"/>
      <c r="AD513" s="10"/>
      <c r="AE513" s="10"/>
      <c r="AF513" s="10"/>
    </row>
    <row r="514" spans="1:32" ht="15.75" customHeight="1">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c r="AA514" s="10"/>
      <c r="AB514" s="10"/>
      <c r="AC514" s="10"/>
      <c r="AD514" s="10"/>
      <c r="AE514" s="10"/>
      <c r="AF514" s="10"/>
    </row>
    <row r="515" spans="1:32" ht="15.75" customHeight="1">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c r="AA515" s="10"/>
      <c r="AB515" s="10"/>
      <c r="AC515" s="10"/>
      <c r="AD515" s="10"/>
      <c r="AE515" s="10"/>
      <c r="AF515" s="10"/>
    </row>
    <row r="516" spans="1:32" ht="15.75" customHeight="1">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c r="AA516" s="10"/>
      <c r="AB516" s="10"/>
      <c r="AC516" s="10"/>
      <c r="AD516" s="10"/>
      <c r="AE516" s="10"/>
      <c r="AF516" s="10"/>
    </row>
    <row r="517" spans="1:32" ht="15.75" customHeight="1">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c r="AA517" s="10"/>
      <c r="AB517" s="10"/>
      <c r="AC517" s="10"/>
      <c r="AD517" s="10"/>
      <c r="AE517" s="10"/>
      <c r="AF517" s="10"/>
    </row>
    <row r="518" spans="1:32" ht="15.75" customHeight="1">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c r="AA518" s="10"/>
      <c r="AB518" s="10"/>
      <c r="AC518" s="10"/>
      <c r="AD518" s="10"/>
      <c r="AE518" s="10"/>
      <c r="AF518" s="10"/>
    </row>
    <row r="519" spans="1:32" ht="15.75" customHeight="1">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c r="AA519" s="10"/>
      <c r="AB519" s="10"/>
      <c r="AC519" s="10"/>
      <c r="AD519" s="10"/>
      <c r="AE519" s="10"/>
      <c r="AF519" s="10"/>
    </row>
    <row r="520" spans="1:32" ht="15.75" customHeight="1">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c r="AA520" s="10"/>
      <c r="AB520" s="10"/>
      <c r="AC520" s="10"/>
      <c r="AD520" s="10"/>
      <c r="AE520" s="10"/>
      <c r="AF520" s="10"/>
    </row>
    <row r="521" spans="1:32" ht="15.75" customHeight="1">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c r="AA521" s="10"/>
      <c r="AB521" s="10"/>
      <c r="AC521" s="10"/>
      <c r="AD521" s="10"/>
      <c r="AE521" s="10"/>
      <c r="AF521" s="10"/>
    </row>
    <row r="522" spans="1:32" ht="15.75" customHeight="1">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c r="AA522" s="10"/>
      <c r="AB522" s="10"/>
      <c r="AC522" s="10"/>
      <c r="AD522" s="10"/>
      <c r="AE522" s="10"/>
      <c r="AF522" s="10"/>
    </row>
    <row r="523" spans="1:32" ht="15.75" customHeight="1">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c r="AA523" s="10"/>
      <c r="AB523" s="10"/>
      <c r="AC523" s="10"/>
      <c r="AD523" s="10"/>
      <c r="AE523" s="10"/>
      <c r="AF523" s="10"/>
    </row>
    <row r="524" spans="1:32" ht="15.75" customHeight="1">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c r="AA524" s="10"/>
      <c r="AB524" s="10"/>
      <c r="AC524" s="10"/>
      <c r="AD524" s="10"/>
      <c r="AE524" s="10"/>
      <c r="AF524" s="10"/>
    </row>
    <row r="525" spans="1:32" ht="15.75" customHeight="1">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c r="AA525" s="10"/>
      <c r="AB525" s="10"/>
      <c r="AC525" s="10"/>
      <c r="AD525" s="10"/>
      <c r="AE525" s="10"/>
      <c r="AF525" s="10"/>
    </row>
    <row r="526" spans="1:32" ht="15.75" customHeight="1">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c r="AA526" s="10"/>
      <c r="AB526" s="10"/>
      <c r="AC526" s="10"/>
      <c r="AD526" s="10"/>
      <c r="AE526" s="10"/>
      <c r="AF526" s="10"/>
    </row>
    <row r="527" spans="1:32" ht="15.75" customHeight="1">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c r="AA527" s="10"/>
      <c r="AB527" s="10"/>
      <c r="AC527" s="10"/>
      <c r="AD527" s="10"/>
      <c r="AE527" s="10"/>
      <c r="AF527" s="10"/>
    </row>
    <row r="528" spans="1:32" ht="15.75" customHeight="1">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c r="AA528" s="10"/>
      <c r="AB528" s="10"/>
      <c r="AC528" s="10"/>
      <c r="AD528" s="10"/>
      <c r="AE528" s="10"/>
      <c r="AF528" s="10"/>
    </row>
    <row r="529" spans="1:32" ht="15.75" customHeight="1">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c r="AA529" s="10"/>
      <c r="AB529" s="10"/>
      <c r="AC529" s="10"/>
      <c r="AD529" s="10"/>
      <c r="AE529" s="10"/>
      <c r="AF529" s="10"/>
    </row>
    <row r="530" spans="1:32" ht="15.75" customHeight="1">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c r="AA530" s="10"/>
      <c r="AB530" s="10"/>
      <c r="AC530" s="10"/>
      <c r="AD530" s="10"/>
      <c r="AE530" s="10"/>
      <c r="AF530" s="10"/>
    </row>
    <row r="531" spans="1:32" ht="15.75" customHeight="1">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c r="AA531" s="10"/>
      <c r="AB531" s="10"/>
      <c r="AC531" s="10"/>
      <c r="AD531" s="10"/>
      <c r="AE531" s="10"/>
      <c r="AF531" s="10"/>
    </row>
    <row r="532" spans="1:32" ht="15.75" customHeight="1">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c r="AA532" s="10"/>
      <c r="AB532" s="10"/>
      <c r="AC532" s="10"/>
      <c r="AD532" s="10"/>
      <c r="AE532" s="10"/>
      <c r="AF532" s="10"/>
    </row>
    <row r="533" spans="1:32" ht="15.75" customHeight="1">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c r="AA533" s="10"/>
      <c r="AB533" s="10"/>
      <c r="AC533" s="10"/>
      <c r="AD533" s="10"/>
      <c r="AE533" s="10"/>
      <c r="AF533" s="10"/>
    </row>
    <row r="534" spans="1:32" ht="15.75" customHeight="1">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c r="AA534" s="10"/>
      <c r="AB534" s="10"/>
      <c r="AC534" s="10"/>
      <c r="AD534" s="10"/>
      <c r="AE534" s="10"/>
      <c r="AF534" s="10"/>
    </row>
    <row r="535" spans="1:32" ht="15.75" customHeight="1">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c r="AA535" s="10"/>
      <c r="AB535" s="10"/>
      <c r="AC535" s="10"/>
      <c r="AD535" s="10"/>
      <c r="AE535" s="10"/>
      <c r="AF535" s="10"/>
    </row>
    <row r="536" spans="1:32" ht="15.75" customHeight="1">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c r="AA536" s="10"/>
      <c r="AB536" s="10"/>
      <c r="AC536" s="10"/>
      <c r="AD536" s="10"/>
      <c r="AE536" s="10"/>
      <c r="AF536" s="10"/>
    </row>
    <row r="537" spans="1:32" ht="15.75" customHeight="1">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c r="AA537" s="10"/>
      <c r="AB537" s="10"/>
      <c r="AC537" s="10"/>
      <c r="AD537" s="10"/>
      <c r="AE537" s="10"/>
      <c r="AF537" s="10"/>
    </row>
    <row r="538" spans="1:32" ht="15.75" customHeight="1">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c r="AA538" s="10"/>
      <c r="AB538" s="10"/>
      <c r="AC538" s="10"/>
      <c r="AD538" s="10"/>
      <c r="AE538" s="10"/>
      <c r="AF538" s="10"/>
    </row>
    <row r="539" spans="1:32" ht="15.75" customHeight="1">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c r="AA539" s="10"/>
      <c r="AB539" s="10"/>
      <c r="AC539" s="10"/>
      <c r="AD539" s="10"/>
      <c r="AE539" s="10"/>
      <c r="AF539" s="10"/>
    </row>
    <row r="540" spans="1:32" ht="15.75" customHeight="1">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c r="AA540" s="10"/>
      <c r="AB540" s="10"/>
      <c r="AC540" s="10"/>
      <c r="AD540" s="10"/>
      <c r="AE540" s="10"/>
      <c r="AF540" s="10"/>
    </row>
    <row r="541" spans="1:32" ht="15.75" customHeight="1">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c r="AA541" s="10"/>
      <c r="AB541" s="10"/>
      <c r="AC541" s="10"/>
      <c r="AD541" s="10"/>
      <c r="AE541" s="10"/>
      <c r="AF541" s="10"/>
    </row>
    <row r="542" spans="1:32" ht="15.75" customHeight="1">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c r="AA542" s="10"/>
      <c r="AB542" s="10"/>
      <c r="AC542" s="10"/>
      <c r="AD542" s="10"/>
      <c r="AE542" s="10"/>
      <c r="AF542" s="10"/>
    </row>
    <row r="543" spans="1:32" ht="15.75" customHeight="1">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c r="AA543" s="10"/>
      <c r="AB543" s="10"/>
      <c r="AC543" s="10"/>
      <c r="AD543" s="10"/>
      <c r="AE543" s="10"/>
      <c r="AF543" s="10"/>
    </row>
    <row r="544" spans="1:32" ht="15.75" customHeight="1">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c r="AA544" s="10"/>
      <c r="AB544" s="10"/>
      <c r="AC544" s="10"/>
      <c r="AD544" s="10"/>
      <c r="AE544" s="10"/>
      <c r="AF544" s="10"/>
    </row>
    <row r="545" spans="1:32" ht="15.75" customHeight="1">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c r="AA545" s="10"/>
      <c r="AB545" s="10"/>
      <c r="AC545" s="10"/>
      <c r="AD545" s="10"/>
      <c r="AE545" s="10"/>
      <c r="AF545" s="10"/>
    </row>
    <row r="546" spans="1:32" ht="15.75" customHeight="1">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c r="AA546" s="10"/>
      <c r="AB546" s="10"/>
      <c r="AC546" s="10"/>
      <c r="AD546" s="10"/>
      <c r="AE546" s="10"/>
      <c r="AF546" s="10"/>
    </row>
    <row r="547" spans="1:32" ht="15.75" customHeight="1">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c r="AA547" s="10"/>
      <c r="AB547" s="10"/>
      <c r="AC547" s="10"/>
      <c r="AD547" s="10"/>
      <c r="AE547" s="10"/>
      <c r="AF547" s="10"/>
    </row>
    <row r="548" spans="1:32" ht="15.75" customHeight="1">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c r="AA548" s="10"/>
      <c r="AB548" s="10"/>
      <c r="AC548" s="10"/>
      <c r="AD548" s="10"/>
      <c r="AE548" s="10"/>
      <c r="AF548" s="10"/>
    </row>
    <row r="549" spans="1:32" ht="15.75" customHeight="1">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c r="AA549" s="10"/>
      <c r="AB549" s="10"/>
      <c r="AC549" s="10"/>
      <c r="AD549" s="10"/>
      <c r="AE549" s="10"/>
      <c r="AF549" s="10"/>
    </row>
    <row r="550" spans="1:32" ht="15.75" customHeight="1">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c r="AA550" s="10"/>
      <c r="AB550" s="10"/>
      <c r="AC550" s="10"/>
      <c r="AD550" s="10"/>
      <c r="AE550" s="10"/>
      <c r="AF550" s="10"/>
    </row>
    <row r="551" spans="1:32" ht="15.75" customHeight="1">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c r="AA551" s="10"/>
      <c r="AB551" s="10"/>
      <c r="AC551" s="10"/>
      <c r="AD551" s="10"/>
      <c r="AE551" s="10"/>
      <c r="AF551" s="10"/>
    </row>
    <row r="552" spans="1:32" ht="15.75" customHeight="1">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c r="AA552" s="10"/>
      <c r="AB552" s="10"/>
      <c r="AC552" s="10"/>
      <c r="AD552" s="10"/>
      <c r="AE552" s="10"/>
      <c r="AF552" s="10"/>
    </row>
    <row r="553" spans="1:32" ht="15.75" customHeight="1">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c r="AA553" s="10"/>
      <c r="AB553" s="10"/>
      <c r="AC553" s="10"/>
      <c r="AD553" s="10"/>
      <c r="AE553" s="10"/>
      <c r="AF553" s="10"/>
    </row>
    <row r="554" spans="1:32" ht="15.75" customHeight="1">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c r="AA554" s="10"/>
      <c r="AB554" s="10"/>
      <c r="AC554" s="10"/>
      <c r="AD554" s="10"/>
      <c r="AE554" s="10"/>
      <c r="AF554" s="10"/>
    </row>
    <row r="555" spans="1:32" ht="15.75" customHeight="1">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c r="AA555" s="10"/>
      <c r="AB555" s="10"/>
      <c r="AC555" s="10"/>
      <c r="AD555" s="10"/>
      <c r="AE555" s="10"/>
      <c r="AF555" s="10"/>
    </row>
    <row r="556" spans="1:32" ht="15.75" customHeight="1">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c r="AA556" s="10"/>
      <c r="AB556" s="10"/>
      <c r="AC556" s="10"/>
      <c r="AD556" s="10"/>
      <c r="AE556" s="10"/>
      <c r="AF556" s="10"/>
    </row>
    <row r="557" spans="1:32" ht="15.75" customHeight="1">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c r="AA557" s="10"/>
      <c r="AB557" s="10"/>
      <c r="AC557" s="10"/>
      <c r="AD557" s="10"/>
      <c r="AE557" s="10"/>
      <c r="AF557" s="10"/>
    </row>
    <row r="558" spans="1:32" ht="15.75" customHeight="1">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c r="AA558" s="10"/>
      <c r="AB558" s="10"/>
      <c r="AC558" s="10"/>
      <c r="AD558" s="10"/>
      <c r="AE558" s="10"/>
      <c r="AF558" s="10"/>
    </row>
    <row r="559" spans="1:32" ht="15.75" customHeight="1">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c r="AA559" s="10"/>
      <c r="AB559" s="10"/>
      <c r="AC559" s="10"/>
      <c r="AD559" s="10"/>
      <c r="AE559" s="10"/>
      <c r="AF559" s="10"/>
    </row>
    <row r="560" spans="1:32" ht="15.75" customHeight="1">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c r="AA560" s="10"/>
      <c r="AB560" s="10"/>
      <c r="AC560" s="10"/>
      <c r="AD560" s="10"/>
      <c r="AE560" s="10"/>
      <c r="AF560" s="10"/>
    </row>
    <row r="561" spans="1:32" ht="15.75" customHeight="1">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c r="AA561" s="10"/>
      <c r="AB561" s="10"/>
      <c r="AC561" s="10"/>
      <c r="AD561" s="10"/>
      <c r="AE561" s="10"/>
      <c r="AF561" s="10"/>
    </row>
    <row r="562" spans="1:32" ht="15.75" customHeight="1">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c r="AA562" s="10"/>
      <c r="AB562" s="10"/>
      <c r="AC562" s="10"/>
      <c r="AD562" s="10"/>
      <c r="AE562" s="10"/>
      <c r="AF562" s="10"/>
    </row>
    <row r="563" spans="1:32" ht="15.75" customHeight="1">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c r="AA563" s="10"/>
      <c r="AB563" s="10"/>
      <c r="AC563" s="10"/>
      <c r="AD563" s="10"/>
      <c r="AE563" s="10"/>
      <c r="AF563" s="10"/>
    </row>
    <row r="564" spans="1:32" ht="15.75" customHeight="1">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c r="AA564" s="10"/>
      <c r="AB564" s="10"/>
      <c r="AC564" s="10"/>
      <c r="AD564" s="10"/>
      <c r="AE564" s="10"/>
      <c r="AF564" s="10"/>
    </row>
    <row r="565" spans="1:32" ht="15.75" customHeight="1">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c r="AA565" s="10"/>
      <c r="AB565" s="10"/>
      <c r="AC565" s="10"/>
      <c r="AD565" s="10"/>
      <c r="AE565" s="10"/>
      <c r="AF565" s="10"/>
    </row>
    <row r="566" spans="1:32" ht="15.75" customHeight="1">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c r="AA566" s="10"/>
      <c r="AB566" s="10"/>
      <c r="AC566" s="10"/>
      <c r="AD566" s="10"/>
      <c r="AE566" s="10"/>
      <c r="AF566" s="10"/>
    </row>
    <row r="567" spans="1:32" ht="15.75" customHeight="1">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c r="AA567" s="10"/>
      <c r="AB567" s="10"/>
      <c r="AC567" s="10"/>
      <c r="AD567" s="10"/>
      <c r="AE567" s="10"/>
      <c r="AF567" s="10"/>
    </row>
    <row r="568" spans="1:32" ht="15.75" customHeight="1">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c r="AA568" s="10"/>
      <c r="AB568" s="10"/>
      <c r="AC568" s="10"/>
      <c r="AD568" s="10"/>
      <c r="AE568" s="10"/>
      <c r="AF568" s="10"/>
    </row>
    <row r="569" spans="1:32" ht="15.75" customHeight="1">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c r="AA569" s="10"/>
      <c r="AB569" s="10"/>
      <c r="AC569" s="10"/>
      <c r="AD569" s="10"/>
      <c r="AE569" s="10"/>
      <c r="AF569" s="10"/>
    </row>
    <row r="570" spans="1:32" ht="15.75" customHeight="1">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c r="AA570" s="10"/>
      <c r="AB570" s="10"/>
      <c r="AC570" s="10"/>
      <c r="AD570" s="10"/>
      <c r="AE570" s="10"/>
      <c r="AF570" s="10"/>
    </row>
    <row r="571" spans="1:32" ht="15.75" customHeight="1">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c r="AA571" s="10"/>
      <c r="AB571" s="10"/>
      <c r="AC571" s="10"/>
      <c r="AD571" s="10"/>
      <c r="AE571" s="10"/>
      <c r="AF571" s="10"/>
    </row>
    <row r="572" spans="1:32" ht="15.75" customHeight="1">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c r="AA572" s="10"/>
      <c r="AB572" s="10"/>
      <c r="AC572" s="10"/>
      <c r="AD572" s="10"/>
      <c r="AE572" s="10"/>
      <c r="AF572" s="10"/>
    </row>
    <row r="573" spans="1:32" ht="15.75" customHeight="1">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c r="AA573" s="10"/>
      <c r="AB573" s="10"/>
      <c r="AC573" s="10"/>
      <c r="AD573" s="10"/>
      <c r="AE573" s="10"/>
      <c r="AF573" s="10"/>
    </row>
    <row r="574" spans="1:32" ht="15.75" customHeight="1">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c r="AA574" s="10"/>
      <c r="AB574" s="10"/>
      <c r="AC574" s="10"/>
      <c r="AD574" s="10"/>
      <c r="AE574" s="10"/>
      <c r="AF574" s="10"/>
    </row>
    <row r="575" spans="1:32" ht="15.75" customHeight="1">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c r="AA575" s="10"/>
      <c r="AB575" s="10"/>
      <c r="AC575" s="10"/>
      <c r="AD575" s="10"/>
      <c r="AE575" s="10"/>
      <c r="AF575" s="10"/>
    </row>
    <row r="576" spans="1:32" ht="15.75" customHeight="1">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c r="AA576" s="10"/>
      <c r="AB576" s="10"/>
      <c r="AC576" s="10"/>
      <c r="AD576" s="10"/>
      <c r="AE576" s="10"/>
      <c r="AF576" s="10"/>
    </row>
    <row r="577" spans="1:32" ht="15.75" customHeight="1">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c r="AA577" s="10"/>
      <c r="AB577" s="10"/>
      <c r="AC577" s="10"/>
      <c r="AD577" s="10"/>
      <c r="AE577" s="10"/>
      <c r="AF577" s="10"/>
    </row>
    <row r="578" spans="1:32" ht="15.75" customHeight="1">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c r="AA578" s="10"/>
      <c r="AB578" s="10"/>
      <c r="AC578" s="10"/>
      <c r="AD578" s="10"/>
      <c r="AE578" s="10"/>
      <c r="AF578" s="10"/>
    </row>
    <row r="579" spans="1:32" ht="15.75" customHeight="1">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c r="AA579" s="10"/>
      <c r="AB579" s="10"/>
      <c r="AC579" s="10"/>
      <c r="AD579" s="10"/>
      <c r="AE579" s="10"/>
      <c r="AF579" s="10"/>
    </row>
    <row r="580" spans="1:32" ht="15.75" customHeight="1">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c r="AA580" s="10"/>
      <c r="AB580" s="10"/>
      <c r="AC580" s="10"/>
      <c r="AD580" s="10"/>
      <c r="AE580" s="10"/>
      <c r="AF580" s="10"/>
    </row>
    <row r="581" spans="1:32" ht="15.75" customHeight="1">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c r="AA581" s="10"/>
      <c r="AB581" s="10"/>
      <c r="AC581" s="10"/>
      <c r="AD581" s="10"/>
      <c r="AE581" s="10"/>
      <c r="AF581" s="10"/>
    </row>
    <row r="582" spans="1:32" ht="15.75" customHeight="1">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c r="AA582" s="10"/>
      <c r="AB582" s="10"/>
      <c r="AC582" s="10"/>
      <c r="AD582" s="10"/>
      <c r="AE582" s="10"/>
      <c r="AF582" s="10"/>
    </row>
    <row r="583" spans="1:32" ht="15.75" customHeight="1">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c r="AA583" s="10"/>
      <c r="AB583" s="10"/>
      <c r="AC583" s="10"/>
      <c r="AD583" s="10"/>
      <c r="AE583" s="10"/>
      <c r="AF583" s="10"/>
    </row>
    <row r="584" spans="1:32" ht="15.75" customHeight="1">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c r="AA584" s="10"/>
      <c r="AB584" s="10"/>
      <c r="AC584" s="10"/>
      <c r="AD584" s="10"/>
      <c r="AE584" s="10"/>
      <c r="AF584" s="10"/>
    </row>
    <row r="585" spans="1:32" ht="15.75" customHeight="1">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c r="AA585" s="10"/>
      <c r="AB585" s="10"/>
      <c r="AC585" s="10"/>
      <c r="AD585" s="10"/>
      <c r="AE585" s="10"/>
      <c r="AF585" s="10"/>
    </row>
    <row r="586" spans="1:32" ht="15.75" customHeight="1">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c r="AA586" s="10"/>
      <c r="AB586" s="10"/>
      <c r="AC586" s="10"/>
      <c r="AD586" s="10"/>
      <c r="AE586" s="10"/>
      <c r="AF586" s="10"/>
    </row>
    <row r="587" spans="1:32" ht="15.75" customHeight="1">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c r="AA587" s="10"/>
      <c r="AB587" s="10"/>
      <c r="AC587" s="10"/>
      <c r="AD587" s="10"/>
      <c r="AE587" s="10"/>
      <c r="AF587" s="10"/>
    </row>
    <row r="588" spans="1:32" ht="15.75" customHeight="1">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c r="AA588" s="10"/>
      <c r="AB588" s="10"/>
      <c r="AC588" s="10"/>
      <c r="AD588" s="10"/>
      <c r="AE588" s="10"/>
      <c r="AF588" s="10"/>
    </row>
    <row r="589" spans="1:32" ht="15.75" customHeight="1">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c r="AA589" s="10"/>
      <c r="AB589" s="10"/>
      <c r="AC589" s="10"/>
      <c r="AD589" s="10"/>
      <c r="AE589" s="10"/>
      <c r="AF589" s="10"/>
    </row>
    <row r="590" spans="1:32" ht="15.75" customHeight="1">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c r="AA590" s="10"/>
      <c r="AB590" s="10"/>
      <c r="AC590" s="10"/>
      <c r="AD590" s="10"/>
      <c r="AE590" s="10"/>
      <c r="AF590" s="10"/>
    </row>
    <row r="591" spans="1:32" ht="15.75" customHeight="1">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c r="AA591" s="10"/>
      <c r="AB591" s="10"/>
      <c r="AC591" s="10"/>
      <c r="AD591" s="10"/>
      <c r="AE591" s="10"/>
      <c r="AF591" s="10"/>
    </row>
    <row r="592" spans="1:32" ht="15.75" customHeight="1">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c r="AA592" s="10"/>
      <c r="AB592" s="10"/>
      <c r="AC592" s="10"/>
      <c r="AD592" s="10"/>
      <c r="AE592" s="10"/>
      <c r="AF592" s="10"/>
    </row>
    <row r="593" spans="1:32" ht="15.75" customHeight="1">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c r="AA593" s="10"/>
      <c r="AB593" s="10"/>
      <c r="AC593" s="10"/>
      <c r="AD593" s="10"/>
      <c r="AE593" s="10"/>
      <c r="AF593" s="10"/>
    </row>
    <row r="594" spans="1:32" ht="15.75" customHeight="1">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c r="AA594" s="10"/>
      <c r="AB594" s="10"/>
      <c r="AC594" s="10"/>
      <c r="AD594" s="10"/>
      <c r="AE594" s="10"/>
      <c r="AF594" s="10"/>
    </row>
    <row r="595" spans="1:32" ht="15.75" customHeight="1">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c r="AA595" s="10"/>
      <c r="AB595" s="10"/>
      <c r="AC595" s="10"/>
      <c r="AD595" s="10"/>
      <c r="AE595" s="10"/>
      <c r="AF595" s="10"/>
    </row>
    <row r="596" spans="1:32" ht="15.75" customHeight="1">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c r="AA596" s="10"/>
      <c r="AB596" s="10"/>
      <c r="AC596" s="10"/>
      <c r="AD596" s="10"/>
      <c r="AE596" s="10"/>
      <c r="AF596" s="10"/>
    </row>
    <row r="597" spans="1:32" ht="15.75" customHeight="1">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c r="AA597" s="10"/>
      <c r="AB597" s="10"/>
      <c r="AC597" s="10"/>
      <c r="AD597" s="10"/>
      <c r="AE597" s="10"/>
      <c r="AF597" s="10"/>
    </row>
    <row r="598" spans="1:32" ht="15.75" customHeight="1">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c r="AA598" s="10"/>
      <c r="AB598" s="10"/>
      <c r="AC598" s="10"/>
      <c r="AD598" s="10"/>
      <c r="AE598" s="10"/>
      <c r="AF598" s="10"/>
    </row>
    <row r="599" spans="1:32" ht="15.75" customHeight="1">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c r="AA599" s="10"/>
      <c r="AB599" s="10"/>
      <c r="AC599" s="10"/>
      <c r="AD599" s="10"/>
      <c r="AE599" s="10"/>
      <c r="AF599" s="10"/>
    </row>
    <row r="600" spans="1:32" ht="15.75" customHeight="1">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c r="AA600" s="10"/>
      <c r="AB600" s="10"/>
      <c r="AC600" s="10"/>
      <c r="AD600" s="10"/>
      <c r="AE600" s="10"/>
      <c r="AF600" s="10"/>
    </row>
    <row r="601" spans="1:32" ht="15.75" customHeight="1">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c r="AA601" s="10"/>
      <c r="AB601" s="10"/>
      <c r="AC601" s="10"/>
      <c r="AD601" s="10"/>
      <c r="AE601" s="10"/>
      <c r="AF601" s="10"/>
    </row>
    <row r="602" spans="1:32" ht="15.75" customHeight="1">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c r="AA602" s="10"/>
      <c r="AB602" s="10"/>
      <c r="AC602" s="10"/>
      <c r="AD602" s="10"/>
      <c r="AE602" s="10"/>
      <c r="AF602" s="10"/>
    </row>
    <row r="603" spans="1:32" ht="15.75" customHeight="1">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c r="AA603" s="10"/>
      <c r="AB603" s="10"/>
      <c r="AC603" s="10"/>
      <c r="AD603" s="10"/>
      <c r="AE603" s="10"/>
      <c r="AF603" s="10"/>
    </row>
    <row r="604" spans="1:32" ht="15.75" customHeight="1">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c r="AA604" s="10"/>
      <c r="AB604" s="10"/>
      <c r="AC604" s="10"/>
      <c r="AD604" s="10"/>
      <c r="AE604" s="10"/>
      <c r="AF604" s="10"/>
    </row>
    <row r="605" spans="1:32" ht="15.75" customHeight="1">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c r="AA605" s="10"/>
      <c r="AB605" s="10"/>
      <c r="AC605" s="10"/>
      <c r="AD605" s="10"/>
      <c r="AE605" s="10"/>
      <c r="AF605" s="10"/>
    </row>
    <row r="606" spans="1:32" ht="15.75" customHeight="1">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c r="AA606" s="10"/>
      <c r="AB606" s="10"/>
      <c r="AC606" s="10"/>
      <c r="AD606" s="10"/>
      <c r="AE606" s="10"/>
      <c r="AF606" s="10"/>
    </row>
    <row r="607" spans="1:32" ht="15.75" customHeight="1">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c r="AA607" s="10"/>
      <c r="AB607" s="10"/>
      <c r="AC607" s="10"/>
      <c r="AD607" s="10"/>
      <c r="AE607" s="10"/>
      <c r="AF607" s="10"/>
    </row>
    <row r="608" spans="1:32" ht="15.75" customHeight="1">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c r="AA608" s="10"/>
      <c r="AB608" s="10"/>
      <c r="AC608" s="10"/>
      <c r="AD608" s="10"/>
      <c r="AE608" s="10"/>
      <c r="AF608" s="10"/>
    </row>
    <row r="609" spans="1:32" ht="15.75" customHeight="1">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c r="AA609" s="10"/>
      <c r="AB609" s="10"/>
      <c r="AC609" s="10"/>
      <c r="AD609" s="10"/>
      <c r="AE609" s="10"/>
      <c r="AF609" s="10"/>
    </row>
    <row r="610" spans="1:32" ht="15.75" customHeight="1">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c r="AA610" s="10"/>
      <c r="AB610" s="10"/>
      <c r="AC610" s="10"/>
      <c r="AD610" s="10"/>
      <c r="AE610" s="10"/>
      <c r="AF610" s="10"/>
    </row>
    <row r="611" spans="1:32" ht="15.75" customHeight="1">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c r="AA611" s="10"/>
      <c r="AB611" s="10"/>
      <c r="AC611" s="10"/>
      <c r="AD611" s="10"/>
      <c r="AE611" s="10"/>
      <c r="AF611" s="10"/>
    </row>
    <row r="612" spans="1:32" ht="15.75" customHeight="1">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c r="AA612" s="10"/>
      <c r="AB612" s="10"/>
      <c r="AC612" s="10"/>
      <c r="AD612" s="10"/>
      <c r="AE612" s="10"/>
      <c r="AF612" s="10"/>
    </row>
    <row r="613" spans="1:32" ht="15.75" customHeight="1">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c r="AA613" s="10"/>
      <c r="AB613" s="10"/>
      <c r="AC613" s="10"/>
      <c r="AD613" s="10"/>
      <c r="AE613" s="10"/>
      <c r="AF613" s="10"/>
    </row>
    <row r="614" spans="1:32" ht="15.75" customHeight="1">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c r="AA614" s="10"/>
      <c r="AB614" s="10"/>
      <c r="AC614" s="10"/>
      <c r="AD614" s="10"/>
      <c r="AE614" s="10"/>
      <c r="AF614" s="10"/>
    </row>
    <row r="615" spans="1:32" ht="15.75" customHeight="1">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c r="AA615" s="10"/>
      <c r="AB615" s="10"/>
      <c r="AC615" s="10"/>
      <c r="AD615" s="10"/>
      <c r="AE615" s="10"/>
      <c r="AF615" s="10"/>
    </row>
    <row r="616" spans="1:32" ht="15.75" customHeight="1">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c r="AA616" s="10"/>
      <c r="AB616" s="10"/>
      <c r="AC616" s="10"/>
      <c r="AD616" s="10"/>
      <c r="AE616" s="10"/>
      <c r="AF616" s="10"/>
    </row>
    <row r="617" spans="1:32" ht="15.75" customHeight="1">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c r="AA617" s="10"/>
      <c r="AB617" s="10"/>
      <c r="AC617" s="10"/>
      <c r="AD617" s="10"/>
      <c r="AE617" s="10"/>
      <c r="AF617" s="10"/>
    </row>
    <row r="618" spans="1:32" ht="15.75" customHeight="1">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c r="AA618" s="10"/>
      <c r="AB618" s="10"/>
      <c r="AC618" s="10"/>
      <c r="AD618" s="10"/>
      <c r="AE618" s="10"/>
      <c r="AF618" s="10"/>
    </row>
    <row r="619" spans="1:32" ht="15.75" customHeight="1">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c r="AA619" s="10"/>
      <c r="AB619" s="10"/>
      <c r="AC619" s="10"/>
      <c r="AD619" s="10"/>
      <c r="AE619" s="10"/>
      <c r="AF619" s="10"/>
    </row>
    <row r="620" spans="1:32" ht="15.75" customHeight="1">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c r="AA620" s="10"/>
      <c r="AB620" s="10"/>
      <c r="AC620" s="10"/>
      <c r="AD620" s="10"/>
      <c r="AE620" s="10"/>
      <c r="AF620" s="10"/>
    </row>
    <row r="621" spans="1:32" ht="15.75" customHeight="1">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c r="AA621" s="10"/>
      <c r="AB621" s="10"/>
      <c r="AC621" s="10"/>
      <c r="AD621" s="10"/>
      <c r="AE621" s="10"/>
      <c r="AF621" s="10"/>
    </row>
    <row r="622" spans="1:32" ht="15.75" customHeight="1">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c r="AA622" s="10"/>
      <c r="AB622" s="10"/>
      <c r="AC622" s="10"/>
      <c r="AD622" s="10"/>
      <c r="AE622" s="10"/>
      <c r="AF622" s="10"/>
    </row>
    <row r="623" spans="1:32" ht="15.75" customHeight="1">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c r="AA623" s="10"/>
      <c r="AB623" s="10"/>
      <c r="AC623" s="10"/>
      <c r="AD623" s="10"/>
      <c r="AE623" s="10"/>
      <c r="AF623" s="10"/>
    </row>
    <row r="624" spans="1:32" ht="15.75" customHeight="1">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c r="AA624" s="10"/>
      <c r="AB624" s="10"/>
      <c r="AC624" s="10"/>
      <c r="AD624" s="10"/>
      <c r="AE624" s="10"/>
      <c r="AF624" s="10"/>
    </row>
    <row r="625" spans="1:32" ht="15.75" customHeight="1">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c r="AA625" s="10"/>
      <c r="AB625" s="10"/>
      <c r="AC625" s="10"/>
      <c r="AD625" s="10"/>
      <c r="AE625" s="10"/>
      <c r="AF625" s="10"/>
    </row>
    <row r="626" spans="1:32" ht="15.75" customHeight="1">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c r="AA626" s="10"/>
      <c r="AB626" s="10"/>
      <c r="AC626" s="10"/>
      <c r="AD626" s="10"/>
      <c r="AE626" s="10"/>
      <c r="AF626" s="10"/>
    </row>
    <row r="627" spans="1:32" ht="15.75" customHeight="1">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c r="AA627" s="10"/>
      <c r="AB627" s="10"/>
      <c r="AC627" s="10"/>
      <c r="AD627" s="10"/>
      <c r="AE627" s="10"/>
      <c r="AF627" s="10"/>
    </row>
    <row r="628" spans="1:32" ht="15.75" customHeight="1">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c r="AA628" s="10"/>
      <c r="AB628" s="10"/>
      <c r="AC628" s="10"/>
      <c r="AD628" s="10"/>
      <c r="AE628" s="10"/>
      <c r="AF628" s="10"/>
    </row>
    <row r="629" spans="1:32" ht="15.75" customHeight="1">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c r="AA629" s="10"/>
      <c r="AB629" s="10"/>
      <c r="AC629" s="10"/>
      <c r="AD629" s="10"/>
      <c r="AE629" s="10"/>
      <c r="AF629" s="10"/>
    </row>
    <row r="630" spans="1:32" ht="15.75" customHeight="1">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c r="AA630" s="10"/>
      <c r="AB630" s="10"/>
      <c r="AC630" s="10"/>
      <c r="AD630" s="10"/>
      <c r="AE630" s="10"/>
      <c r="AF630" s="10"/>
    </row>
    <row r="631" spans="1:32" ht="15.75" customHeight="1">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c r="AA631" s="10"/>
      <c r="AB631" s="10"/>
      <c r="AC631" s="10"/>
      <c r="AD631" s="10"/>
      <c r="AE631" s="10"/>
      <c r="AF631" s="10"/>
    </row>
    <row r="632" spans="1:32" ht="15.75" customHeight="1">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c r="AA632" s="10"/>
      <c r="AB632" s="10"/>
      <c r="AC632" s="10"/>
      <c r="AD632" s="10"/>
      <c r="AE632" s="10"/>
      <c r="AF632" s="10"/>
    </row>
    <row r="633" spans="1:32" ht="15.75" customHeight="1">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c r="AA633" s="10"/>
      <c r="AB633" s="10"/>
      <c r="AC633" s="10"/>
      <c r="AD633" s="10"/>
      <c r="AE633" s="10"/>
      <c r="AF633" s="10"/>
    </row>
    <row r="634" spans="1:32" ht="15.75" customHeight="1">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c r="AA634" s="10"/>
      <c r="AB634" s="10"/>
      <c r="AC634" s="10"/>
      <c r="AD634" s="10"/>
      <c r="AE634" s="10"/>
      <c r="AF634" s="10"/>
    </row>
    <row r="635" spans="1:32" ht="15.75" customHeight="1">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c r="AA635" s="10"/>
      <c r="AB635" s="10"/>
      <c r="AC635" s="10"/>
      <c r="AD635" s="10"/>
      <c r="AE635" s="10"/>
      <c r="AF635" s="10"/>
    </row>
    <row r="636" spans="1:32" ht="15.75" customHeight="1">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c r="AA636" s="10"/>
      <c r="AB636" s="10"/>
      <c r="AC636" s="10"/>
      <c r="AD636" s="10"/>
      <c r="AE636" s="10"/>
      <c r="AF636" s="10"/>
    </row>
    <row r="637" spans="1:32" ht="15.75" customHeight="1">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c r="AA637" s="10"/>
      <c r="AB637" s="10"/>
      <c r="AC637" s="10"/>
      <c r="AD637" s="10"/>
      <c r="AE637" s="10"/>
      <c r="AF637" s="10"/>
    </row>
    <row r="638" spans="1:32" ht="15.75" customHeight="1">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c r="AA638" s="10"/>
      <c r="AB638" s="10"/>
      <c r="AC638" s="10"/>
      <c r="AD638" s="10"/>
      <c r="AE638" s="10"/>
      <c r="AF638" s="10"/>
    </row>
    <row r="639" spans="1:32" ht="15.75" customHeight="1">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c r="AA639" s="10"/>
      <c r="AB639" s="10"/>
      <c r="AC639" s="10"/>
      <c r="AD639" s="10"/>
      <c r="AE639" s="10"/>
      <c r="AF639" s="10"/>
    </row>
    <row r="640" spans="1:32" ht="15.75" customHeight="1">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c r="AA640" s="10"/>
      <c r="AB640" s="10"/>
      <c r="AC640" s="10"/>
      <c r="AD640" s="10"/>
      <c r="AE640" s="10"/>
      <c r="AF640" s="10"/>
    </row>
    <row r="641" spans="1:32" ht="15.75" customHeight="1">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c r="AA641" s="10"/>
      <c r="AB641" s="10"/>
      <c r="AC641" s="10"/>
      <c r="AD641" s="10"/>
      <c r="AE641" s="10"/>
      <c r="AF641" s="10"/>
    </row>
    <row r="642" spans="1:32" ht="15.75" customHeight="1">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c r="AA642" s="10"/>
      <c r="AB642" s="10"/>
      <c r="AC642" s="10"/>
      <c r="AD642" s="10"/>
      <c r="AE642" s="10"/>
      <c r="AF642" s="10"/>
    </row>
    <row r="643" spans="1:32" ht="15.75" customHeight="1">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c r="AA643" s="10"/>
      <c r="AB643" s="10"/>
      <c r="AC643" s="10"/>
      <c r="AD643" s="10"/>
      <c r="AE643" s="10"/>
      <c r="AF643" s="10"/>
    </row>
    <row r="644" spans="1:32" ht="15.75" customHeight="1">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c r="AA644" s="10"/>
      <c r="AB644" s="10"/>
      <c r="AC644" s="10"/>
      <c r="AD644" s="10"/>
      <c r="AE644" s="10"/>
      <c r="AF644" s="10"/>
    </row>
    <row r="645" spans="1:32" ht="15.75" customHeight="1">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c r="AA645" s="10"/>
      <c r="AB645" s="10"/>
      <c r="AC645" s="10"/>
      <c r="AD645" s="10"/>
      <c r="AE645" s="10"/>
      <c r="AF645" s="10"/>
    </row>
    <row r="646" spans="1:32" ht="15.75" customHeight="1">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c r="AA646" s="10"/>
      <c r="AB646" s="10"/>
      <c r="AC646" s="10"/>
      <c r="AD646" s="10"/>
      <c r="AE646" s="10"/>
      <c r="AF646" s="10"/>
    </row>
    <row r="647" spans="1:32" ht="15.75" customHeight="1">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c r="AA647" s="10"/>
      <c r="AB647" s="10"/>
      <c r="AC647" s="10"/>
      <c r="AD647" s="10"/>
      <c r="AE647" s="10"/>
      <c r="AF647" s="10"/>
    </row>
    <row r="648" spans="1:32" ht="15.75" customHeight="1">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c r="AA648" s="10"/>
      <c r="AB648" s="10"/>
      <c r="AC648" s="10"/>
      <c r="AD648" s="10"/>
      <c r="AE648" s="10"/>
      <c r="AF648" s="10"/>
    </row>
    <row r="649" spans="1:32" ht="15.75" customHeight="1">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c r="AA649" s="10"/>
      <c r="AB649" s="10"/>
      <c r="AC649" s="10"/>
      <c r="AD649" s="10"/>
      <c r="AE649" s="10"/>
      <c r="AF649" s="10"/>
    </row>
    <row r="650" spans="1:32" ht="15.75" customHeight="1">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c r="AA650" s="10"/>
      <c r="AB650" s="10"/>
      <c r="AC650" s="10"/>
      <c r="AD650" s="10"/>
      <c r="AE650" s="10"/>
      <c r="AF650" s="10"/>
    </row>
    <row r="651" spans="1:32" ht="15.75" customHeight="1">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c r="AA651" s="10"/>
      <c r="AB651" s="10"/>
      <c r="AC651" s="10"/>
      <c r="AD651" s="10"/>
      <c r="AE651" s="10"/>
      <c r="AF651" s="10"/>
    </row>
    <row r="652" spans="1:32" ht="15.75" customHeight="1">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c r="AA652" s="10"/>
      <c r="AB652" s="10"/>
      <c r="AC652" s="10"/>
      <c r="AD652" s="10"/>
      <c r="AE652" s="10"/>
      <c r="AF652" s="10"/>
    </row>
    <row r="653" spans="1:32" ht="15.75" customHeight="1">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c r="AA653" s="10"/>
      <c r="AB653" s="10"/>
      <c r="AC653" s="10"/>
      <c r="AD653" s="10"/>
      <c r="AE653" s="10"/>
      <c r="AF653" s="10"/>
    </row>
    <row r="654" spans="1:32" ht="15.75" customHeight="1">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c r="AA654" s="10"/>
      <c r="AB654" s="10"/>
      <c r="AC654" s="10"/>
      <c r="AD654" s="10"/>
      <c r="AE654" s="10"/>
      <c r="AF654" s="10"/>
    </row>
    <row r="655" spans="1:32" ht="15.75" customHeight="1">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c r="AA655" s="10"/>
      <c r="AB655" s="10"/>
      <c r="AC655" s="10"/>
      <c r="AD655" s="10"/>
      <c r="AE655" s="10"/>
      <c r="AF655" s="10"/>
    </row>
    <row r="656" spans="1:32" ht="15.75" customHeight="1">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c r="AA656" s="10"/>
      <c r="AB656" s="10"/>
      <c r="AC656" s="10"/>
      <c r="AD656" s="10"/>
      <c r="AE656" s="10"/>
      <c r="AF656" s="10"/>
    </row>
    <row r="657" spans="1:32" ht="15.75" customHeight="1">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c r="AA657" s="10"/>
      <c r="AB657" s="10"/>
      <c r="AC657" s="10"/>
      <c r="AD657" s="10"/>
      <c r="AE657" s="10"/>
      <c r="AF657" s="10"/>
    </row>
    <row r="658" spans="1:32" ht="15.75" customHeight="1">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c r="AA658" s="10"/>
      <c r="AB658" s="10"/>
      <c r="AC658" s="10"/>
      <c r="AD658" s="10"/>
      <c r="AE658" s="10"/>
      <c r="AF658" s="10"/>
    </row>
    <row r="659" spans="1:32" ht="15.75" customHeight="1">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c r="AA659" s="10"/>
      <c r="AB659" s="10"/>
      <c r="AC659" s="10"/>
      <c r="AD659" s="10"/>
      <c r="AE659" s="10"/>
      <c r="AF659" s="10"/>
    </row>
    <row r="660" spans="1:32" ht="15.75" customHeight="1">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c r="AA660" s="10"/>
      <c r="AB660" s="10"/>
      <c r="AC660" s="10"/>
      <c r="AD660" s="10"/>
      <c r="AE660" s="10"/>
      <c r="AF660" s="10"/>
    </row>
    <row r="661" spans="1:32" ht="15.75" customHeight="1">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c r="AA661" s="10"/>
      <c r="AB661" s="10"/>
      <c r="AC661" s="10"/>
      <c r="AD661" s="10"/>
      <c r="AE661" s="10"/>
      <c r="AF661" s="10"/>
    </row>
    <row r="662" spans="1:32" ht="15.75" customHeight="1">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c r="AA662" s="10"/>
      <c r="AB662" s="10"/>
      <c r="AC662" s="10"/>
      <c r="AD662" s="10"/>
      <c r="AE662" s="10"/>
      <c r="AF662" s="10"/>
    </row>
    <row r="663" spans="1:32" ht="15.75" customHeight="1">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c r="AA663" s="10"/>
      <c r="AB663" s="10"/>
      <c r="AC663" s="10"/>
      <c r="AD663" s="10"/>
      <c r="AE663" s="10"/>
      <c r="AF663" s="10"/>
    </row>
    <row r="664" spans="1:32" ht="15.75" customHeight="1">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c r="AA664" s="10"/>
      <c r="AB664" s="10"/>
      <c r="AC664" s="10"/>
      <c r="AD664" s="10"/>
      <c r="AE664" s="10"/>
      <c r="AF664" s="10"/>
    </row>
    <row r="665" spans="1:32" ht="15.75" customHeight="1">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c r="AA665" s="10"/>
      <c r="AB665" s="10"/>
      <c r="AC665" s="10"/>
      <c r="AD665" s="10"/>
      <c r="AE665" s="10"/>
      <c r="AF665" s="10"/>
    </row>
    <row r="666" spans="1:32" ht="15.75" customHeight="1">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c r="AA666" s="10"/>
      <c r="AB666" s="10"/>
      <c r="AC666" s="10"/>
      <c r="AD666" s="10"/>
      <c r="AE666" s="10"/>
      <c r="AF666" s="10"/>
    </row>
    <row r="667" spans="1:32" ht="15.75" customHeight="1">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c r="AA667" s="10"/>
      <c r="AB667" s="10"/>
      <c r="AC667" s="10"/>
      <c r="AD667" s="10"/>
      <c r="AE667" s="10"/>
      <c r="AF667" s="10"/>
    </row>
    <row r="668" spans="1:32" ht="15.75" customHeight="1">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c r="AA668" s="10"/>
      <c r="AB668" s="10"/>
      <c r="AC668" s="10"/>
      <c r="AD668" s="10"/>
      <c r="AE668" s="10"/>
      <c r="AF668" s="10"/>
    </row>
    <row r="669" spans="1:32" ht="15.75" customHeight="1">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c r="AA669" s="10"/>
      <c r="AB669" s="10"/>
      <c r="AC669" s="10"/>
      <c r="AD669" s="10"/>
      <c r="AE669" s="10"/>
      <c r="AF669" s="10"/>
    </row>
    <row r="670" spans="1:32" ht="15.75" customHeight="1">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c r="AA670" s="10"/>
      <c r="AB670" s="10"/>
      <c r="AC670" s="10"/>
      <c r="AD670" s="10"/>
      <c r="AE670" s="10"/>
      <c r="AF670" s="10"/>
    </row>
    <row r="671" spans="1:32" ht="15.75" customHeight="1">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c r="AA671" s="10"/>
      <c r="AB671" s="10"/>
      <c r="AC671" s="10"/>
      <c r="AD671" s="10"/>
      <c r="AE671" s="10"/>
      <c r="AF671" s="10"/>
    </row>
    <row r="672" spans="1:32" ht="15.75" customHeight="1">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c r="AA672" s="10"/>
      <c r="AB672" s="10"/>
      <c r="AC672" s="10"/>
      <c r="AD672" s="10"/>
      <c r="AE672" s="10"/>
      <c r="AF672" s="10"/>
    </row>
    <row r="673" spans="1:32" ht="15.75" customHeight="1">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c r="AA673" s="10"/>
      <c r="AB673" s="10"/>
      <c r="AC673" s="10"/>
      <c r="AD673" s="10"/>
      <c r="AE673" s="10"/>
      <c r="AF673" s="10"/>
    </row>
    <row r="674" spans="1:32" ht="15.75" customHeight="1">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c r="AA674" s="10"/>
      <c r="AB674" s="10"/>
      <c r="AC674" s="10"/>
      <c r="AD674" s="10"/>
      <c r="AE674" s="10"/>
      <c r="AF674" s="10"/>
    </row>
    <row r="675" spans="1:32" ht="15.75" customHeight="1">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c r="AA675" s="10"/>
      <c r="AB675" s="10"/>
      <c r="AC675" s="10"/>
      <c r="AD675" s="10"/>
      <c r="AE675" s="10"/>
      <c r="AF675" s="10"/>
    </row>
    <row r="676" spans="1:32" ht="15.75" customHeight="1">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c r="AA676" s="10"/>
      <c r="AB676" s="10"/>
      <c r="AC676" s="10"/>
      <c r="AD676" s="10"/>
      <c r="AE676" s="10"/>
      <c r="AF676" s="10"/>
    </row>
    <row r="677" spans="1:32" ht="15.75" customHeight="1">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c r="AA677" s="10"/>
      <c r="AB677" s="10"/>
      <c r="AC677" s="10"/>
      <c r="AD677" s="10"/>
      <c r="AE677" s="10"/>
      <c r="AF677" s="10"/>
    </row>
    <row r="678" spans="1:32" ht="15.75" customHeight="1">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c r="AA678" s="10"/>
      <c r="AB678" s="10"/>
      <c r="AC678" s="10"/>
      <c r="AD678" s="10"/>
      <c r="AE678" s="10"/>
      <c r="AF678" s="10"/>
    </row>
    <row r="679" spans="1:32" ht="15.75" customHeight="1">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c r="AA679" s="10"/>
      <c r="AB679" s="10"/>
      <c r="AC679" s="10"/>
      <c r="AD679" s="10"/>
      <c r="AE679" s="10"/>
      <c r="AF679" s="10"/>
    </row>
    <row r="680" spans="1:32" ht="15.75" customHeight="1">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c r="AA680" s="10"/>
      <c r="AB680" s="10"/>
      <c r="AC680" s="10"/>
      <c r="AD680" s="10"/>
      <c r="AE680" s="10"/>
      <c r="AF680" s="10"/>
    </row>
    <row r="681" spans="1:32" ht="15.75" customHeight="1">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c r="AA681" s="10"/>
      <c r="AB681" s="10"/>
      <c r="AC681" s="10"/>
      <c r="AD681" s="10"/>
      <c r="AE681" s="10"/>
      <c r="AF681" s="10"/>
    </row>
    <row r="682" spans="1:32" ht="15.75" customHeight="1">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c r="AA682" s="10"/>
      <c r="AB682" s="10"/>
      <c r="AC682" s="10"/>
      <c r="AD682" s="10"/>
      <c r="AE682" s="10"/>
      <c r="AF682" s="10"/>
    </row>
    <row r="683" spans="1:32" ht="15.75" customHeight="1">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c r="AA683" s="10"/>
      <c r="AB683" s="10"/>
      <c r="AC683" s="10"/>
      <c r="AD683" s="10"/>
      <c r="AE683" s="10"/>
      <c r="AF683" s="10"/>
    </row>
    <row r="684" spans="1:32" ht="15.75" customHeight="1">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c r="AA684" s="10"/>
      <c r="AB684" s="10"/>
      <c r="AC684" s="10"/>
      <c r="AD684" s="10"/>
      <c r="AE684" s="10"/>
      <c r="AF684" s="10"/>
    </row>
    <row r="685" spans="1:32" ht="15.75" customHeight="1">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c r="AA685" s="10"/>
      <c r="AB685" s="10"/>
      <c r="AC685" s="10"/>
      <c r="AD685" s="10"/>
      <c r="AE685" s="10"/>
      <c r="AF685" s="10"/>
    </row>
    <row r="686" spans="1:32" ht="15.75" customHeight="1">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c r="AA686" s="10"/>
      <c r="AB686" s="10"/>
      <c r="AC686" s="10"/>
      <c r="AD686" s="10"/>
      <c r="AE686" s="10"/>
      <c r="AF686" s="10"/>
    </row>
    <row r="687" spans="1:32" ht="15.75" customHeight="1">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c r="AA687" s="10"/>
      <c r="AB687" s="10"/>
      <c r="AC687" s="10"/>
      <c r="AD687" s="10"/>
      <c r="AE687" s="10"/>
      <c r="AF687" s="10"/>
    </row>
    <row r="688" spans="1:32" ht="15.75" customHeight="1">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c r="AA688" s="10"/>
      <c r="AB688" s="10"/>
      <c r="AC688" s="10"/>
      <c r="AD688" s="10"/>
      <c r="AE688" s="10"/>
      <c r="AF688" s="10"/>
    </row>
    <row r="689" spans="1:32" ht="15.75" customHeight="1">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c r="AA689" s="10"/>
      <c r="AB689" s="10"/>
      <c r="AC689" s="10"/>
      <c r="AD689" s="10"/>
      <c r="AE689" s="10"/>
      <c r="AF689" s="10"/>
    </row>
    <row r="690" spans="1:32" ht="15.75" customHeight="1">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c r="AA690" s="10"/>
      <c r="AB690" s="10"/>
      <c r="AC690" s="10"/>
      <c r="AD690" s="10"/>
      <c r="AE690" s="10"/>
      <c r="AF690" s="10"/>
    </row>
    <row r="691" spans="1:32" ht="15.75" customHeight="1">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c r="AA691" s="10"/>
      <c r="AB691" s="10"/>
      <c r="AC691" s="10"/>
      <c r="AD691" s="10"/>
      <c r="AE691" s="10"/>
      <c r="AF691" s="10"/>
    </row>
    <row r="692" spans="1:32" ht="15.75" customHeight="1">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c r="AA692" s="10"/>
      <c r="AB692" s="10"/>
      <c r="AC692" s="10"/>
      <c r="AD692" s="10"/>
      <c r="AE692" s="10"/>
      <c r="AF692" s="10"/>
    </row>
    <row r="693" spans="1:32" ht="15.75" customHeight="1">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c r="AA693" s="10"/>
      <c r="AB693" s="10"/>
      <c r="AC693" s="10"/>
      <c r="AD693" s="10"/>
      <c r="AE693" s="10"/>
      <c r="AF693" s="10"/>
    </row>
    <row r="694" spans="1:32" ht="15.75" customHeight="1">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c r="AA694" s="10"/>
      <c r="AB694" s="10"/>
      <c r="AC694" s="10"/>
      <c r="AD694" s="10"/>
      <c r="AE694" s="10"/>
      <c r="AF694" s="10"/>
    </row>
    <row r="695" spans="1:32" ht="15.75" customHeight="1">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c r="AA695" s="10"/>
      <c r="AB695" s="10"/>
      <c r="AC695" s="10"/>
      <c r="AD695" s="10"/>
      <c r="AE695" s="10"/>
      <c r="AF695" s="10"/>
    </row>
    <row r="696" spans="1:32" ht="15.75" customHeight="1">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c r="AA696" s="10"/>
      <c r="AB696" s="10"/>
      <c r="AC696" s="10"/>
      <c r="AD696" s="10"/>
      <c r="AE696" s="10"/>
      <c r="AF696" s="10"/>
    </row>
    <row r="697" spans="1:32" ht="15.75" customHeight="1">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c r="AA697" s="10"/>
      <c r="AB697" s="10"/>
      <c r="AC697" s="10"/>
      <c r="AD697" s="10"/>
      <c r="AE697" s="10"/>
      <c r="AF697" s="10"/>
    </row>
    <row r="698" spans="1:32" ht="15.75" customHeight="1">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c r="AA698" s="10"/>
      <c r="AB698" s="10"/>
      <c r="AC698" s="10"/>
      <c r="AD698" s="10"/>
      <c r="AE698" s="10"/>
      <c r="AF698" s="10"/>
    </row>
    <row r="699" spans="1:32" ht="15.75" customHeight="1">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c r="AA699" s="10"/>
      <c r="AB699" s="10"/>
      <c r="AC699" s="10"/>
      <c r="AD699" s="10"/>
      <c r="AE699" s="10"/>
      <c r="AF699" s="10"/>
    </row>
    <row r="700" spans="1:32" ht="15.75" customHeight="1">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c r="AA700" s="10"/>
      <c r="AB700" s="10"/>
      <c r="AC700" s="10"/>
      <c r="AD700" s="10"/>
      <c r="AE700" s="10"/>
      <c r="AF700" s="10"/>
    </row>
    <row r="701" spans="1:32" ht="15.75" customHeight="1">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c r="AA701" s="10"/>
      <c r="AB701" s="10"/>
      <c r="AC701" s="10"/>
      <c r="AD701" s="10"/>
      <c r="AE701" s="10"/>
      <c r="AF701" s="10"/>
    </row>
    <row r="702" spans="1:32" ht="15.75" customHeight="1">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c r="AA702" s="10"/>
      <c r="AB702" s="10"/>
      <c r="AC702" s="10"/>
      <c r="AD702" s="10"/>
      <c r="AE702" s="10"/>
      <c r="AF702" s="10"/>
    </row>
    <row r="703" spans="1:32" ht="15.75" customHeight="1">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c r="AA703" s="10"/>
      <c r="AB703" s="10"/>
      <c r="AC703" s="10"/>
      <c r="AD703" s="10"/>
      <c r="AE703" s="10"/>
      <c r="AF703" s="10"/>
    </row>
    <row r="704" spans="1:32" ht="15.75" customHeight="1">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c r="AA704" s="10"/>
      <c r="AB704" s="10"/>
      <c r="AC704" s="10"/>
      <c r="AD704" s="10"/>
      <c r="AE704" s="10"/>
      <c r="AF704" s="10"/>
    </row>
    <row r="705" spans="1:32" ht="15.75" customHeight="1">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c r="AA705" s="10"/>
      <c r="AB705" s="10"/>
      <c r="AC705" s="10"/>
      <c r="AD705" s="10"/>
      <c r="AE705" s="10"/>
      <c r="AF705" s="10"/>
    </row>
    <row r="706" spans="1:32" ht="15.75" customHeight="1">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c r="AA706" s="10"/>
      <c r="AB706" s="10"/>
      <c r="AC706" s="10"/>
      <c r="AD706" s="10"/>
      <c r="AE706" s="10"/>
      <c r="AF706" s="10"/>
    </row>
    <row r="707" spans="1:32" ht="15.75" customHeight="1">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c r="AA707" s="10"/>
      <c r="AB707" s="10"/>
      <c r="AC707" s="10"/>
      <c r="AD707" s="10"/>
      <c r="AE707" s="10"/>
      <c r="AF707" s="10"/>
    </row>
    <row r="708" spans="1:32" ht="15.75" customHeight="1">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c r="AA708" s="10"/>
      <c r="AB708" s="10"/>
      <c r="AC708" s="10"/>
      <c r="AD708" s="10"/>
      <c r="AE708" s="10"/>
      <c r="AF708" s="10"/>
    </row>
    <row r="709" spans="1:32" ht="15.75" customHeight="1">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c r="AA709" s="10"/>
      <c r="AB709" s="10"/>
      <c r="AC709" s="10"/>
      <c r="AD709" s="10"/>
      <c r="AE709" s="10"/>
      <c r="AF709" s="10"/>
    </row>
    <row r="710" spans="1:32" ht="15.75" customHeight="1">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c r="AA710" s="10"/>
      <c r="AB710" s="10"/>
      <c r="AC710" s="10"/>
      <c r="AD710" s="10"/>
      <c r="AE710" s="10"/>
      <c r="AF710" s="10"/>
    </row>
    <row r="711" spans="1:32" ht="15.75" customHeight="1">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c r="AA711" s="10"/>
      <c r="AB711" s="10"/>
      <c r="AC711" s="10"/>
      <c r="AD711" s="10"/>
      <c r="AE711" s="10"/>
      <c r="AF711" s="10"/>
    </row>
    <row r="712" spans="1:32" ht="15.75" customHeight="1">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c r="AA712" s="10"/>
      <c r="AB712" s="10"/>
      <c r="AC712" s="10"/>
      <c r="AD712" s="10"/>
      <c r="AE712" s="10"/>
      <c r="AF712" s="10"/>
    </row>
    <row r="713" spans="1:32" ht="15.75" customHeight="1">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c r="AA713" s="10"/>
      <c r="AB713" s="10"/>
      <c r="AC713" s="10"/>
      <c r="AD713" s="10"/>
      <c r="AE713" s="10"/>
      <c r="AF713" s="10"/>
    </row>
    <row r="714" spans="1:32" ht="15.75" customHeight="1">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c r="AA714" s="10"/>
      <c r="AB714" s="10"/>
      <c r="AC714" s="10"/>
      <c r="AD714" s="10"/>
      <c r="AE714" s="10"/>
      <c r="AF714" s="10"/>
    </row>
    <row r="715" spans="1:32" ht="15.75" customHeight="1">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c r="AA715" s="10"/>
      <c r="AB715" s="10"/>
      <c r="AC715" s="10"/>
      <c r="AD715" s="10"/>
      <c r="AE715" s="10"/>
      <c r="AF715" s="10"/>
    </row>
    <row r="716" spans="1:32" ht="15.75" customHeight="1">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c r="AA716" s="10"/>
      <c r="AB716" s="10"/>
      <c r="AC716" s="10"/>
      <c r="AD716" s="10"/>
      <c r="AE716" s="10"/>
      <c r="AF716" s="10"/>
    </row>
    <row r="717" spans="1:32" ht="15.75" customHeight="1">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c r="AA717" s="10"/>
      <c r="AB717" s="10"/>
      <c r="AC717" s="10"/>
      <c r="AD717" s="10"/>
      <c r="AE717" s="10"/>
      <c r="AF717" s="10"/>
    </row>
    <row r="718" spans="1:32" ht="15.75" customHeight="1">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c r="AA718" s="10"/>
      <c r="AB718" s="10"/>
      <c r="AC718" s="10"/>
      <c r="AD718" s="10"/>
      <c r="AE718" s="10"/>
      <c r="AF718" s="10"/>
    </row>
    <row r="719" spans="1:32" ht="15.75" customHeight="1">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c r="AA719" s="10"/>
      <c r="AB719" s="10"/>
      <c r="AC719" s="10"/>
      <c r="AD719" s="10"/>
      <c r="AE719" s="10"/>
      <c r="AF719" s="10"/>
    </row>
    <row r="720" spans="1:32" ht="15.75" customHeight="1">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c r="AA720" s="10"/>
      <c r="AB720" s="10"/>
      <c r="AC720" s="10"/>
      <c r="AD720" s="10"/>
      <c r="AE720" s="10"/>
      <c r="AF720" s="10"/>
    </row>
    <row r="721" spans="1:32" ht="15.75" customHeight="1">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c r="AA721" s="10"/>
      <c r="AB721" s="10"/>
      <c r="AC721" s="10"/>
      <c r="AD721" s="10"/>
      <c r="AE721" s="10"/>
      <c r="AF721" s="10"/>
    </row>
    <row r="722" spans="1:32" ht="15.75" customHeight="1">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c r="AA722" s="10"/>
      <c r="AB722" s="10"/>
      <c r="AC722" s="10"/>
      <c r="AD722" s="10"/>
      <c r="AE722" s="10"/>
      <c r="AF722" s="10"/>
    </row>
    <row r="723" spans="1:32" ht="15.75" customHeight="1">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c r="AA723" s="10"/>
      <c r="AB723" s="10"/>
      <c r="AC723" s="10"/>
      <c r="AD723" s="10"/>
      <c r="AE723" s="10"/>
      <c r="AF723" s="10"/>
    </row>
    <row r="724" spans="1:32" ht="15.75" customHeight="1">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c r="AA724" s="10"/>
      <c r="AB724" s="10"/>
      <c r="AC724" s="10"/>
      <c r="AD724" s="10"/>
      <c r="AE724" s="10"/>
      <c r="AF724" s="10"/>
    </row>
    <row r="725" spans="1:32" ht="15.75" customHeight="1">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c r="AA725" s="10"/>
      <c r="AB725" s="10"/>
      <c r="AC725" s="10"/>
      <c r="AD725" s="10"/>
      <c r="AE725" s="10"/>
      <c r="AF725" s="10"/>
    </row>
    <row r="726" spans="1:32" ht="15.75" customHeight="1">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c r="AA726" s="10"/>
      <c r="AB726" s="10"/>
      <c r="AC726" s="10"/>
      <c r="AD726" s="10"/>
      <c r="AE726" s="10"/>
      <c r="AF726" s="10"/>
    </row>
    <row r="727" spans="1:32" ht="15.75" customHeight="1">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c r="AA727" s="10"/>
      <c r="AB727" s="10"/>
      <c r="AC727" s="10"/>
      <c r="AD727" s="10"/>
      <c r="AE727" s="10"/>
      <c r="AF727" s="10"/>
    </row>
    <row r="728" spans="1:32" ht="15.75" customHeight="1">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c r="AA728" s="10"/>
      <c r="AB728" s="10"/>
      <c r="AC728" s="10"/>
      <c r="AD728" s="10"/>
      <c r="AE728" s="10"/>
      <c r="AF728" s="10"/>
    </row>
    <row r="729" spans="1:32" ht="15.75" customHeight="1">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c r="AA729" s="10"/>
      <c r="AB729" s="10"/>
      <c r="AC729" s="10"/>
      <c r="AD729" s="10"/>
      <c r="AE729" s="10"/>
      <c r="AF729" s="10"/>
    </row>
    <row r="730" spans="1:32" ht="15.75" customHeight="1">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c r="AA730" s="10"/>
      <c r="AB730" s="10"/>
      <c r="AC730" s="10"/>
      <c r="AD730" s="10"/>
      <c r="AE730" s="10"/>
      <c r="AF730" s="10"/>
    </row>
    <row r="731" spans="1:32" ht="15.75" customHeight="1">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c r="AA731" s="10"/>
      <c r="AB731" s="10"/>
      <c r="AC731" s="10"/>
      <c r="AD731" s="10"/>
      <c r="AE731" s="10"/>
      <c r="AF731" s="10"/>
    </row>
    <row r="732" spans="1:32" ht="15.75" customHeight="1">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c r="AA732" s="10"/>
      <c r="AB732" s="10"/>
      <c r="AC732" s="10"/>
      <c r="AD732" s="10"/>
      <c r="AE732" s="10"/>
      <c r="AF732" s="10"/>
    </row>
    <row r="733" spans="1:32" ht="15.75" customHeight="1">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c r="AA733" s="10"/>
      <c r="AB733" s="10"/>
      <c r="AC733" s="10"/>
      <c r="AD733" s="10"/>
      <c r="AE733" s="10"/>
      <c r="AF733" s="10"/>
    </row>
    <row r="734" spans="1:32" ht="15.75" customHeight="1">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c r="AA734" s="10"/>
      <c r="AB734" s="10"/>
      <c r="AC734" s="10"/>
      <c r="AD734" s="10"/>
      <c r="AE734" s="10"/>
      <c r="AF734" s="10"/>
    </row>
    <row r="735" spans="1:32" ht="15.75" customHeight="1">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c r="AA735" s="10"/>
      <c r="AB735" s="10"/>
      <c r="AC735" s="10"/>
      <c r="AD735" s="10"/>
      <c r="AE735" s="10"/>
      <c r="AF735" s="10"/>
    </row>
    <row r="736" spans="1:32" ht="15.75" customHeight="1">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c r="AA736" s="10"/>
      <c r="AB736" s="10"/>
      <c r="AC736" s="10"/>
      <c r="AD736" s="10"/>
      <c r="AE736" s="10"/>
      <c r="AF736" s="10"/>
    </row>
    <row r="737" spans="1:32" ht="15.75" customHeight="1">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c r="AA737" s="10"/>
      <c r="AB737" s="10"/>
      <c r="AC737" s="10"/>
      <c r="AD737" s="10"/>
      <c r="AE737" s="10"/>
      <c r="AF737" s="10"/>
    </row>
    <row r="738" spans="1:32" ht="15.75" customHeight="1">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c r="AA738" s="10"/>
      <c r="AB738" s="10"/>
      <c r="AC738" s="10"/>
      <c r="AD738" s="10"/>
      <c r="AE738" s="10"/>
      <c r="AF738" s="10"/>
    </row>
    <row r="739" spans="1:32" ht="15.75" customHeight="1">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c r="AA739" s="10"/>
      <c r="AB739" s="10"/>
      <c r="AC739" s="10"/>
      <c r="AD739" s="10"/>
      <c r="AE739" s="10"/>
      <c r="AF739" s="10"/>
    </row>
    <row r="740" spans="1:32" ht="15.75" customHeight="1">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c r="AA740" s="10"/>
      <c r="AB740" s="10"/>
      <c r="AC740" s="10"/>
      <c r="AD740" s="10"/>
      <c r="AE740" s="10"/>
      <c r="AF740" s="10"/>
    </row>
    <row r="741" spans="1:32" ht="15.75" customHeight="1">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c r="AA741" s="10"/>
      <c r="AB741" s="10"/>
      <c r="AC741" s="10"/>
      <c r="AD741" s="10"/>
      <c r="AE741" s="10"/>
      <c r="AF741" s="10"/>
    </row>
    <row r="742" spans="1:32" ht="15.75" customHeight="1">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c r="AA742" s="10"/>
      <c r="AB742" s="10"/>
      <c r="AC742" s="10"/>
      <c r="AD742" s="10"/>
      <c r="AE742" s="10"/>
      <c r="AF742" s="10"/>
    </row>
    <row r="743" spans="1:32" ht="15.75" customHeight="1">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c r="AA743" s="10"/>
      <c r="AB743" s="10"/>
      <c r="AC743" s="10"/>
      <c r="AD743" s="10"/>
      <c r="AE743" s="10"/>
      <c r="AF743" s="10"/>
    </row>
    <row r="744" spans="1:32" ht="15.75" customHeight="1">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c r="AA744" s="10"/>
      <c r="AB744" s="10"/>
      <c r="AC744" s="10"/>
      <c r="AD744" s="10"/>
      <c r="AE744" s="10"/>
      <c r="AF744" s="10"/>
    </row>
    <row r="745" spans="1:32" ht="15.75" customHeight="1">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c r="AA745" s="10"/>
      <c r="AB745" s="10"/>
      <c r="AC745" s="10"/>
      <c r="AD745" s="10"/>
      <c r="AE745" s="10"/>
      <c r="AF745" s="10"/>
    </row>
    <row r="746" spans="1:32" ht="15.75" customHeight="1">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c r="AA746" s="10"/>
      <c r="AB746" s="10"/>
      <c r="AC746" s="10"/>
      <c r="AD746" s="10"/>
      <c r="AE746" s="10"/>
      <c r="AF746" s="10"/>
    </row>
    <row r="747" spans="1:32" ht="15.75" customHeight="1">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c r="AA747" s="10"/>
      <c r="AB747" s="10"/>
      <c r="AC747" s="10"/>
      <c r="AD747" s="10"/>
      <c r="AE747" s="10"/>
      <c r="AF747" s="10"/>
    </row>
    <row r="748" spans="1:32" ht="15.75" customHeight="1">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c r="AA748" s="10"/>
      <c r="AB748" s="10"/>
      <c r="AC748" s="10"/>
      <c r="AD748" s="10"/>
      <c r="AE748" s="10"/>
      <c r="AF748" s="10"/>
    </row>
    <row r="749" spans="1:32" ht="15.75" customHeight="1">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c r="AA749" s="10"/>
      <c r="AB749" s="10"/>
      <c r="AC749" s="10"/>
      <c r="AD749" s="10"/>
      <c r="AE749" s="10"/>
      <c r="AF749" s="10"/>
    </row>
    <row r="750" spans="1:32" ht="15.75" customHeight="1">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c r="AA750" s="10"/>
      <c r="AB750" s="10"/>
      <c r="AC750" s="10"/>
      <c r="AD750" s="10"/>
      <c r="AE750" s="10"/>
      <c r="AF750" s="10"/>
    </row>
    <row r="751" spans="1:32" ht="15.75" customHeight="1">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c r="AA751" s="10"/>
      <c r="AB751" s="10"/>
      <c r="AC751" s="10"/>
      <c r="AD751" s="10"/>
      <c r="AE751" s="10"/>
      <c r="AF751" s="10"/>
    </row>
    <row r="752" spans="1:32" ht="15.75" customHeight="1">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c r="AA752" s="10"/>
      <c r="AB752" s="10"/>
      <c r="AC752" s="10"/>
      <c r="AD752" s="10"/>
      <c r="AE752" s="10"/>
      <c r="AF752" s="10"/>
    </row>
    <row r="753" spans="1:32" ht="15.75" customHeight="1">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c r="AA753" s="10"/>
      <c r="AB753" s="10"/>
      <c r="AC753" s="10"/>
      <c r="AD753" s="10"/>
      <c r="AE753" s="10"/>
      <c r="AF753" s="10"/>
    </row>
    <row r="754" spans="1:32" ht="15.75" customHeight="1">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c r="AA754" s="10"/>
      <c r="AB754" s="10"/>
      <c r="AC754" s="10"/>
      <c r="AD754" s="10"/>
      <c r="AE754" s="10"/>
      <c r="AF754" s="10"/>
    </row>
    <row r="755" spans="1:32" ht="15.75" customHeight="1">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c r="AA755" s="10"/>
      <c r="AB755" s="10"/>
      <c r="AC755" s="10"/>
      <c r="AD755" s="10"/>
      <c r="AE755" s="10"/>
      <c r="AF755" s="10"/>
    </row>
    <row r="756" spans="1:32" ht="15.75" customHeight="1">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c r="AA756" s="10"/>
      <c r="AB756" s="10"/>
      <c r="AC756" s="10"/>
      <c r="AD756" s="10"/>
      <c r="AE756" s="10"/>
      <c r="AF756" s="10"/>
    </row>
    <row r="757" spans="1:32" ht="15.75" customHeight="1">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c r="AA757" s="10"/>
      <c r="AB757" s="10"/>
      <c r="AC757" s="10"/>
      <c r="AD757" s="10"/>
      <c r="AE757" s="10"/>
      <c r="AF757" s="10"/>
    </row>
    <row r="758" spans="1:32" ht="15.75" customHeight="1">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c r="AA758" s="10"/>
      <c r="AB758" s="10"/>
      <c r="AC758" s="10"/>
      <c r="AD758" s="10"/>
      <c r="AE758" s="10"/>
      <c r="AF758" s="10"/>
    </row>
    <row r="759" spans="1:32" ht="15.75" customHeight="1">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c r="AA759" s="10"/>
      <c r="AB759" s="10"/>
      <c r="AC759" s="10"/>
      <c r="AD759" s="10"/>
      <c r="AE759" s="10"/>
      <c r="AF759" s="10"/>
    </row>
    <row r="760" spans="1:32" ht="15.75" customHeight="1">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c r="AA760" s="10"/>
      <c r="AB760" s="10"/>
      <c r="AC760" s="10"/>
      <c r="AD760" s="10"/>
      <c r="AE760" s="10"/>
      <c r="AF760" s="10"/>
    </row>
    <row r="761" spans="1:32" ht="15.75" customHeight="1">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c r="AA761" s="10"/>
      <c r="AB761" s="10"/>
      <c r="AC761" s="10"/>
      <c r="AD761" s="10"/>
      <c r="AE761" s="10"/>
      <c r="AF761" s="10"/>
    </row>
    <row r="762" spans="1:32" ht="15.75" customHeight="1">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c r="AA762" s="10"/>
      <c r="AB762" s="10"/>
      <c r="AC762" s="10"/>
      <c r="AD762" s="10"/>
      <c r="AE762" s="10"/>
      <c r="AF762" s="10"/>
    </row>
    <row r="763" spans="1:32" ht="15.75" customHeight="1">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c r="AA763" s="10"/>
      <c r="AB763" s="10"/>
      <c r="AC763" s="10"/>
      <c r="AD763" s="10"/>
      <c r="AE763" s="10"/>
      <c r="AF763" s="10"/>
    </row>
    <row r="764" spans="1:32" ht="15.75" customHeight="1">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c r="AA764" s="10"/>
      <c r="AB764" s="10"/>
      <c r="AC764" s="10"/>
      <c r="AD764" s="10"/>
      <c r="AE764" s="10"/>
      <c r="AF764" s="10"/>
    </row>
    <row r="765" spans="1:32" ht="15.75" customHeight="1">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c r="AA765" s="10"/>
      <c r="AB765" s="10"/>
      <c r="AC765" s="10"/>
      <c r="AD765" s="10"/>
      <c r="AE765" s="10"/>
      <c r="AF765" s="10"/>
    </row>
    <row r="766" spans="1:32" ht="15.75" customHeight="1">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c r="AA766" s="10"/>
      <c r="AB766" s="10"/>
      <c r="AC766" s="10"/>
      <c r="AD766" s="10"/>
      <c r="AE766" s="10"/>
      <c r="AF766" s="10"/>
    </row>
    <row r="767" spans="1:32" ht="15.75" customHeight="1">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c r="AA767" s="10"/>
      <c r="AB767" s="10"/>
      <c r="AC767" s="10"/>
      <c r="AD767" s="10"/>
      <c r="AE767" s="10"/>
      <c r="AF767" s="10"/>
    </row>
    <row r="768" spans="1:32" ht="15.75" customHeight="1">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c r="AA768" s="10"/>
      <c r="AB768" s="10"/>
      <c r="AC768" s="10"/>
      <c r="AD768" s="10"/>
      <c r="AE768" s="10"/>
      <c r="AF768" s="10"/>
    </row>
    <row r="769" spans="1:32" ht="15.75" customHeight="1">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c r="AA769" s="10"/>
      <c r="AB769" s="10"/>
      <c r="AC769" s="10"/>
      <c r="AD769" s="10"/>
      <c r="AE769" s="10"/>
      <c r="AF769" s="10"/>
    </row>
    <row r="770" spans="1:32" ht="15.75" customHeight="1">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c r="AA770" s="10"/>
      <c r="AB770" s="10"/>
      <c r="AC770" s="10"/>
      <c r="AD770" s="10"/>
      <c r="AE770" s="10"/>
      <c r="AF770" s="10"/>
    </row>
    <row r="771" spans="1:32" ht="15.75" customHeight="1">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c r="AA771" s="10"/>
      <c r="AB771" s="10"/>
      <c r="AC771" s="10"/>
      <c r="AD771" s="10"/>
      <c r="AE771" s="10"/>
      <c r="AF771" s="10"/>
    </row>
    <row r="772" spans="1:32" ht="15.75" customHeight="1">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c r="AA772" s="10"/>
      <c r="AB772" s="10"/>
      <c r="AC772" s="10"/>
      <c r="AD772" s="10"/>
      <c r="AE772" s="10"/>
      <c r="AF772" s="10"/>
    </row>
    <row r="773" spans="1:32" ht="15.75" customHeight="1">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c r="AA773" s="10"/>
      <c r="AB773" s="10"/>
      <c r="AC773" s="10"/>
      <c r="AD773" s="10"/>
      <c r="AE773" s="10"/>
      <c r="AF773" s="10"/>
    </row>
    <row r="774" spans="1:32" ht="15.75" customHeight="1">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c r="AA774" s="10"/>
      <c r="AB774" s="10"/>
      <c r="AC774" s="10"/>
      <c r="AD774" s="10"/>
      <c r="AE774" s="10"/>
      <c r="AF774" s="10"/>
    </row>
    <row r="775" spans="1:32" ht="15.75" customHeight="1">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c r="AA775" s="10"/>
      <c r="AB775" s="10"/>
      <c r="AC775" s="10"/>
      <c r="AD775" s="10"/>
      <c r="AE775" s="10"/>
      <c r="AF775" s="10"/>
    </row>
    <row r="776" spans="1:32" ht="15.75" customHeight="1">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c r="AA776" s="10"/>
      <c r="AB776" s="10"/>
      <c r="AC776" s="10"/>
      <c r="AD776" s="10"/>
      <c r="AE776" s="10"/>
      <c r="AF776" s="10"/>
    </row>
    <row r="777" spans="1:32" ht="15.75" customHeight="1">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c r="AA777" s="10"/>
      <c r="AB777" s="10"/>
      <c r="AC777" s="10"/>
      <c r="AD777" s="10"/>
      <c r="AE777" s="10"/>
      <c r="AF777" s="10"/>
    </row>
    <row r="778" spans="1:32" ht="15.75" customHeight="1">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c r="AA778" s="10"/>
      <c r="AB778" s="10"/>
      <c r="AC778" s="10"/>
      <c r="AD778" s="10"/>
      <c r="AE778" s="10"/>
      <c r="AF778" s="10"/>
    </row>
    <row r="779" spans="1:32" ht="15.75" customHeight="1">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c r="AA779" s="10"/>
      <c r="AB779" s="10"/>
      <c r="AC779" s="10"/>
      <c r="AD779" s="10"/>
      <c r="AE779" s="10"/>
      <c r="AF779" s="10"/>
    </row>
    <row r="780" spans="1:32" ht="15.75" customHeight="1">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c r="AA780" s="10"/>
      <c r="AB780" s="10"/>
      <c r="AC780" s="10"/>
      <c r="AD780" s="10"/>
      <c r="AE780" s="10"/>
      <c r="AF780" s="10"/>
    </row>
    <row r="781" spans="1:32" ht="15.75" customHeight="1">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c r="AA781" s="10"/>
      <c r="AB781" s="10"/>
      <c r="AC781" s="10"/>
      <c r="AD781" s="10"/>
      <c r="AE781" s="10"/>
      <c r="AF781" s="10"/>
    </row>
    <row r="782" spans="1:32" ht="15.75" customHeight="1">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c r="AA782" s="10"/>
      <c r="AB782" s="10"/>
      <c r="AC782" s="10"/>
      <c r="AD782" s="10"/>
      <c r="AE782" s="10"/>
      <c r="AF782" s="10"/>
    </row>
    <row r="783" spans="1:32" ht="15.75" customHeight="1">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c r="AA783" s="10"/>
      <c r="AB783" s="10"/>
      <c r="AC783" s="10"/>
      <c r="AD783" s="10"/>
      <c r="AE783" s="10"/>
      <c r="AF783" s="10"/>
    </row>
    <row r="784" spans="1:32" ht="15.75" customHeight="1">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c r="AA784" s="10"/>
      <c r="AB784" s="10"/>
      <c r="AC784" s="10"/>
      <c r="AD784" s="10"/>
      <c r="AE784" s="10"/>
      <c r="AF784" s="10"/>
    </row>
    <row r="785" spans="1:32" ht="15.75" customHeight="1">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c r="AA785" s="10"/>
      <c r="AB785" s="10"/>
      <c r="AC785" s="10"/>
      <c r="AD785" s="10"/>
      <c r="AE785" s="10"/>
      <c r="AF785" s="10"/>
    </row>
    <row r="786" spans="1:32" ht="15.75" customHeight="1">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c r="AA786" s="10"/>
      <c r="AB786" s="10"/>
      <c r="AC786" s="10"/>
      <c r="AD786" s="10"/>
      <c r="AE786" s="10"/>
      <c r="AF786" s="10"/>
    </row>
    <row r="787" spans="1:32" ht="15.75" customHeight="1">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c r="AA787" s="10"/>
      <c r="AB787" s="10"/>
      <c r="AC787" s="10"/>
      <c r="AD787" s="10"/>
      <c r="AE787" s="10"/>
      <c r="AF787" s="10"/>
    </row>
    <row r="788" spans="1:32" ht="15.75" customHeight="1">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c r="AA788" s="10"/>
      <c r="AB788" s="10"/>
      <c r="AC788" s="10"/>
      <c r="AD788" s="10"/>
      <c r="AE788" s="10"/>
      <c r="AF788" s="10"/>
    </row>
    <row r="789" spans="1:32" ht="15.75" customHeight="1">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c r="AA789" s="10"/>
      <c r="AB789" s="10"/>
      <c r="AC789" s="10"/>
      <c r="AD789" s="10"/>
      <c r="AE789" s="10"/>
      <c r="AF789" s="10"/>
    </row>
    <row r="790" spans="1:32" ht="15.75" customHeight="1">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c r="AA790" s="10"/>
      <c r="AB790" s="10"/>
      <c r="AC790" s="10"/>
      <c r="AD790" s="10"/>
      <c r="AE790" s="10"/>
      <c r="AF790" s="10"/>
    </row>
    <row r="791" spans="1:32" ht="15.75" customHeight="1">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c r="AA791" s="10"/>
      <c r="AB791" s="10"/>
      <c r="AC791" s="10"/>
      <c r="AD791" s="10"/>
      <c r="AE791" s="10"/>
      <c r="AF791" s="10"/>
    </row>
    <row r="792" spans="1:32" ht="15.75" customHeight="1">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c r="AA792" s="10"/>
      <c r="AB792" s="10"/>
      <c r="AC792" s="10"/>
      <c r="AD792" s="10"/>
      <c r="AE792" s="10"/>
      <c r="AF792" s="10"/>
    </row>
    <row r="793" spans="1:32" ht="15.75" customHeight="1">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c r="AA793" s="10"/>
      <c r="AB793" s="10"/>
      <c r="AC793" s="10"/>
      <c r="AD793" s="10"/>
      <c r="AE793" s="10"/>
      <c r="AF793" s="10"/>
    </row>
    <row r="794" spans="1:32" ht="15.75" customHeight="1">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c r="AA794" s="10"/>
      <c r="AB794" s="10"/>
      <c r="AC794" s="10"/>
      <c r="AD794" s="10"/>
      <c r="AE794" s="10"/>
      <c r="AF794" s="10"/>
    </row>
    <row r="795" spans="1:32" ht="15.75" customHeight="1">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c r="AA795" s="10"/>
      <c r="AB795" s="10"/>
      <c r="AC795" s="10"/>
      <c r="AD795" s="10"/>
      <c r="AE795" s="10"/>
      <c r="AF795" s="10"/>
    </row>
    <row r="796" spans="1:32" ht="15.75" customHeight="1">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c r="AA796" s="10"/>
      <c r="AB796" s="10"/>
      <c r="AC796" s="10"/>
      <c r="AD796" s="10"/>
      <c r="AE796" s="10"/>
      <c r="AF796" s="10"/>
    </row>
    <row r="797" spans="1:32" ht="15.75" customHeight="1">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c r="AA797" s="10"/>
      <c r="AB797" s="10"/>
      <c r="AC797" s="10"/>
      <c r="AD797" s="10"/>
      <c r="AE797" s="10"/>
      <c r="AF797" s="10"/>
    </row>
    <row r="798" spans="1:32" ht="15.75" customHeight="1">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c r="AA798" s="10"/>
      <c r="AB798" s="10"/>
      <c r="AC798" s="10"/>
      <c r="AD798" s="10"/>
      <c r="AE798" s="10"/>
      <c r="AF798" s="10"/>
    </row>
    <row r="799" spans="1:32" ht="15.75" customHeight="1">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c r="AA799" s="10"/>
      <c r="AB799" s="10"/>
      <c r="AC799" s="10"/>
      <c r="AD799" s="10"/>
      <c r="AE799" s="10"/>
      <c r="AF799" s="10"/>
    </row>
    <row r="800" spans="1:32" ht="15.75" customHeight="1">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c r="AA800" s="10"/>
      <c r="AB800" s="10"/>
      <c r="AC800" s="10"/>
      <c r="AD800" s="10"/>
      <c r="AE800" s="10"/>
      <c r="AF800" s="10"/>
    </row>
    <row r="801" spans="1:32" ht="15.75" customHeight="1">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c r="AA801" s="10"/>
      <c r="AB801" s="10"/>
      <c r="AC801" s="10"/>
      <c r="AD801" s="10"/>
      <c r="AE801" s="10"/>
      <c r="AF801" s="10"/>
    </row>
    <row r="802" spans="1:32" ht="15.75" customHeight="1">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c r="AA802" s="10"/>
      <c r="AB802" s="10"/>
      <c r="AC802" s="10"/>
      <c r="AD802" s="10"/>
      <c r="AE802" s="10"/>
      <c r="AF802" s="10"/>
    </row>
    <row r="803" spans="1:32" ht="15.75" customHeight="1">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c r="AA803" s="10"/>
      <c r="AB803" s="10"/>
      <c r="AC803" s="10"/>
      <c r="AD803" s="10"/>
      <c r="AE803" s="10"/>
      <c r="AF803" s="10"/>
    </row>
    <row r="804" spans="1:32" ht="15.75" customHeight="1">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c r="AA804" s="10"/>
      <c r="AB804" s="10"/>
      <c r="AC804" s="10"/>
      <c r="AD804" s="10"/>
      <c r="AE804" s="10"/>
      <c r="AF804" s="10"/>
    </row>
    <row r="805" spans="1:32" ht="15.75" customHeight="1">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c r="AA805" s="10"/>
      <c r="AB805" s="10"/>
      <c r="AC805" s="10"/>
      <c r="AD805" s="10"/>
      <c r="AE805" s="10"/>
      <c r="AF805" s="10"/>
    </row>
    <row r="806" spans="1:32" ht="15.75" customHeight="1">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c r="AA806" s="10"/>
      <c r="AB806" s="10"/>
      <c r="AC806" s="10"/>
      <c r="AD806" s="10"/>
      <c r="AE806" s="10"/>
      <c r="AF806" s="10"/>
    </row>
    <row r="807" spans="1:32" ht="15.75" customHeight="1">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c r="AA807" s="10"/>
      <c r="AB807" s="10"/>
      <c r="AC807" s="10"/>
      <c r="AD807" s="10"/>
      <c r="AE807" s="10"/>
      <c r="AF807" s="10"/>
    </row>
    <row r="808" spans="1:32" ht="15.75" customHeight="1">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c r="AA808" s="10"/>
      <c r="AB808" s="10"/>
      <c r="AC808" s="10"/>
      <c r="AD808" s="10"/>
      <c r="AE808" s="10"/>
      <c r="AF808" s="10"/>
    </row>
    <row r="809" spans="1:32" ht="15.75" customHeight="1">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c r="AA809" s="10"/>
      <c r="AB809" s="10"/>
      <c r="AC809" s="10"/>
      <c r="AD809" s="10"/>
      <c r="AE809" s="10"/>
      <c r="AF809" s="10"/>
    </row>
    <row r="810" spans="1:32" ht="15.75" customHeight="1">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c r="AA810" s="10"/>
      <c r="AB810" s="10"/>
      <c r="AC810" s="10"/>
      <c r="AD810" s="10"/>
      <c r="AE810" s="10"/>
      <c r="AF810" s="10"/>
    </row>
    <row r="811" spans="1:32" ht="15.75" customHeight="1">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c r="AA811" s="10"/>
      <c r="AB811" s="10"/>
      <c r="AC811" s="10"/>
      <c r="AD811" s="10"/>
      <c r="AE811" s="10"/>
      <c r="AF811" s="10"/>
    </row>
    <row r="812" spans="1:32" ht="15.75" customHeight="1">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c r="AA812" s="10"/>
      <c r="AB812" s="10"/>
      <c r="AC812" s="10"/>
      <c r="AD812" s="10"/>
      <c r="AE812" s="10"/>
      <c r="AF812" s="10"/>
    </row>
    <row r="813" spans="1:32" ht="15.75" customHeight="1">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c r="AA813" s="10"/>
      <c r="AB813" s="10"/>
      <c r="AC813" s="10"/>
      <c r="AD813" s="10"/>
      <c r="AE813" s="10"/>
      <c r="AF813" s="10"/>
    </row>
    <row r="814" spans="1:32" ht="15.75" customHeight="1">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c r="AA814" s="10"/>
      <c r="AB814" s="10"/>
      <c r="AC814" s="10"/>
      <c r="AD814" s="10"/>
      <c r="AE814" s="10"/>
      <c r="AF814" s="10"/>
    </row>
    <row r="815" spans="1:32" ht="15.75" customHeight="1">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c r="AA815" s="10"/>
      <c r="AB815" s="10"/>
      <c r="AC815" s="10"/>
      <c r="AD815" s="10"/>
      <c r="AE815" s="10"/>
      <c r="AF815" s="10"/>
    </row>
    <row r="816" spans="1:32" ht="15.75" customHeight="1">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c r="AA816" s="10"/>
      <c r="AB816" s="10"/>
      <c r="AC816" s="10"/>
      <c r="AD816" s="10"/>
      <c r="AE816" s="10"/>
      <c r="AF816" s="10"/>
    </row>
    <row r="817" spans="1:32" ht="15.75" customHeight="1">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c r="AA817" s="10"/>
      <c r="AB817" s="10"/>
      <c r="AC817" s="10"/>
      <c r="AD817" s="10"/>
      <c r="AE817" s="10"/>
      <c r="AF817" s="10"/>
    </row>
    <row r="818" spans="1:32" ht="15.75" customHeight="1">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c r="AA818" s="10"/>
      <c r="AB818" s="10"/>
      <c r="AC818" s="10"/>
      <c r="AD818" s="10"/>
      <c r="AE818" s="10"/>
      <c r="AF818" s="10"/>
    </row>
    <row r="819" spans="1:32" ht="15.75" customHeight="1">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c r="AA819" s="10"/>
      <c r="AB819" s="10"/>
      <c r="AC819" s="10"/>
      <c r="AD819" s="10"/>
      <c r="AE819" s="10"/>
      <c r="AF819" s="10"/>
    </row>
    <row r="820" spans="1:32" ht="15.75" customHeight="1">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c r="AA820" s="10"/>
      <c r="AB820" s="10"/>
      <c r="AC820" s="10"/>
      <c r="AD820" s="10"/>
      <c r="AE820" s="10"/>
      <c r="AF820" s="10"/>
    </row>
    <row r="821" spans="1:32" ht="15.75" customHeight="1">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c r="AA821" s="10"/>
      <c r="AB821" s="10"/>
      <c r="AC821" s="10"/>
      <c r="AD821" s="10"/>
      <c r="AE821" s="10"/>
      <c r="AF821" s="10"/>
    </row>
    <row r="822" spans="1:32" ht="15.75" customHeight="1">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c r="AA822" s="10"/>
      <c r="AB822" s="10"/>
      <c r="AC822" s="10"/>
      <c r="AD822" s="10"/>
      <c r="AE822" s="10"/>
      <c r="AF822" s="10"/>
    </row>
    <row r="823" spans="1:32" ht="15.75" customHeight="1">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c r="AA823" s="10"/>
      <c r="AB823" s="10"/>
      <c r="AC823" s="10"/>
      <c r="AD823" s="10"/>
      <c r="AE823" s="10"/>
      <c r="AF823" s="10"/>
    </row>
    <row r="824" spans="1:32" ht="15.75" customHeight="1">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c r="AA824" s="10"/>
      <c r="AB824" s="10"/>
      <c r="AC824" s="10"/>
      <c r="AD824" s="10"/>
      <c r="AE824" s="10"/>
      <c r="AF824" s="10"/>
    </row>
    <row r="825" spans="1:32" ht="15.75" customHeight="1">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c r="AA825" s="10"/>
      <c r="AB825" s="10"/>
      <c r="AC825" s="10"/>
      <c r="AD825" s="10"/>
      <c r="AE825" s="10"/>
      <c r="AF825" s="10"/>
    </row>
    <row r="826" spans="1:32" ht="15.75" customHeight="1">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c r="AA826" s="10"/>
      <c r="AB826" s="10"/>
      <c r="AC826" s="10"/>
      <c r="AD826" s="10"/>
      <c r="AE826" s="10"/>
      <c r="AF826" s="10"/>
    </row>
    <row r="827" spans="1:32" ht="15.75" customHeight="1">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c r="AA827" s="10"/>
      <c r="AB827" s="10"/>
      <c r="AC827" s="10"/>
      <c r="AD827" s="10"/>
      <c r="AE827" s="10"/>
      <c r="AF827" s="10"/>
    </row>
    <row r="828" spans="1:32" ht="15.75" customHeight="1">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c r="AA828" s="10"/>
      <c r="AB828" s="10"/>
      <c r="AC828" s="10"/>
      <c r="AD828" s="10"/>
      <c r="AE828" s="10"/>
      <c r="AF828" s="10"/>
    </row>
    <row r="829" spans="1:32" ht="15.75" customHeight="1">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c r="AA829" s="10"/>
      <c r="AB829" s="10"/>
      <c r="AC829" s="10"/>
      <c r="AD829" s="10"/>
      <c r="AE829" s="10"/>
      <c r="AF829" s="10"/>
    </row>
    <row r="830" spans="1:32" ht="15.75" customHeight="1">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c r="AA830" s="10"/>
      <c r="AB830" s="10"/>
      <c r="AC830" s="10"/>
      <c r="AD830" s="10"/>
      <c r="AE830" s="10"/>
      <c r="AF830" s="10"/>
    </row>
    <row r="831" spans="1:32" ht="15.75" customHeight="1">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c r="AA831" s="10"/>
      <c r="AB831" s="10"/>
      <c r="AC831" s="10"/>
      <c r="AD831" s="10"/>
      <c r="AE831" s="10"/>
      <c r="AF831" s="10"/>
    </row>
    <row r="832" spans="1:32" ht="15.75" customHeight="1">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c r="AA832" s="10"/>
      <c r="AB832" s="10"/>
      <c r="AC832" s="10"/>
      <c r="AD832" s="10"/>
      <c r="AE832" s="10"/>
      <c r="AF832" s="10"/>
    </row>
    <row r="833" spans="1:32" ht="15.75" customHeight="1">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c r="AA833" s="10"/>
      <c r="AB833" s="10"/>
      <c r="AC833" s="10"/>
      <c r="AD833" s="10"/>
      <c r="AE833" s="10"/>
      <c r="AF833" s="10"/>
    </row>
    <row r="834" spans="1:32" ht="15.75" customHeight="1">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c r="AA834" s="10"/>
      <c r="AB834" s="10"/>
      <c r="AC834" s="10"/>
      <c r="AD834" s="10"/>
      <c r="AE834" s="10"/>
      <c r="AF834" s="10"/>
    </row>
    <row r="835" spans="1:32" ht="15.75" customHeight="1">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c r="AA835" s="10"/>
      <c r="AB835" s="10"/>
      <c r="AC835" s="10"/>
      <c r="AD835" s="10"/>
      <c r="AE835" s="10"/>
      <c r="AF835" s="10"/>
    </row>
    <row r="836" spans="1:32" ht="15.75" customHeight="1">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c r="AA836" s="10"/>
      <c r="AB836" s="10"/>
      <c r="AC836" s="10"/>
      <c r="AD836" s="10"/>
      <c r="AE836" s="10"/>
      <c r="AF836" s="10"/>
    </row>
    <row r="837" spans="1:32" ht="15.75" customHeight="1">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c r="AA837" s="10"/>
      <c r="AB837" s="10"/>
      <c r="AC837" s="10"/>
      <c r="AD837" s="10"/>
      <c r="AE837" s="10"/>
      <c r="AF837" s="10"/>
    </row>
    <row r="838" spans="1:32" ht="15.75" customHeight="1">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c r="AA838" s="10"/>
      <c r="AB838" s="10"/>
      <c r="AC838" s="10"/>
      <c r="AD838" s="10"/>
      <c r="AE838" s="10"/>
      <c r="AF838" s="10"/>
    </row>
    <row r="839" spans="1:32" ht="15.75" customHeight="1">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c r="AA839" s="10"/>
      <c r="AB839" s="10"/>
      <c r="AC839" s="10"/>
      <c r="AD839" s="10"/>
      <c r="AE839" s="10"/>
      <c r="AF839" s="10"/>
    </row>
    <row r="840" spans="1:32" ht="15.75" customHeight="1">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c r="AA840" s="10"/>
      <c r="AB840" s="10"/>
      <c r="AC840" s="10"/>
      <c r="AD840" s="10"/>
      <c r="AE840" s="10"/>
      <c r="AF840" s="10"/>
    </row>
    <row r="841" spans="1:32" ht="15.75" customHeight="1">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c r="AA841" s="10"/>
      <c r="AB841" s="10"/>
      <c r="AC841" s="10"/>
      <c r="AD841" s="10"/>
      <c r="AE841" s="10"/>
      <c r="AF841" s="10"/>
    </row>
    <row r="842" spans="1:32" ht="15.75" customHeight="1">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c r="AA842" s="10"/>
      <c r="AB842" s="10"/>
      <c r="AC842" s="10"/>
      <c r="AD842" s="10"/>
      <c r="AE842" s="10"/>
      <c r="AF842" s="10"/>
    </row>
    <row r="843" spans="1:32" ht="15.75" customHeight="1">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c r="AA843" s="10"/>
      <c r="AB843" s="10"/>
      <c r="AC843" s="10"/>
      <c r="AD843" s="10"/>
      <c r="AE843" s="10"/>
      <c r="AF843" s="10"/>
    </row>
    <row r="844" spans="1:32" ht="15.75" customHeight="1">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c r="AA844" s="10"/>
      <c r="AB844" s="10"/>
      <c r="AC844" s="10"/>
      <c r="AD844" s="10"/>
      <c r="AE844" s="10"/>
      <c r="AF844" s="10"/>
    </row>
    <row r="845" spans="1:32" ht="15.75" customHeight="1">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c r="AA845" s="10"/>
      <c r="AB845" s="10"/>
      <c r="AC845" s="10"/>
      <c r="AD845" s="10"/>
      <c r="AE845" s="10"/>
      <c r="AF845" s="10"/>
    </row>
    <row r="846" spans="1:32" ht="15.75" customHeight="1">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c r="AA846" s="10"/>
      <c r="AB846" s="10"/>
      <c r="AC846" s="10"/>
      <c r="AD846" s="10"/>
      <c r="AE846" s="10"/>
      <c r="AF846" s="10"/>
    </row>
    <row r="847" spans="1:32" ht="15.75" customHeight="1">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c r="AA847" s="10"/>
      <c r="AB847" s="10"/>
      <c r="AC847" s="10"/>
      <c r="AD847" s="10"/>
      <c r="AE847" s="10"/>
      <c r="AF847" s="10"/>
    </row>
    <row r="848" spans="1:32" ht="15.75" customHeight="1">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c r="AA848" s="10"/>
      <c r="AB848" s="10"/>
      <c r="AC848" s="10"/>
      <c r="AD848" s="10"/>
      <c r="AE848" s="10"/>
      <c r="AF848" s="10"/>
    </row>
    <row r="849" spans="1:32" ht="15.75" customHeight="1">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c r="AA849" s="10"/>
      <c r="AB849" s="10"/>
      <c r="AC849" s="10"/>
      <c r="AD849" s="10"/>
      <c r="AE849" s="10"/>
      <c r="AF849" s="10"/>
    </row>
    <row r="850" spans="1:32" ht="15.75" customHeight="1">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c r="AA850" s="10"/>
      <c r="AB850" s="10"/>
      <c r="AC850" s="10"/>
      <c r="AD850" s="10"/>
      <c r="AE850" s="10"/>
      <c r="AF850" s="10"/>
    </row>
    <row r="851" spans="1:32" ht="15.75" customHeight="1">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c r="AA851" s="10"/>
      <c r="AB851" s="10"/>
      <c r="AC851" s="10"/>
      <c r="AD851" s="10"/>
      <c r="AE851" s="10"/>
      <c r="AF851" s="10"/>
    </row>
    <row r="852" spans="1:32" ht="15.75" customHeight="1">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c r="AA852" s="10"/>
      <c r="AB852" s="10"/>
      <c r="AC852" s="10"/>
      <c r="AD852" s="10"/>
      <c r="AE852" s="10"/>
      <c r="AF852" s="10"/>
    </row>
    <row r="853" spans="1:32" ht="15.75" customHeight="1">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c r="AA853" s="10"/>
      <c r="AB853" s="10"/>
      <c r="AC853" s="10"/>
      <c r="AD853" s="10"/>
      <c r="AE853" s="10"/>
      <c r="AF853" s="10"/>
    </row>
    <row r="854" spans="1:32" ht="15.75" customHeight="1">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c r="AA854" s="10"/>
      <c r="AB854" s="10"/>
      <c r="AC854" s="10"/>
      <c r="AD854" s="10"/>
      <c r="AE854" s="10"/>
      <c r="AF854" s="10"/>
    </row>
    <row r="855" spans="1:32" ht="15.75" customHeight="1">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c r="AA855" s="10"/>
      <c r="AB855" s="10"/>
      <c r="AC855" s="10"/>
      <c r="AD855" s="10"/>
      <c r="AE855" s="10"/>
      <c r="AF855" s="10"/>
    </row>
    <row r="856" spans="1:32" ht="15.75" customHeight="1">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c r="AA856" s="10"/>
      <c r="AB856" s="10"/>
      <c r="AC856" s="10"/>
      <c r="AD856" s="10"/>
      <c r="AE856" s="10"/>
      <c r="AF856" s="10"/>
    </row>
    <row r="857" spans="1:32" ht="15.75" customHeight="1">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c r="AA857" s="10"/>
      <c r="AB857" s="10"/>
      <c r="AC857" s="10"/>
      <c r="AD857" s="10"/>
      <c r="AE857" s="10"/>
      <c r="AF857" s="10"/>
    </row>
    <row r="858" spans="1:32" ht="15.75" customHeight="1">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c r="AA858" s="10"/>
      <c r="AB858" s="10"/>
      <c r="AC858" s="10"/>
      <c r="AD858" s="10"/>
      <c r="AE858" s="10"/>
      <c r="AF858" s="10"/>
    </row>
    <row r="859" spans="1:32" ht="15.75" customHeight="1">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c r="AA859" s="10"/>
      <c r="AB859" s="10"/>
      <c r="AC859" s="10"/>
      <c r="AD859" s="10"/>
      <c r="AE859" s="10"/>
      <c r="AF859" s="10"/>
    </row>
    <row r="860" spans="1:32" ht="15.75" customHeight="1">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c r="AA860" s="10"/>
      <c r="AB860" s="10"/>
      <c r="AC860" s="10"/>
      <c r="AD860" s="10"/>
      <c r="AE860" s="10"/>
      <c r="AF860" s="10"/>
    </row>
    <row r="861" spans="1:32" ht="15.75" customHeight="1">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c r="AA861" s="10"/>
      <c r="AB861" s="10"/>
      <c r="AC861" s="10"/>
      <c r="AD861" s="10"/>
      <c r="AE861" s="10"/>
      <c r="AF861" s="10"/>
    </row>
    <row r="862" spans="1:32" ht="15.75" customHeight="1">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c r="AA862" s="10"/>
      <c r="AB862" s="10"/>
      <c r="AC862" s="10"/>
      <c r="AD862" s="10"/>
      <c r="AE862" s="10"/>
      <c r="AF862" s="10"/>
    </row>
    <row r="863" spans="1:32" ht="15.75" customHeight="1">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c r="AA863" s="10"/>
      <c r="AB863" s="10"/>
      <c r="AC863" s="10"/>
      <c r="AD863" s="10"/>
      <c r="AE863" s="10"/>
      <c r="AF863" s="10"/>
    </row>
    <row r="864" spans="1:32" ht="15.75" customHeight="1">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c r="AA864" s="10"/>
      <c r="AB864" s="10"/>
      <c r="AC864" s="10"/>
      <c r="AD864" s="10"/>
      <c r="AE864" s="10"/>
      <c r="AF864" s="10"/>
    </row>
    <row r="865" spans="1:32" ht="15.75" customHeight="1">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c r="AA865" s="10"/>
      <c r="AB865" s="10"/>
      <c r="AC865" s="10"/>
      <c r="AD865" s="10"/>
      <c r="AE865" s="10"/>
      <c r="AF865" s="10"/>
    </row>
    <row r="866" spans="1:32" ht="15.75" customHeight="1">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c r="AA866" s="10"/>
      <c r="AB866" s="10"/>
      <c r="AC866" s="10"/>
      <c r="AD866" s="10"/>
      <c r="AE866" s="10"/>
      <c r="AF866" s="10"/>
    </row>
    <row r="867" spans="1:32" ht="15.75" customHeight="1">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c r="AA867" s="10"/>
      <c r="AB867" s="10"/>
      <c r="AC867" s="10"/>
      <c r="AD867" s="10"/>
      <c r="AE867" s="10"/>
      <c r="AF867" s="10"/>
    </row>
    <row r="868" spans="1:32" ht="15.75" customHeight="1">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c r="AA868" s="10"/>
      <c r="AB868" s="10"/>
      <c r="AC868" s="10"/>
      <c r="AD868" s="10"/>
      <c r="AE868" s="10"/>
      <c r="AF868" s="10"/>
    </row>
    <row r="869" spans="1:32" ht="15.75" customHeight="1">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c r="AA869" s="10"/>
      <c r="AB869" s="10"/>
      <c r="AC869" s="10"/>
      <c r="AD869" s="10"/>
      <c r="AE869" s="10"/>
      <c r="AF869" s="10"/>
    </row>
    <row r="870" spans="1:32" ht="15.75" customHeight="1">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c r="AA870" s="10"/>
      <c r="AB870" s="10"/>
      <c r="AC870" s="10"/>
      <c r="AD870" s="10"/>
      <c r="AE870" s="10"/>
      <c r="AF870" s="10"/>
    </row>
    <row r="871" spans="1:32" ht="15.75" customHeight="1">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c r="AA871" s="10"/>
      <c r="AB871" s="10"/>
      <c r="AC871" s="10"/>
      <c r="AD871" s="10"/>
      <c r="AE871" s="10"/>
      <c r="AF871" s="10"/>
    </row>
    <row r="872" spans="1:32" ht="15.75" customHeight="1">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c r="AA872" s="10"/>
      <c r="AB872" s="10"/>
      <c r="AC872" s="10"/>
      <c r="AD872" s="10"/>
      <c r="AE872" s="10"/>
      <c r="AF872" s="10"/>
    </row>
    <row r="873" spans="1:32" ht="15.75" customHeight="1">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c r="AA873" s="10"/>
      <c r="AB873" s="10"/>
      <c r="AC873" s="10"/>
      <c r="AD873" s="10"/>
      <c r="AE873" s="10"/>
      <c r="AF873" s="10"/>
    </row>
    <row r="874" spans="1:32" ht="15.75" customHeight="1">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c r="AA874" s="10"/>
      <c r="AB874" s="10"/>
      <c r="AC874" s="10"/>
      <c r="AD874" s="10"/>
      <c r="AE874" s="10"/>
      <c r="AF874" s="10"/>
    </row>
    <row r="875" spans="1:32" ht="15.75" customHeight="1">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c r="AA875" s="10"/>
      <c r="AB875" s="10"/>
      <c r="AC875" s="10"/>
      <c r="AD875" s="10"/>
      <c r="AE875" s="10"/>
      <c r="AF875" s="10"/>
    </row>
    <row r="876" spans="1:32" ht="15.75" customHeight="1">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c r="AA876" s="10"/>
      <c r="AB876" s="10"/>
      <c r="AC876" s="10"/>
      <c r="AD876" s="10"/>
      <c r="AE876" s="10"/>
      <c r="AF876" s="10"/>
    </row>
    <row r="877" spans="1:32" ht="15.75" customHeight="1">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c r="AA877" s="10"/>
      <c r="AB877" s="10"/>
      <c r="AC877" s="10"/>
      <c r="AD877" s="10"/>
      <c r="AE877" s="10"/>
      <c r="AF877" s="10"/>
    </row>
    <row r="878" spans="1:32" ht="15.75" customHeight="1">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c r="AA878" s="10"/>
      <c r="AB878" s="10"/>
      <c r="AC878" s="10"/>
      <c r="AD878" s="10"/>
      <c r="AE878" s="10"/>
      <c r="AF878" s="10"/>
    </row>
    <row r="879" spans="1:32" ht="15.75" customHeight="1">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c r="AA879" s="10"/>
      <c r="AB879" s="10"/>
      <c r="AC879" s="10"/>
      <c r="AD879" s="10"/>
      <c r="AE879" s="10"/>
      <c r="AF879" s="10"/>
    </row>
    <row r="880" spans="1:32" ht="15.75" customHeight="1">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c r="AA880" s="10"/>
      <c r="AB880" s="10"/>
      <c r="AC880" s="10"/>
      <c r="AD880" s="10"/>
      <c r="AE880" s="10"/>
      <c r="AF880" s="10"/>
    </row>
    <row r="881" spans="1:32" ht="15.75" customHeight="1">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c r="AA881" s="10"/>
      <c r="AB881" s="10"/>
      <c r="AC881" s="10"/>
      <c r="AD881" s="10"/>
      <c r="AE881" s="10"/>
      <c r="AF881" s="10"/>
    </row>
    <row r="882" spans="1:32" ht="15.75" customHeight="1">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c r="AA882" s="10"/>
      <c r="AB882" s="10"/>
      <c r="AC882" s="10"/>
      <c r="AD882" s="10"/>
      <c r="AE882" s="10"/>
      <c r="AF882" s="10"/>
    </row>
    <row r="883" spans="1:32" ht="15.75" customHeight="1">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c r="AA883" s="10"/>
      <c r="AB883" s="10"/>
      <c r="AC883" s="10"/>
      <c r="AD883" s="10"/>
      <c r="AE883" s="10"/>
      <c r="AF883" s="10"/>
    </row>
    <row r="884" spans="1:32" ht="15.75" customHeight="1">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c r="AA884" s="10"/>
      <c r="AB884" s="10"/>
      <c r="AC884" s="10"/>
      <c r="AD884" s="10"/>
      <c r="AE884" s="10"/>
      <c r="AF884" s="10"/>
    </row>
    <row r="885" spans="1:32" ht="15.75" customHeight="1">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c r="AA885" s="10"/>
      <c r="AB885" s="10"/>
      <c r="AC885" s="10"/>
      <c r="AD885" s="10"/>
      <c r="AE885" s="10"/>
      <c r="AF885" s="10"/>
    </row>
    <row r="886" spans="1:32" ht="15.75" customHeight="1">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c r="AA886" s="10"/>
      <c r="AB886" s="10"/>
      <c r="AC886" s="10"/>
      <c r="AD886" s="10"/>
      <c r="AE886" s="10"/>
      <c r="AF886" s="10"/>
    </row>
    <row r="887" spans="1:32" ht="15.75" customHeight="1">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c r="AA887" s="10"/>
      <c r="AB887" s="10"/>
      <c r="AC887" s="10"/>
      <c r="AD887" s="10"/>
      <c r="AE887" s="10"/>
      <c r="AF887" s="10"/>
    </row>
    <row r="888" spans="1:32" ht="15.75" customHeight="1">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c r="AA888" s="10"/>
      <c r="AB888" s="10"/>
      <c r="AC888" s="10"/>
      <c r="AD888" s="10"/>
      <c r="AE888" s="10"/>
      <c r="AF888" s="10"/>
    </row>
    <row r="889" spans="1:32" ht="15.75" customHeight="1">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c r="AA889" s="10"/>
      <c r="AB889" s="10"/>
      <c r="AC889" s="10"/>
      <c r="AD889" s="10"/>
      <c r="AE889" s="10"/>
      <c r="AF889" s="10"/>
    </row>
    <row r="890" spans="1:32" ht="15.75" customHeight="1">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c r="AA890" s="10"/>
      <c r="AB890" s="10"/>
      <c r="AC890" s="10"/>
      <c r="AD890" s="10"/>
      <c r="AE890" s="10"/>
      <c r="AF890" s="10"/>
    </row>
    <row r="891" spans="1:32" ht="15.75" customHeight="1">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c r="AA891" s="10"/>
      <c r="AB891" s="10"/>
      <c r="AC891" s="10"/>
      <c r="AD891" s="10"/>
      <c r="AE891" s="10"/>
      <c r="AF891" s="10"/>
    </row>
    <row r="892" spans="1:32" ht="15.75" customHeight="1">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c r="AA892" s="10"/>
      <c r="AB892" s="10"/>
      <c r="AC892" s="10"/>
      <c r="AD892" s="10"/>
      <c r="AE892" s="10"/>
      <c r="AF892" s="10"/>
    </row>
    <row r="893" spans="1:32" ht="15.75" customHeight="1">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c r="AA893" s="10"/>
      <c r="AB893" s="10"/>
      <c r="AC893" s="10"/>
      <c r="AD893" s="10"/>
      <c r="AE893" s="10"/>
      <c r="AF893" s="10"/>
    </row>
    <row r="894" spans="1:32" ht="15.75" customHeight="1">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c r="AA894" s="10"/>
      <c r="AB894" s="10"/>
      <c r="AC894" s="10"/>
      <c r="AD894" s="10"/>
      <c r="AE894" s="10"/>
      <c r="AF894" s="10"/>
    </row>
    <row r="895" spans="1:32" ht="15.75" customHeight="1">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c r="AA895" s="10"/>
      <c r="AB895" s="10"/>
      <c r="AC895" s="10"/>
      <c r="AD895" s="10"/>
      <c r="AE895" s="10"/>
      <c r="AF895" s="10"/>
    </row>
    <row r="896" spans="1:32" ht="15.75" customHeight="1">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c r="AA896" s="10"/>
      <c r="AB896" s="10"/>
      <c r="AC896" s="10"/>
      <c r="AD896" s="10"/>
      <c r="AE896" s="10"/>
      <c r="AF896" s="10"/>
    </row>
    <row r="897" spans="1:32" ht="15.75" customHeight="1">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c r="AA897" s="10"/>
      <c r="AB897" s="10"/>
      <c r="AC897" s="10"/>
      <c r="AD897" s="10"/>
      <c r="AE897" s="10"/>
      <c r="AF897" s="10"/>
    </row>
    <row r="898" spans="1:32" ht="15.75" customHeight="1">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c r="AA898" s="10"/>
      <c r="AB898" s="10"/>
      <c r="AC898" s="10"/>
      <c r="AD898" s="10"/>
      <c r="AE898" s="10"/>
      <c r="AF898" s="10"/>
    </row>
    <row r="899" spans="1:32" ht="15.75" customHeight="1">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c r="AA899" s="10"/>
      <c r="AB899" s="10"/>
      <c r="AC899" s="10"/>
      <c r="AD899" s="10"/>
      <c r="AE899" s="10"/>
      <c r="AF899" s="10"/>
    </row>
    <row r="900" spans="1:32" ht="15.75" customHeight="1">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c r="AA900" s="10"/>
      <c r="AB900" s="10"/>
      <c r="AC900" s="10"/>
      <c r="AD900" s="10"/>
      <c r="AE900" s="10"/>
      <c r="AF900" s="10"/>
    </row>
    <row r="901" spans="1:32" ht="15.75" customHeight="1">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c r="AA901" s="10"/>
      <c r="AB901" s="10"/>
      <c r="AC901" s="10"/>
      <c r="AD901" s="10"/>
      <c r="AE901" s="10"/>
      <c r="AF901" s="10"/>
    </row>
    <row r="902" spans="1:32" ht="15.75" customHeight="1">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c r="AA902" s="10"/>
      <c r="AB902" s="10"/>
      <c r="AC902" s="10"/>
      <c r="AD902" s="10"/>
      <c r="AE902" s="10"/>
      <c r="AF902" s="10"/>
    </row>
    <row r="903" spans="1:32" ht="15.75" customHeight="1">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c r="AA903" s="10"/>
      <c r="AB903" s="10"/>
      <c r="AC903" s="10"/>
      <c r="AD903" s="10"/>
      <c r="AE903" s="10"/>
      <c r="AF903" s="10"/>
    </row>
    <row r="904" spans="1:32" ht="15.75" customHeight="1">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c r="AA904" s="10"/>
      <c r="AB904" s="10"/>
      <c r="AC904" s="10"/>
      <c r="AD904" s="10"/>
      <c r="AE904" s="10"/>
      <c r="AF904" s="10"/>
    </row>
    <row r="905" spans="1:32" ht="15.75" customHeight="1">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c r="AA905" s="10"/>
      <c r="AB905" s="10"/>
      <c r="AC905" s="10"/>
      <c r="AD905" s="10"/>
      <c r="AE905" s="10"/>
      <c r="AF905" s="10"/>
    </row>
    <row r="906" spans="1:32" ht="15.75" customHeight="1">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c r="AA906" s="10"/>
      <c r="AB906" s="10"/>
      <c r="AC906" s="10"/>
      <c r="AD906" s="10"/>
      <c r="AE906" s="10"/>
      <c r="AF906" s="10"/>
    </row>
    <row r="907" spans="1:32" ht="15.75" customHeight="1">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c r="AA907" s="10"/>
      <c r="AB907" s="10"/>
      <c r="AC907" s="10"/>
      <c r="AD907" s="10"/>
      <c r="AE907" s="10"/>
      <c r="AF907" s="10"/>
    </row>
    <row r="908" spans="1:32" ht="15.75" customHeight="1">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c r="AA908" s="10"/>
      <c r="AB908" s="10"/>
      <c r="AC908" s="10"/>
      <c r="AD908" s="10"/>
      <c r="AE908" s="10"/>
      <c r="AF908" s="10"/>
    </row>
    <row r="909" spans="1:32" ht="15.75" customHeight="1">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c r="AA909" s="10"/>
      <c r="AB909" s="10"/>
      <c r="AC909" s="10"/>
      <c r="AD909" s="10"/>
      <c r="AE909" s="10"/>
      <c r="AF909" s="10"/>
    </row>
    <row r="910" spans="1:32" ht="15.75" customHeight="1">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c r="AA910" s="10"/>
      <c r="AB910" s="10"/>
      <c r="AC910" s="10"/>
      <c r="AD910" s="10"/>
      <c r="AE910" s="10"/>
      <c r="AF910" s="10"/>
    </row>
    <row r="911" spans="1:32" ht="15.75" customHeight="1">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c r="AA911" s="10"/>
      <c r="AB911" s="10"/>
      <c r="AC911" s="10"/>
      <c r="AD911" s="10"/>
      <c r="AE911" s="10"/>
      <c r="AF911" s="10"/>
    </row>
    <row r="912" spans="1:32" ht="15.75" customHeight="1">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c r="AA912" s="10"/>
      <c r="AB912" s="10"/>
      <c r="AC912" s="10"/>
      <c r="AD912" s="10"/>
      <c r="AE912" s="10"/>
      <c r="AF912" s="10"/>
    </row>
    <row r="913" spans="1:32" ht="15.75" customHeight="1">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c r="AA913" s="10"/>
      <c r="AB913" s="10"/>
      <c r="AC913" s="10"/>
      <c r="AD913" s="10"/>
      <c r="AE913" s="10"/>
      <c r="AF913" s="10"/>
    </row>
    <row r="914" spans="1:32" ht="15.75" customHeight="1">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c r="AA914" s="10"/>
      <c r="AB914" s="10"/>
      <c r="AC914" s="10"/>
      <c r="AD914" s="10"/>
      <c r="AE914" s="10"/>
      <c r="AF914" s="10"/>
    </row>
    <row r="915" spans="1:32" ht="15.75" customHeight="1">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c r="AA915" s="10"/>
      <c r="AB915" s="10"/>
      <c r="AC915" s="10"/>
      <c r="AD915" s="10"/>
      <c r="AE915" s="10"/>
      <c r="AF915" s="10"/>
    </row>
    <row r="916" spans="1:32" ht="15.75" customHeight="1">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c r="AA916" s="10"/>
      <c r="AB916" s="10"/>
      <c r="AC916" s="10"/>
      <c r="AD916" s="10"/>
      <c r="AE916" s="10"/>
      <c r="AF916" s="10"/>
    </row>
    <row r="917" spans="1:32" ht="15.75" customHeight="1">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c r="AA917" s="10"/>
      <c r="AB917" s="10"/>
      <c r="AC917" s="10"/>
      <c r="AD917" s="10"/>
      <c r="AE917" s="10"/>
      <c r="AF917" s="10"/>
    </row>
    <row r="918" spans="1:32" ht="15.75" customHeight="1">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c r="AA918" s="10"/>
      <c r="AB918" s="10"/>
      <c r="AC918" s="10"/>
      <c r="AD918" s="10"/>
      <c r="AE918" s="10"/>
      <c r="AF918" s="10"/>
    </row>
    <row r="919" spans="1:32" ht="15.75" customHeight="1">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c r="AA919" s="10"/>
      <c r="AB919" s="10"/>
      <c r="AC919" s="10"/>
      <c r="AD919" s="10"/>
      <c r="AE919" s="10"/>
      <c r="AF919" s="10"/>
    </row>
    <row r="920" spans="1:32" ht="15.75" customHeight="1">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c r="AA920" s="10"/>
      <c r="AB920" s="10"/>
      <c r="AC920" s="10"/>
      <c r="AD920" s="10"/>
      <c r="AE920" s="10"/>
      <c r="AF920" s="10"/>
    </row>
    <row r="921" spans="1:32" ht="15.75" customHeight="1">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c r="AA921" s="10"/>
      <c r="AB921" s="10"/>
      <c r="AC921" s="10"/>
      <c r="AD921" s="10"/>
      <c r="AE921" s="10"/>
      <c r="AF921" s="10"/>
    </row>
    <row r="922" spans="1:32" ht="15.75" customHeight="1">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c r="AA922" s="10"/>
      <c r="AB922" s="10"/>
      <c r="AC922" s="10"/>
      <c r="AD922" s="10"/>
      <c r="AE922" s="10"/>
      <c r="AF922" s="10"/>
    </row>
    <row r="923" spans="1:32" ht="15.75" customHeight="1">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c r="AA923" s="10"/>
      <c r="AB923" s="10"/>
      <c r="AC923" s="10"/>
      <c r="AD923" s="10"/>
      <c r="AE923" s="10"/>
      <c r="AF923" s="10"/>
    </row>
    <row r="924" spans="1:32" ht="15.75" customHeight="1">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c r="AA924" s="10"/>
      <c r="AB924" s="10"/>
      <c r="AC924" s="10"/>
      <c r="AD924" s="10"/>
      <c r="AE924" s="10"/>
      <c r="AF924" s="10"/>
    </row>
    <row r="925" spans="1:32" ht="15.75" customHeight="1">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c r="AA925" s="10"/>
      <c r="AB925" s="10"/>
      <c r="AC925" s="10"/>
      <c r="AD925" s="10"/>
      <c r="AE925" s="10"/>
      <c r="AF925" s="10"/>
    </row>
    <row r="926" spans="1:32" ht="15.75" customHeight="1">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c r="AA926" s="10"/>
      <c r="AB926" s="10"/>
      <c r="AC926" s="10"/>
      <c r="AD926" s="10"/>
      <c r="AE926" s="10"/>
      <c r="AF926" s="10"/>
    </row>
    <row r="927" spans="1:32" ht="15.75" customHeight="1">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c r="AA927" s="10"/>
      <c r="AB927" s="10"/>
      <c r="AC927" s="10"/>
      <c r="AD927" s="10"/>
      <c r="AE927" s="10"/>
      <c r="AF927" s="10"/>
    </row>
    <row r="928" spans="1:32" ht="15.75" customHeight="1">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c r="AA928" s="10"/>
      <c r="AB928" s="10"/>
      <c r="AC928" s="10"/>
      <c r="AD928" s="10"/>
      <c r="AE928" s="10"/>
      <c r="AF928" s="10"/>
    </row>
    <row r="929" spans="1:32" ht="15.75" customHeight="1">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c r="AA929" s="10"/>
      <c r="AB929" s="10"/>
      <c r="AC929" s="10"/>
      <c r="AD929" s="10"/>
      <c r="AE929" s="10"/>
      <c r="AF929" s="10"/>
    </row>
    <row r="930" spans="1:32" ht="15.75" customHeight="1">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c r="AA930" s="10"/>
      <c r="AB930" s="10"/>
      <c r="AC930" s="10"/>
      <c r="AD930" s="10"/>
      <c r="AE930" s="10"/>
      <c r="AF930" s="10"/>
    </row>
    <row r="931" spans="1:32" ht="15.75" customHeight="1">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c r="AA931" s="10"/>
      <c r="AB931" s="10"/>
      <c r="AC931" s="10"/>
      <c r="AD931" s="10"/>
      <c r="AE931" s="10"/>
      <c r="AF931" s="10"/>
    </row>
    <row r="932" spans="1:32" ht="15.75" customHeight="1">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c r="AA932" s="10"/>
      <c r="AB932" s="10"/>
      <c r="AC932" s="10"/>
      <c r="AD932" s="10"/>
      <c r="AE932" s="10"/>
      <c r="AF932" s="10"/>
    </row>
    <row r="933" spans="1:32" ht="15.75" customHeight="1">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c r="AA933" s="10"/>
      <c r="AB933" s="10"/>
      <c r="AC933" s="10"/>
      <c r="AD933" s="10"/>
      <c r="AE933" s="10"/>
      <c r="AF933" s="10"/>
    </row>
    <row r="934" spans="1:32" ht="15.75" customHeight="1">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c r="AA934" s="10"/>
      <c r="AB934" s="10"/>
      <c r="AC934" s="10"/>
      <c r="AD934" s="10"/>
      <c r="AE934" s="10"/>
      <c r="AF934" s="10"/>
    </row>
    <row r="935" spans="1:32" ht="15.75" customHeight="1">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c r="AA935" s="10"/>
      <c r="AB935" s="10"/>
      <c r="AC935" s="10"/>
      <c r="AD935" s="10"/>
      <c r="AE935" s="10"/>
      <c r="AF935" s="10"/>
    </row>
    <row r="936" spans="1:32" ht="15.75" customHeight="1">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c r="AA936" s="10"/>
      <c r="AB936" s="10"/>
      <c r="AC936" s="10"/>
      <c r="AD936" s="10"/>
      <c r="AE936" s="10"/>
      <c r="AF936" s="10"/>
    </row>
    <row r="937" spans="1:32" ht="15.75" customHeight="1">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c r="AA937" s="10"/>
      <c r="AB937" s="10"/>
      <c r="AC937" s="10"/>
      <c r="AD937" s="10"/>
      <c r="AE937" s="10"/>
      <c r="AF937" s="10"/>
    </row>
    <row r="938" spans="1:32" ht="15.75" customHeight="1">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c r="AA938" s="10"/>
      <c r="AB938" s="10"/>
      <c r="AC938" s="10"/>
      <c r="AD938" s="10"/>
      <c r="AE938" s="10"/>
      <c r="AF938" s="10"/>
    </row>
    <row r="939" spans="1:32" ht="15.75" customHeight="1">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c r="AA939" s="10"/>
      <c r="AB939" s="10"/>
      <c r="AC939" s="10"/>
      <c r="AD939" s="10"/>
      <c r="AE939" s="10"/>
      <c r="AF939" s="10"/>
    </row>
    <row r="940" spans="1:32" ht="15.75" customHeight="1">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c r="AA940" s="10"/>
      <c r="AB940" s="10"/>
      <c r="AC940" s="10"/>
      <c r="AD940" s="10"/>
      <c r="AE940" s="10"/>
      <c r="AF940" s="10"/>
    </row>
    <row r="941" spans="1:32" ht="15.75" customHeight="1">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c r="AA941" s="10"/>
      <c r="AB941" s="10"/>
      <c r="AC941" s="10"/>
      <c r="AD941" s="10"/>
      <c r="AE941" s="10"/>
      <c r="AF941" s="10"/>
    </row>
    <row r="942" spans="1:32" ht="15.75" customHeight="1">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c r="AA942" s="10"/>
      <c r="AB942" s="10"/>
      <c r="AC942" s="10"/>
      <c r="AD942" s="10"/>
      <c r="AE942" s="10"/>
      <c r="AF942" s="10"/>
    </row>
    <row r="943" spans="1:32" ht="15.75" customHeight="1">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c r="AA943" s="10"/>
      <c r="AB943" s="10"/>
      <c r="AC943" s="10"/>
      <c r="AD943" s="10"/>
      <c r="AE943" s="10"/>
      <c r="AF943" s="10"/>
    </row>
    <row r="944" spans="1:32" ht="15.75" customHeight="1">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c r="AA944" s="10"/>
      <c r="AB944" s="10"/>
      <c r="AC944" s="10"/>
      <c r="AD944" s="10"/>
      <c r="AE944" s="10"/>
      <c r="AF944" s="10"/>
    </row>
    <row r="945" spans="1:32" ht="15.75" customHeight="1">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c r="AA945" s="10"/>
      <c r="AB945" s="10"/>
      <c r="AC945" s="10"/>
      <c r="AD945" s="10"/>
      <c r="AE945" s="10"/>
      <c r="AF945" s="10"/>
    </row>
    <row r="946" spans="1:32" ht="15.75" customHeight="1">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c r="AA946" s="10"/>
      <c r="AB946" s="10"/>
      <c r="AC946" s="10"/>
      <c r="AD946" s="10"/>
      <c r="AE946" s="10"/>
      <c r="AF946" s="10"/>
    </row>
    <row r="947" spans="1:32" ht="15.75" customHeight="1">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c r="AA947" s="10"/>
      <c r="AB947" s="10"/>
      <c r="AC947" s="10"/>
      <c r="AD947" s="10"/>
      <c r="AE947" s="10"/>
      <c r="AF947" s="10"/>
    </row>
    <row r="948" spans="1:32" ht="15.75" customHeight="1">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c r="AA948" s="10"/>
      <c r="AB948" s="10"/>
      <c r="AC948" s="10"/>
      <c r="AD948" s="10"/>
      <c r="AE948" s="10"/>
      <c r="AF948" s="10"/>
    </row>
    <row r="949" spans="1:32" ht="15.75" customHeight="1">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c r="AA949" s="10"/>
      <c r="AB949" s="10"/>
      <c r="AC949" s="10"/>
      <c r="AD949" s="10"/>
      <c r="AE949" s="10"/>
      <c r="AF949" s="10"/>
    </row>
    <row r="950" spans="1:32" ht="15.75" customHeight="1">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c r="AA950" s="10"/>
      <c r="AB950" s="10"/>
      <c r="AC950" s="10"/>
      <c r="AD950" s="10"/>
      <c r="AE950" s="10"/>
      <c r="AF950" s="10"/>
    </row>
    <row r="951" spans="1:32" ht="15.75" customHeight="1">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c r="AA951" s="10"/>
      <c r="AB951" s="10"/>
      <c r="AC951" s="10"/>
      <c r="AD951" s="10"/>
      <c r="AE951" s="10"/>
      <c r="AF951" s="10"/>
    </row>
    <row r="952" spans="1:32" ht="15.75" customHeight="1">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c r="AA952" s="10"/>
      <c r="AB952" s="10"/>
      <c r="AC952" s="10"/>
      <c r="AD952" s="10"/>
      <c r="AE952" s="10"/>
      <c r="AF952" s="10"/>
    </row>
    <row r="953" spans="1:32" ht="15.75" customHeight="1">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c r="AA953" s="10"/>
      <c r="AB953" s="10"/>
      <c r="AC953" s="10"/>
      <c r="AD953" s="10"/>
      <c r="AE953" s="10"/>
      <c r="AF953" s="10"/>
    </row>
    <row r="954" spans="1:32" ht="15.75" customHeight="1">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c r="AA954" s="10"/>
      <c r="AB954" s="10"/>
      <c r="AC954" s="10"/>
      <c r="AD954" s="10"/>
      <c r="AE954" s="10"/>
      <c r="AF954" s="10"/>
    </row>
    <row r="955" spans="1:32" ht="15.75" customHeight="1">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c r="AA955" s="10"/>
      <c r="AB955" s="10"/>
      <c r="AC955" s="10"/>
      <c r="AD955" s="10"/>
      <c r="AE955" s="10"/>
      <c r="AF955" s="10"/>
    </row>
    <row r="956" spans="1:32" ht="15.75" customHeight="1">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c r="AA956" s="10"/>
      <c r="AB956" s="10"/>
      <c r="AC956" s="10"/>
      <c r="AD956" s="10"/>
      <c r="AE956" s="10"/>
      <c r="AF956" s="10"/>
    </row>
    <row r="957" spans="1:32" ht="15.75" customHeight="1">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c r="AA957" s="10"/>
      <c r="AB957" s="10"/>
      <c r="AC957" s="10"/>
      <c r="AD957" s="10"/>
      <c r="AE957" s="10"/>
      <c r="AF957" s="10"/>
    </row>
    <row r="958" spans="1:32" ht="15.75" customHeight="1">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c r="AA958" s="10"/>
      <c r="AB958" s="10"/>
      <c r="AC958" s="10"/>
      <c r="AD958" s="10"/>
      <c r="AE958" s="10"/>
      <c r="AF958" s="10"/>
    </row>
    <row r="959" spans="1:32" ht="15.75" customHeight="1">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c r="AA959" s="10"/>
      <c r="AB959" s="10"/>
      <c r="AC959" s="10"/>
      <c r="AD959" s="10"/>
      <c r="AE959" s="10"/>
      <c r="AF959" s="10"/>
    </row>
    <row r="960" spans="1:32" ht="15.75" customHeight="1">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c r="AA960" s="10"/>
      <c r="AB960" s="10"/>
      <c r="AC960" s="10"/>
      <c r="AD960" s="10"/>
      <c r="AE960" s="10"/>
      <c r="AF960" s="10"/>
    </row>
    <row r="961" spans="1:32" ht="15.75" customHeight="1">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c r="AA961" s="10"/>
      <c r="AB961" s="10"/>
      <c r="AC961" s="10"/>
      <c r="AD961" s="10"/>
      <c r="AE961" s="10"/>
      <c r="AF961" s="10"/>
    </row>
    <row r="962" spans="1:32" ht="15.75" customHeight="1">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c r="AA962" s="10"/>
      <c r="AB962" s="10"/>
      <c r="AC962" s="10"/>
      <c r="AD962" s="10"/>
      <c r="AE962" s="10"/>
      <c r="AF962" s="10"/>
    </row>
    <row r="963" spans="1:32" ht="15.75" customHeight="1">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c r="AA963" s="10"/>
      <c r="AB963" s="10"/>
      <c r="AC963" s="10"/>
      <c r="AD963" s="10"/>
      <c r="AE963" s="10"/>
      <c r="AF963" s="10"/>
    </row>
    <row r="964" spans="1:32" ht="15.75" customHeight="1">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c r="AA964" s="10"/>
      <c r="AB964" s="10"/>
      <c r="AC964" s="10"/>
      <c r="AD964" s="10"/>
      <c r="AE964" s="10"/>
      <c r="AF964" s="10"/>
    </row>
    <row r="965" spans="1:32" ht="15.75" customHeight="1">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c r="AA965" s="10"/>
      <c r="AB965" s="10"/>
      <c r="AC965" s="10"/>
      <c r="AD965" s="10"/>
      <c r="AE965" s="10"/>
      <c r="AF965" s="10"/>
    </row>
    <row r="966" spans="1:32" ht="15.75" customHeight="1">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c r="AA966" s="10"/>
      <c r="AB966" s="10"/>
      <c r="AC966" s="10"/>
      <c r="AD966" s="10"/>
      <c r="AE966" s="10"/>
      <c r="AF966" s="10"/>
    </row>
    <row r="967" spans="1:32" ht="15.75" customHeight="1">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c r="AA967" s="10"/>
      <c r="AB967" s="10"/>
      <c r="AC967" s="10"/>
      <c r="AD967" s="10"/>
      <c r="AE967" s="10"/>
      <c r="AF967" s="10"/>
    </row>
    <row r="968" spans="1:32" ht="15.75" customHeight="1">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c r="AA968" s="10"/>
      <c r="AB968" s="10"/>
      <c r="AC968" s="10"/>
      <c r="AD968" s="10"/>
      <c r="AE968" s="10"/>
      <c r="AF968" s="10"/>
    </row>
    <row r="969" spans="1:32" ht="15.75" customHeight="1">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c r="AA969" s="10"/>
      <c r="AB969" s="10"/>
      <c r="AC969" s="10"/>
      <c r="AD969" s="10"/>
      <c r="AE969" s="10"/>
      <c r="AF969" s="10"/>
    </row>
    <row r="970" spans="1:32" ht="15.75" customHeight="1">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c r="AA970" s="10"/>
      <c r="AB970" s="10"/>
      <c r="AC970" s="10"/>
      <c r="AD970" s="10"/>
      <c r="AE970" s="10"/>
      <c r="AF970" s="10"/>
    </row>
    <row r="971" spans="1:32" ht="15.75" customHeight="1">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c r="AA971" s="10"/>
      <c r="AB971" s="10"/>
      <c r="AC971" s="10"/>
      <c r="AD971" s="10"/>
      <c r="AE971" s="10"/>
      <c r="AF971" s="10"/>
    </row>
    <row r="972" spans="1:32" ht="15.75" customHeight="1">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c r="AA972" s="10"/>
      <c r="AB972" s="10"/>
      <c r="AC972" s="10"/>
      <c r="AD972" s="10"/>
      <c r="AE972" s="10"/>
      <c r="AF972" s="10"/>
    </row>
    <row r="973" spans="1:32" ht="15.75" customHeight="1">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c r="AA973" s="10"/>
      <c r="AB973" s="10"/>
      <c r="AC973" s="10"/>
      <c r="AD973" s="10"/>
      <c r="AE973" s="10"/>
      <c r="AF973" s="10"/>
    </row>
    <row r="974" spans="1:32" ht="15.75" customHeight="1">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c r="AA974" s="10"/>
      <c r="AB974" s="10"/>
      <c r="AC974" s="10"/>
      <c r="AD974" s="10"/>
      <c r="AE974" s="10"/>
      <c r="AF974" s="10"/>
    </row>
    <row r="975" spans="1:32" ht="15.75" customHeight="1">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c r="AA975" s="10"/>
      <c r="AB975" s="10"/>
      <c r="AC975" s="10"/>
      <c r="AD975" s="10"/>
      <c r="AE975" s="10"/>
      <c r="AF975" s="10"/>
    </row>
    <row r="976" spans="1:32" ht="15.75" customHeight="1">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c r="AA976" s="10"/>
      <c r="AB976" s="10"/>
      <c r="AC976" s="10"/>
      <c r="AD976" s="10"/>
      <c r="AE976" s="10"/>
      <c r="AF976" s="10"/>
    </row>
    <row r="977" spans="1:32" ht="15.75" customHeight="1">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c r="AA977" s="10"/>
      <c r="AB977" s="10"/>
      <c r="AC977" s="10"/>
      <c r="AD977" s="10"/>
      <c r="AE977" s="10"/>
      <c r="AF977" s="10"/>
    </row>
    <row r="978" spans="1:32" ht="15.75" customHeight="1">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c r="AA978" s="10"/>
      <c r="AB978" s="10"/>
      <c r="AC978" s="10"/>
      <c r="AD978" s="10"/>
      <c r="AE978" s="10"/>
      <c r="AF978" s="10"/>
    </row>
    <row r="979" spans="1:32" ht="15.75" customHeight="1">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c r="AA979" s="10"/>
      <c r="AB979" s="10"/>
      <c r="AC979" s="10"/>
      <c r="AD979" s="10"/>
      <c r="AE979" s="10"/>
      <c r="AF979" s="10"/>
    </row>
    <row r="980" spans="1:32" ht="15.75" customHeight="1">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c r="AA980" s="10"/>
      <c r="AB980" s="10"/>
      <c r="AC980" s="10"/>
      <c r="AD980" s="10"/>
      <c r="AE980" s="10"/>
      <c r="AF980" s="10"/>
    </row>
    <row r="981" spans="1:32" ht="15.75" customHeight="1">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c r="AA981" s="10"/>
      <c r="AB981" s="10"/>
      <c r="AC981" s="10"/>
      <c r="AD981" s="10"/>
      <c r="AE981" s="10"/>
      <c r="AF981" s="10"/>
    </row>
    <row r="982" spans="1:32" ht="15.75" customHeight="1">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c r="AA982" s="10"/>
      <c r="AB982" s="10"/>
      <c r="AC982" s="10"/>
      <c r="AD982" s="10"/>
      <c r="AE982" s="10"/>
      <c r="AF982" s="10"/>
    </row>
    <row r="983" spans="1:32" ht="15.75" customHeight="1">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c r="AA983" s="10"/>
      <c r="AB983" s="10"/>
      <c r="AC983" s="10"/>
      <c r="AD983" s="10"/>
      <c r="AE983" s="10"/>
      <c r="AF983" s="10"/>
    </row>
    <row r="984" spans="1:32" ht="15.75" customHeight="1">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c r="AA984" s="10"/>
      <c r="AB984" s="10"/>
      <c r="AC984" s="10"/>
      <c r="AD984" s="10"/>
      <c r="AE984" s="10"/>
      <c r="AF984" s="10"/>
    </row>
    <row r="985" spans="1:32" ht="15.75" customHeight="1">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c r="AA985" s="10"/>
      <c r="AB985" s="10"/>
      <c r="AC985" s="10"/>
      <c r="AD985" s="10"/>
      <c r="AE985" s="10"/>
      <c r="AF985" s="10"/>
    </row>
    <row r="986" spans="1:32" ht="15.75" customHeight="1">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c r="AA986" s="10"/>
      <c r="AB986" s="10"/>
      <c r="AC986" s="10"/>
      <c r="AD986" s="10"/>
      <c r="AE986" s="10"/>
      <c r="AF986" s="10"/>
    </row>
    <row r="987" spans="1:32" ht="15.75" customHeight="1">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c r="AA987" s="10"/>
      <c r="AB987" s="10"/>
      <c r="AC987" s="10"/>
      <c r="AD987" s="10"/>
      <c r="AE987" s="10"/>
      <c r="AF987" s="10"/>
    </row>
    <row r="988" spans="1:32" ht="15.75" customHeight="1">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c r="AA988" s="10"/>
      <c r="AB988" s="10"/>
      <c r="AC988" s="10"/>
      <c r="AD988" s="10"/>
      <c r="AE988" s="10"/>
      <c r="AF988" s="10"/>
    </row>
    <row r="989" spans="1:32" ht="15.75" customHeight="1">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c r="AA989" s="10"/>
      <c r="AB989" s="10"/>
      <c r="AC989" s="10"/>
      <c r="AD989" s="10"/>
      <c r="AE989" s="10"/>
      <c r="AF989" s="10"/>
    </row>
    <row r="990" spans="1:32" ht="15.75" customHeight="1">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c r="AA990" s="10"/>
      <c r="AB990" s="10"/>
      <c r="AC990" s="10"/>
      <c r="AD990" s="10"/>
      <c r="AE990" s="10"/>
      <c r="AF990" s="10"/>
    </row>
    <row r="991" spans="1:32" ht="15.75" customHeight="1">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c r="AA991" s="10"/>
      <c r="AB991" s="10"/>
      <c r="AC991" s="10"/>
      <c r="AD991" s="10"/>
      <c r="AE991" s="10"/>
      <c r="AF991" s="10"/>
    </row>
    <row r="992" spans="1:32" ht="15.75" customHeight="1">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c r="AA992" s="10"/>
      <c r="AB992" s="10"/>
      <c r="AC992" s="10"/>
      <c r="AD992" s="10"/>
      <c r="AE992" s="10"/>
      <c r="AF992" s="10"/>
    </row>
    <row r="993" spans="1:32" ht="15.75" customHeight="1">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c r="AA993" s="10"/>
      <c r="AB993" s="10"/>
      <c r="AC993" s="10"/>
      <c r="AD993" s="10"/>
      <c r="AE993" s="10"/>
      <c r="AF993" s="10"/>
    </row>
    <row r="994" spans="1:32" ht="15.75" customHeight="1">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c r="AA994" s="10"/>
      <c r="AB994" s="10"/>
      <c r="AC994" s="10"/>
      <c r="AD994" s="10"/>
      <c r="AE994" s="10"/>
      <c r="AF994" s="10"/>
    </row>
    <row r="995" spans="1:32" ht="15.75" customHeight="1">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c r="AA995" s="10"/>
      <c r="AB995" s="10"/>
      <c r="AC995" s="10"/>
      <c r="AD995" s="10"/>
      <c r="AE995" s="10"/>
      <c r="AF995" s="10"/>
    </row>
    <row r="996" spans="1:32" ht="15.75" customHeight="1">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c r="AA996" s="10"/>
      <c r="AB996" s="10"/>
      <c r="AC996" s="10"/>
      <c r="AD996" s="10"/>
      <c r="AE996" s="10"/>
      <c r="AF996" s="10"/>
    </row>
    <row r="997" spans="1:32" ht="15.75" customHeight="1">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c r="AA997" s="10"/>
      <c r="AB997" s="10"/>
      <c r="AC997" s="10"/>
      <c r="AD997" s="10"/>
      <c r="AE997" s="10"/>
      <c r="AF997" s="10"/>
    </row>
    <row r="998" spans="1:32" ht="15.75" customHeight="1">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c r="AA998" s="10"/>
      <c r="AB998" s="10"/>
      <c r="AC998" s="10"/>
      <c r="AD998" s="10"/>
      <c r="AE998" s="10"/>
      <c r="AF998" s="10"/>
    </row>
    <row r="999" spans="1:32" ht="15.75" customHeight="1">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c r="AA999" s="10"/>
      <c r="AB999" s="10"/>
      <c r="AC999" s="10"/>
      <c r="AD999" s="10"/>
      <c r="AE999" s="10"/>
      <c r="AF999" s="10"/>
    </row>
    <row r="1000" spans="1:32" ht="15.75" customHeight="1">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c r="AA1000" s="10"/>
      <c r="AB1000" s="10"/>
      <c r="AC1000" s="10"/>
      <c r="AD1000" s="10"/>
      <c r="AE1000" s="10"/>
      <c r="AF1000" s="10"/>
    </row>
  </sheetData>
  <mergeCells count="30">
    <mergeCell ref="A1:V1"/>
    <mergeCell ref="A2:V2"/>
    <mergeCell ref="A3:V3"/>
    <mergeCell ref="A6:A7"/>
    <mergeCell ref="B6:B7"/>
    <mergeCell ref="C6:C7"/>
    <mergeCell ref="D6:D7"/>
    <mergeCell ref="E6:J6"/>
    <mergeCell ref="K6:V6"/>
    <mergeCell ref="O7:P7"/>
    <mergeCell ref="Q7:R7"/>
    <mergeCell ref="S7:T7"/>
    <mergeCell ref="U7:V7"/>
    <mergeCell ref="A8:D8"/>
    <mergeCell ref="K7:L7"/>
    <mergeCell ref="M7:N7"/>
    <mergeCell ref="M107:N107"/>
    <mergeCell ref="O107:P107"/>
    <mergeCell ref="Q107:R107"/>
    <mergeCell ref="S107:T107"/>
    <mergeCell ref="U107:V107"/>
    <mergeCell ref="B110:B111"/>
    <mergeCell ref="C110:D111"/>
    <mergeCell ref="K107:L107"/>
    <mergeCell ref="K108:L108"/>
    <mergeCell ref="M108:N108"/>
    <mergeCell ref="O108:P108"/>
    <mergeCell ref="Q108:R108"/>
    <mergeCell ref="S108:T108"/>
    <mergeCell ref="U108:V108"/>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000"/>
  <sheetViews>
    <sheetView workbookViewId="0"/>
  </sheetViews>
  <sheetFormatPr defaultColWidth="14.42578125" defaultRowHeight="15" customHeight="1"/>
  <cols>
    <col min="1" max="1" width="5" customWidth="1"/>
    <col min="2" max="2" width="29.85546875" customWidth="1"/>
    <col min="3" max="3" width="15.28515625" customWidth="1"/>
    <col min="4" max="4" width="5" customWidth="1"/>
    <col min="5" max="10" width="5.85546875" customWidth="1"/>
    <col min="11" max="11" width="6.28515625" customWidth="1"/>
    <col min="12" max="12" width="4.7109375" customWidth="1"/>
    <col min="13" max="13" width="6.28515625" customWidth="1"/>
    <col min="14" max="14" width="4.7109375" customWidth="1"/>
    <col min="15" max="15" width="6.28515625" customWidth="1"/>
    <col min="16" max="16" width="4.7109375" customWidth="1"/>
    <col min="17" max="17" width="6.28515625" customWidth="1"/>
    <col min="18" max="18" width="4.28515625" customWidth="1"/>
    <col min="19" max="19" width="6.28515625" customWidth="1"/>
    <col min="20" max="20" width="4.5703125" customWidth="1"/>
    <col min="21" max="21" width="6.28515625" customWidth="1"/>
    <col min="22" max="22" width="4.5703125" customWidth="1"/>
    <col min="23" max="32" width="8.7109375" customWidth="1"/>
  </cols>
  <sheetData>
    <row r="1" spans="1:32" ht="19.5" customHeight="1">
      <c r="A1" s="92" t="s">
        <v>0</v>
      </c>
      <c r="B1" s="93"/>
      <c r="C1" s="93"/>
      <c r="D1" s="93"/>
      <c r="E1" s="93"/>
      <c r="F1" s="93"/>
      <c r="G1" s="93"/>
      <c r="H1" s="93"/>
      <c r="I1" s="93"/>
      <c r="J1" s="93"/>
      <c r="K1" s="93"/>
      <c r="L1" s="93"/>
      <c r="M1" s="93"/>
      <c r="N1" s="93"/>
      <c r="O1" s="93"/>
      <c r="P1" s="93"/>
      <c r="Q1" s="93"/>
      <c r="R1" s="93"/>
      <c r="S1" s="93"/>
      <c r="T1" s="93"/>
      <c r="U1" s="93"/>
      <c r="V1" s="93"/>
      <c r="W1" s="4"/>
      <c r="X1" s="4"/>
      <c r="Y1" s="4"/>
      <c r="Z1" s="4"/>
      <c r="AA1" s="4"/>
      <c r="AB1" s="4"/>
      <c r="AC1" s="4"/>
      <c r="AD1" s="4"/>
      <c r="AE1" s="4"/>
      <c r="AF1" s="4"/>
    </row>
    <row r="2" spans="1:32" ht="19.5" customHeight="1">
      <c r="A2" s="92" t="s">
        <v>3</v>
      </c>
      <c r="B2" s="93"/>
      <c r="C2" s="93"/>
      <c r="D2" s="93"/>
      <c r="E2" s="93"/>
      <c r="F2" s="93"/>
      <c r="G2" s="93"/>
      <c r="H2" s="93"/>
      <c r="I2" s="93"/>
      <c r="J2" s="93"/>
      <c r="K2" s="93"/>
      <c r="L2" s="93"/>
      <c r="M2" s="93"/>
      <c r="N2" s="93"/>
      <c r="O2" s="93"/>
      <c r="P2" s="93"/>
      <c r="Q2" s="93"/>
      <c r="R2" s="93"/>
      <c r="S2" s="93"/>
      <c r="T2" s="93"/>
      <c r="U2" s="93"/>
      <c r="V2" s="93"/>
      <c r="W2" s="4"/>
      <c r="X2" s="4"/>
      <c r="Y2" s="4"/>
      <c r="Z2" s="4"/>
      <c r="AA2" s="4"/>
      <c r="AB2" s="4"/>
      <c r="AC2" s="4"/>
      <c r="AD2" s="4"/>
      <c r="AE2" s="4"/>
      <c r="AF2" s="4"/>
    </row>
    <row r="3" spans="1:32" ht="19.5" customHeight="1">
      <c r="A3" s="94" t="s">
        <v>12</v>
      </c>
      <c r="B3" s="93"/>
      <c r="C3" s="93"/>
      <c r="D3" s="93"/>
      <c r="E3" s="93"/>
      <c r="F3" s="93"/>
      <c r="G3" s="93"/>
      <c r="H3" s="93"/>
      <c r="I3" s="93"/>
      <c r="J3" s="93"/>
      <c r="K3" s="93"/>
      <c r="L3" s="93"/>
      <c r="M3" s="93"/>
      <c r="N3" s="93"/>
      <c r="O3" s="93"/>
      <c r="P3" s="93"/>
      <c r="Q3" s="93"/>
      <c r="R3" s="93"/>
      <c r="S3" s="93"/>
      <c r="T3" s="93"/>
      <c r="U3" s="93"/>
      <c r="V3" s="93"/>
      <c r="W3" s="4"/>
      <c r="X3" s="4"/>
      <c r="Y3" s="4"/>
      <c r="Z3" s="4"/>
      <c r="AA3" s="4"/>
      <c r="AB3" s="4"/>
      <c r="AC3" s="4"/>
      <c r="AD3" s="4"/>
      <c r="AE3" s="4"/>
      <c r="AF3" s="4"/>
    </row>
    <row r="4" spans="1:32" ht="18" customHeight="1">
      <c r="A4" s="9" t="s">
        <v>14</v>
      </c>
      <c r="B4" s="4"/>
      <c r="C4" s="4"/>
      <c r="D4" s="9" t="s">
        <v>16</v>
      </c>
      <c r="E4" s="10"/>
      <c r="F4" s="10"/>
      <c r="G4" s="10"/>
      <c r="H4" s="10"/>
      <c r="I4" s="4"/>
      <c r="J4" s="4"/>
      <c r="K4" s="4"/>
      <c r="L4" s="4"/>
      <c r="M4" s="4"/>
      <c r="N4" s="4"/>
      <c r="O4" s="4"/>
      <c r="P4" s="4"/>
      <c r="Q4" s="4"/>
      <c r="R4" s="4"/>
      <c r="S4" s="4"/>
      <c r="T4" s="4"/>
      <c r="U4" s="10"/>
      <c r="V4" s="11" t="s">
        <v>20</v>
      </c>
      <c r="W4" s="4"/>
      <c r="X4" s="4"/>
      <c r="Y4" s="4"/>
      <c r="Z4" s="4"/>
      <c r="AA4" s="4"/>
      <c r="AB4" s="4"/>
      <c r="AC4" s="4"/>
      <c r="AD4" s="4"/>
      <c r="AE4" s="4"/>
      <c r="AF4" s="4"/>
    </row>
    <row r="5" spans="1:32" ht="24.75" customHeight="1">
      <c r="A5" s="9" t="s">
        <v>23</v>
      </c>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ht="19.5" customHeight="1">
      <c r="A6" s="95" t="s">
        <v>26</v>
      </c>
      <c r="B6" s="96" t="s">
        <v>29</v>
      </c>
      <c r="C6" s="96" t="s">
        <v>30</v>
      </c>
      <c r="D6" s="95" t="s">
        <v>31</v>
      </c>
      <c r="E6" s="97" t="s">
        <v>33</v>
      </c>
      <c r="F6" s="90"/>
      <c r="G6" s="90"/>
      <c r="H6" s="90"/>
      <c r="I6" s="90"/>
      <c r="J6" s="90"/>
      <c r="K6" s="97" t="s">
        <v>34</v>
      </c>
      <c r="L6" s="90"/>
      <c r="M6" s="90"/>
      <c r="N6" s="90"/>
      <c r="O6" s="90"/>
      <c r="P6" s="90"/>
      <c r="Q6" s="90"/>
      <c r="R6" s="90"/>
      <c r="S6" s="90"/>
      <c r="T6" s="90"/>
      <c r="U6" s="90"/>
      <c r="V6" s="90"/>
      <c r="W6" s="4"/>
      <c r="X6" s="4"/>
      <c r="Y6" s="4"/>
      <c r="Z6" s="4"/>
      <c r="AA6" s="4"/>
      <c r="AB6" s="4"/>
      <c r="AC6" s="4"/>
      <c r="AD6" s="4"/>
      <c r="AE6" s="4"/>
      <c r="AF6" s="4"/>
    </row>
    <row r="7" spans="1:32" ht="17.25" customHeight="1">
      <c r="A7" s="80"/>
      <c r="B7" s="80"/>
      <c r="C7" s="80"/>
      <c r="D7" s="80"/>
      <c r="E7" s="16" t="s">
        <v>35</v>
      </c>
      <c r="F7" s="16" t="s">
        <v>36</v>
      </c>
      <c r="G7" s="16" t="s">
        <v>37</v>
      </c>
      <c r="H7" s="16" t="s">
        <v>38</v>
      </c>
      <c r="I7" s="16" t="s">
        <v>39</v>
      </c>
      <c r="J7" s="16" t="s">
        <v>40</v>
      </c>
      <c r="K7" s="97" t="s">
        <v>35</v>
      </c>
      <c r="L7" s="82"/>
      <c r="M7" s="97" t="s">
        <v>36</v>
      </c>
      <c r="N7" s="82"/>
      <c r="O7" s="97" t="s">
        <v>37</v>
      </c>
      <c r="P7" s="82"/>
      <c r="Q7" s="97" t="s">
        <v>38</v>
      </c>
      <c r="R7" s="82"/>
      <c r="S7" s="97" t="s">
        <v>39</v>
      </c>
      <c r="T7" s="82"/>
      <c r="U7" s="97" t="s">
        <v>40</v>
      </c>
      <c r="V7" s="82"/>
      <c r="W7" s="4"/>
      <c r="X7" s="4"/>
      <c r="Y7" s="4"/>
      <c r="Z7" s="4"/>
      <c r="AA7" s="4"/>
      <c r="AB7" s="4"/>
      <c r="AC7" s="4"/>
      <c r="AD7" s="4"/>
      <c r="AE7" s="4"/>
      <c r="AF7" s="4"/>
    </row>
    <row r="8" spans="1:32" ht="18" customHeight="1">
      <c r="A8" s="89" t="s">
        <v>41</v>
      </c>
      <c r="B8" s="90"/>
      <c r="C8" s="90"/>
      <c r="D8" s="82"/>
      <c r="E8" s="15">
        <v>50</v>
      </c>
      <c r="F8" s="15">
        <v>50</v>
      </c>
      <c r="G8" s="15">
        <v>50</v>
      </c>
      <c r="H8" s="15">
        <v>50</v>
      </c>
      <c r="I8" s="15">
        <v>50</v>
      </c>
      <c r="J8" s="15">
        <v>50</v>
      </c>
      <c r="K8" s="16" t="s">
        <v>42</v>
      </c>
      <c r="L8" s="16" t="s">
        <v>43</v>
      </c>
      <c r="M8" s="16" t="s">
        <v>42</v>
      </c>
      <c r="N8" s="16" t="s">
        <v>43</v>
      </c>
      <c r="O8" s="16" t="s">
        <v>42</v>
      </c>
      <c r="P8" s="16" t="s">
        <v>43</v>
      </c>
      <c r="Q8" s="16" t="s">
        <v>42</v>
      </c>
      <c r="R8" s="16" t="s">
        <v>43</v>
      </c>
      <c r="S8" s="16" t="s">
        <v>42</v>
      </c>
      <c r="T8" s="16" t="s">
        <v>43</v>
      </c>
      <c r="U8" s="16" t="s">
        <v>42</v>
      </c>
      <c r="V8" s="16" t="s">
        <v>43</v>
      </c>
      <c r="W8" s="4"/>
      <c r="X8" s="4"/>
      <c r="Y8" s="4"/>
      <c r="Z8" s="4"/>
      <c r="AA8" s="4"/>
      <c r="AB8" s="4"/>
      <c r="AC8" s="4"/>
      <c r="AD8" s="4"/>
      <c r="AE8" s="4"/>
      <c r="AF8" s="4"/>
    </row>
    <row r="9" spans="1:32" ht="22.5" customHeight="1">
      <c r="A9" s="17">
        <v>1</v>
      </c>
      <c r="B9" s="18" t="s">
        <v>44</v>
      </c>
      <c r="C9" s="19" t="s">
        <v>45</v>
      </c>
      <c r="D9" s="20" t="s">
        <v>46</v>
      </c>
      <c r="E9" s="22">
        <v>46</v>
      </c>
      <c r="F9" s="19">
        <f t="shared" ref="F9:F106" si="0">E9</f>
        <v>46</v>
      </c>
      <c r="G9" s="24">
        <f t="shared" ref="G9:G106" si="1">E9</f>
        <v>46</v>
      </c>
      <c r="H9" s="24">
        <f t="shared" ref="H9:H106" si="2">E9</f>
        <v>46</v>
      </c>
      <c r="I9" s="24">
        <f t="shared" ref="I9:I106" si="3">E9</f>
        <v>46</v>
      </c>
      <c r="J9" s="25">
        <f t="shared" ref="J9:J106" si="4">E9</f>
        <v>46</v>
      </c>
      <c r="K9" s="26">
        <f t="shared" ref="K9:K106" si="5">E9*2</f>
        <v>92</v>
      </c>
      <c r="L9" s="25" t="str">
        <f t="shared" ref="L9:L106" si="6">IF(K9&lt;74,"N","Y")</f>
        <v>Y</v>
      </c>
      <c r="M9" s="26">
        <f t="shared" ref="M9:M106" si="7">F9*2</f>
        <v>92</v>
      </c>
      <c r="N9" s="25" t="str">
        <f t="shared" ref="N9:N106" si="8">IF(M9&lt;74,"N","Y")</f>
        <v>Y</v>
      </c>
      <c r="O9" s="26">
        <f t="shared" ref="O9:O106" si="9">G9*2</f>
        <v>92</v>
      </c>
      <c r="P9" s="25" t="str">
        <f t="shared" ref="P9:P106" si="10">IF(O9&lt;74,"N","Y")</f>
        <v>Y</v>
      </c>
      <c r="Q9" s="26">
        <f t="shared" ref="Q9:Q106" si="11">H9*2</f>
        <v>92</v>
      </c>
      <c r="R9" s="25" t="str">
        <f t="shared" ref="R9:R106" si="12">IF(Q9&lt;74,"N","Y")</f>
        <v>Y</v>
      </c>
      <c r="S9" s="26">
        <f t="shared" ref="S9:S106" si="13">I9*2</f>
        <v>92</v>
      </c>
      <c r="T9" s="25" t="str">
        <f t="shared" ref="T9:T106" si="14">IF(S9&lt;74,"N","Y")</f>
        <v>Y</v>
      </c>
      <c r="U9" s="26">
        <f t="shared" ref="U9:U106" si="15">J9*2</f>
        <v>92</v>
      </c>
      <c r="V9" s="25" t="str">
        <f t="shared" ref="V9:V106" si="16">IF(U9&lt;74,"N","Y")</f>
        <v>Y</v>
      </c>
      <c r="W9" s="4"/>
      <c r="X9" s="4"/>
      <c r="Y9" s="4"/>
      <c r="Z9" s="4"/>
      <c r="AA9" s="4"/>
      <c r="AB9" s="4"/>
      <c r="AC9" s="4"/>
      <c r="AD9" s="4"/>
      <c r="AE9" s="4"/>
      <c r="AF9" s="4"/>
    </row>
    <row r="10" spans="1:32" ht="30.75" customHeight="1">
      <c r="A10" s="17">
        <v>2</v>
      </c>
      <c r="B10" s="18" t="s">
        <v>47</v>
      </c>
      <c r="C10" s="19" t="s">
        <v>48</v>
      </c>
      <c r="D10" s="20" t="s">
        <v>46</v>
      </c>
      <c r="E10" s="22">
        <v>32</v>
      </c>
      <c r="F10" s="19">
        <f t="shared" si="0"/>
        <v>32</v>
      </c>
      <c r="G10" s="24">
        <f t="shared" si="1"/>
        <v>32</v>
      </c>
      <c r="H10" s="24">
        <f t="shared" si="2"/>
        <v>32</v>
      </c>
      <c r="I10" s="24">
        <f t="shared" si="3"/>
        <v>32</v>
      </c>
      <c r="J10" s="25">
        <f t="shared" si="4"/>
        <v>32</v>
      </c>
      <c r="K10" s="26">
        <f t="shared" si="5"/>
        <v>64</v>
      </c>
      <c r="L10" s="25" t="str">
        <f t="shared" si="6"/>
        <v>N</v>
      </c>
      <c r="M10" s="26">
        <f t="shared" si="7"/>
        <v>64</v>
      </c>
      <c r="N10" s="25" t="str">
        <f t="shared" si="8"/>
        <v>N</v>
      </c>
      <c r="O10" s="26">
        <f t="shared" si="9"/>
        <v>64</v>
      </c>
      <c r="P10" s="25" t="str">
        <f t="shared" si="10"/>
        <v>N</v>
      </c>
      <c r="Q10" s="26">
        <f t="shared" si="11"/>
        <v>64</v>
      </c>
      <c r="R10" s="25" t="str">
        <f t="shared" si="12"/>
        <v>N</v>
      </c>
      <c r="S10" s="26">
        <f t="shared" si="13"/>
        <v>64</v>
      </c>
      <c r="T10" s="25" t="str">
        <f t="shared" si="14"/>
        <v>N</v>
      </c>
      <c r="U10" s="26">
        <f t="shared" si="15"/>
        <v>64</v>
      </c>
      <c r="V10" s="25" t="str">
        <f t="shared" si="16"/>
        <v>N</v>
      </c>
      <c r="W10" s="4"/>
      <c r="X10" s="4"/>
      <c r="Y10" s="4"/>
      <c r="Z10" s="4"/>
      <c r="AA10" s="4"/>
      <c r="AB10" s="4"/>
      <c r="AC10" s="4"/>
      <c r="AD10" s="4"/>
      <c r="AE10" s="4"/>
      <c r="AF10" s="4"/>
    </row>
    <row r="11" spans="1:32" ht="22.5" customHeight="1">
      <c r="A11" s="17">
        <v>3</v>
      </c>
      <c r="B11" s="18" t="s">
        <v>53</v>
      </c>
      <c r="C11" s="19" t="s">
        <v>54</v>
      </c>
      <c r="D11" s="20" t="s">
        <v>46</v>
      </c>
      <c r="E11" s="22">
        <v>48</v>
      </c>
      <c r="F11" s="19">
        <f t="shared" si="0"/>
        <v>48</v>
      </c>
      <c r="G11" s="24">
        <f t="shared" si="1"/>
        <v>48</v>
      </c>
      <c r="H11" s="24">
        <f t="shared" si="2"/>
        <v>48</v>
      </c>
      <c r="I11" s="24">
        <f t="shared" si="3"/>
        <v>48</v>
      </c>
      <c r="J11" s="25">
        <f t="shared" si="4"/>
        <v>48</v>
      </c>
      <c r="K11" s="26">
        <f t="shared" si="5"/>
        <v>96</v>
      </c>
      <c r="L11" s="25" t="str">
        <f t="shared" si="6"/>
        <v>Y</v>
      </c>
      <c r="M11" s="26">
        <f t="shared" si="7"/>
        <v>96</v>
      </c>
      <c r="N11" s="25" t="str">
        <f t="shared" si="8"/>
        <v>Y</v>
      </c>
      <c r="O11" s="26">
        <f t="shared" si="9"/>
        <v>96</v>
      </c>
      <c r="P11" s="25" t="str">
        <f t="shared" si="10"/>
        <v>Y</v>
      </c>
      <c r="Q11" s="26">
        <f t="shared" si="11"/>
        <v>96</v>
      </c>
      <c r="R11" s="25" t="str">
        <f t="shared" si="12"/>
        <v>Y</v>
      </c>
      <c r="S11" s="26">
        <f t="shared" si="13"/>
        <v>96</v>
      </c>
      <c r="T11" s="25" t="str">
        <f t="shared" si="14"/>
        <v>Y</v>
      </c>
      <c r="U11" s="26">
        <f t="shared" si="15"/>
        <v>96</v>
      </c>
      <c r="V11" s="25" t="str">
        <f t="shared" si="16"/>
        <v>Y</v>
      </c>
      <c r="W11" s="4"/>
      <c r="X11" s="4"/>
      <c r="Y11" s="4"/>
      <c r="Z11" s="4"/>
      <c r="AA11" s="4"/>
      <c r="AB11" s="4"/>
      <c r="AC11" s="4"/>
      <c r="AD11" s="4"/>
      <c r="AE11" s="4"/>
      <c r="AF11" s="4"/>
    </row>
    <row r="12" spans="1:32" ht="22.5" customHeight="1">
      <c r="A12" s="17">
        <v>4</v>
      </c>
      <c r="B12" s="18" t="s">
        <v>57</v>
      </c>
      <c r="C12" s="19" t="s">
        <v>58</v>
      </c>
      <c r="D12" s="20" t="s">
        <v>46</v>
      </c>
      <c r="E12" s="22">
        <v>49</v>
      </c>
      <c r="F12" s="19">
        <f t="shared" si="0"/>
        <v>49</v>
      </c>
      <c r="G12" s="24">
        <f t="shared" si="1"/>
        <v>49</v>
      </c>
      <c r="H12" s="24">
        <f t="shared" si="2"/>
        <v>49</v>
      </c>
      <c r="I12" s="24">
        <f t="shared" si="3"/>
        <v>49</v>
      </c>
      <c r="J12" s="25">
        <f t="shared" si="4"/>
        <v>49</v>
      </c>
      <c r="K12" s="26">
        <f t="shared" si="5"/>
        <v>98</v>
      </c>
      <c r="L12" s="25" t="str">
        <f t="shared" si="6"/>
        <v>Y</v>
      </c>
      <c r="M12" s="26">
        <f t="shared" si="7"/>
        <v>98</v>
      </c>
      <c r="N12" s="25" t="str">
        <f t="shared" si="8"/>
        <v>Y</v>
      </c>
      <c r="O12" s="26">
        <f t="shared" si="9"/>
        <v>98</v>
      </c>
      <c r="P12" s="25" t="str">
        <f t="shared" si="10"/>
        <v>Y</v>
      </c>
      <c r="Q12" s="26">
        <f t="shared" si="11"/>
        <v>98</v>
      </c>
      <c r="R12" s="25" t="str">
        <f t="shared" si="12"/>
        <v>Y</v>
      </c>
      <c r="S12" s="26">
        <f t="shared" si="13"/>
        <v>98</v>
      </c>
      <c r="T12" s="25" t="str">
        <f t="shared" si="14"/>
        <v>Y</v>
      </c>
      <c r="U12" s="26">
        <f t="shared" si="15"/>
        <v>98</v>
      </c>
      <c r="V12" s="25" t="str">
        <f t="shared" si="16"/>
        <v>Y</v>
      </c>
      <c r="W12" s="4"/>
      <c r="X12" s="4"/>
      <c r="Y12" s="4"/>
      <c r="Z12" s="4"/>
      <c r="AA12" s="4"/>
      <c r="AB12" s="4"/>
      <c r="AC12" s="4"/>
      <c r="AD12" s="4"/>
      <c r="AE12" s="4"/>
      <c r="AF12" s="4"/>
    </row>
    <row r="13" spans="1:32" ht="22.5" customHeight="1">
      <c r="A13" s="17">
        <v>5</v>
      </c>
      <c r="B13" s="18" t="s">
        <v>61</v>
      </c>
      <c r="C13" s="19" t="s">
        <v>62</v>
      </c>
      <c r="D13" s="20" t="s">
        <v>46</v>
      </c>
      <c r="E13" s="22">
        <v>42</v>
      </c>
      <c r="F13" s="19">
        <f t="shared" si="0"/>
        <v>42</v>
      </c>
      <c r="G13" s="24">
        <f t="shared" si="1"/>
        <v>42</v>
      </c>
      <c r="H13" s="24">
        <f t="shared" si="2"/>
        <v>42</v>
      </c>
      <c r="I13" s="24">
        <f t="shared" si="3"/>
        <v>42</v>
      </c>
      <c r="J13" s="25">
        <f t="shared" si="4"/>
        <v>42</v>
      </c>
      <c r="K13" s="26">
        <f t="shared" si="5"/>
        <v>84</v>
      </c>
      <c r="L13" s="25" t="str">
        <f t="shared" si="6"/>
        <v>Y</v>
      </c>
      <c r="M13" s="26">
        <f t="shared" si="7"/>
        <v>84</v>
      </c>
      <c r="N13" s="25" t="str">
        <f t="shared" si="8"/>
        <v>Y</v>
      </c>
      <c r="O13" s="26">
        <f t="shared" si="9"/>
        <v>84</v>
      </c>
      <c r="P13" s="25" t="str">
        <f t="shared" si="10"/>
        <v>Y</v>
      </c>
      <c r="Q13" s="26">
        <f t="shared" si="11"/>
        <v>84</v>
      </c>
      <c r="R13" s="25" t="str">
        <f t="shared" si="12"/>
        <v>Y</v>
      </c>
      <c r="S13" s="26">
        <f t="shared" si="13"/>
        <v>84</v>
      </c>
      <c r="T13" s="25" t="str">
        <f t="shared" si="14"/>
        <v>Y</v>
      </c>
      <c r="U13" s="26">
        <f t="shared" si="15"/>
        <v>84</v>
      </c>
      <c r="V13" s="25" t="str">
        <f t="shared" si="16"/>
        <v>Y</v>
      </c>
      <c r="W13" s="4"/>
      <c r="X13" s="4"/>
      <c r="Y13" s="4"/>
      <c r="Z13" s="4"/>
      <c r="AA13" s="4"/>
      <c r="AB13" s="4"/>
      <c r="AC13" s="4"/>
      <c r="AD13" s="4"/>
      <c r="AE13" s="4"/>
      <c r="AF13" s="4"/>
    </row>
    <row r="14" spans="1:32" ht="22.5" customHeight="1">
      <c r="A14" s="17">
        <v>6</v>
      </c>
      <c r="B14" s="18" t="s">
        <v>63</v>
      </c>
      <c r="C14" s="19" t="s">
        <v>64</v>
      </c>
      <c r="D14" s="20" t="s">
        <v>46</v>
      </c>
      <c r="E14" s="22">
        <v>47</v>
      </c>
      <c r="F14" s="19">
        <f t="shared" si="0"/>
        <v>47</v>
      </c>
      <c r="G14" s="24">
        <f t="shared" si="1"/>
        <v>47</v>
      </c>
      <c r="H14" s="24">
        <f t="shared" si="2"/>
        <v>47</v>
      </c>
      <c r="I14" s="24">
        <f t="shared" si="3"/>
        <v>47</v>
      </c>
      <c r="J14" s="25">
        <f t="shared" si="4"/>
        <v>47</v>
      </c>
      <c r="K14" s="26">
        <f t="shared" si="5"/>
        <v>94</v>
      </c>
      <c r="L14" s="25" t="str">
        <f t="shared" si="6"/>
        <v>Y</v>
      </c>
      <c r="M14" s="26">
        <f t="shared" si="7"/>
        <v>94</v>
      </c>
      <c r="N14" s="25" t="str">
        <f t="shared" si="8"/>
        <v>Y</v>
      </c>
      <c r="O14" s="26">
        <f t="shared" si="9"/>
        <v>94</v>
      </c>
      <c r="P14" s="25" t="str">
        <f t="shared" si="10"/>
        <v>Y</v>
      </c>
      <c r="Q14" s="26">
        <f t="shared" si="11"/>
        <v>94</v>
      </c>
      <c r="R14" s="25" t="str">
        <f t="shared" si="12"/>
        <v>Y</v>
      </c>
      <c r="S14" s="26">
        <f t="shared" si="13"/>
        <v>94</v>
      </c>
      <c r="T14" s="25" t="str">
        <f t="shared" si="14"/>
        <v>Y</v>
      </c>
      <c r="U14" s="26">
        <f t="shared" si="15"/>
        <v>94</v>
      </c>
      <c r="V14" s="25" t="str">
        <f t="shared" si="16"/>
        <v>Y</v>
      </c>
      <c r="W14" s="4"/>
      <c r="X14" s="4"/>
      <c r="Y14" s="4"/>
      <c r="Z14" s="4"/>
      <c r="AA14" s="4"/>
      <c r="AB14" s="4"/>
      <c r="AC14" s="4"/>
      <c r="AD14" s="4"/>
      <c r="AE14" s="4"/>
      <c r="AF14" s="4"/>
    </row>
    <row r="15" spans="1:32" ht="22.5" customHeight="1">
      <c r="A15" s="17">
        <v>7</v>
      </c>
      <c r="B15" s="18" t="s">
        <v>66</v>
      </c>
      <c r="C15" s="19" t="s">
        <v>67</v>
      </c>
      <c r="D15" s="20" t="s">
        <v>46</v>
      </c>
      <c r="E15" s="22">
        <v>41</v>
      </c>
      <c r="F15" s="19">
        <f t="shared" si="0"/>
        <v>41</v>
      </c>
      <c r="G15" s="24">
        <f t="shared" si="1"/>
        <v>41</v>
      </c>
      <c r="H15" s="24">
        <f t="shared" si="2"/>
        <v>41</v>
      </c>
      <c r="I15" s="24">
        <f t="shared" si="3"/>
        <v>41</v>
      </c>
      <c r="J15" s="25">
        <f t="shared" si="4"/>
        <v>41</v>
      </c>
      <c r="K15" s="26">
        <f t="shared" si="5"/>
        <v>82</v>
      </c>
      <c r="L15" s="25" t="str">
        <f t="shared" si="6"/>
        <v>Y</v>
      </c>
      <c r="M15" s="26">
        <f t="shared" si="7"/>
        <v>82</v>
      </c>
      <c r="N15" s="25" t="str">
        <f t="shared" si="8"/>
        <v>Y</v>
      </c>
      <c r="O15" s="26">
        <f t="shared" si="9"/>
        <v>82</v>
      </c>
      <c r="P15" s="25" t="str">
        <f t="shared" si="10"/>
        <v>Y</v>
      </c>
      <c r="Q15" s="26">
        <f t="shared" si="11"/>
        <v>82</v>
      </c>
      <c r="R15" s="25" t="str">
        <f t="shared" si="12"/>
        <v>Y</v>
      </c>
      <c r="S15" s="26">
        <f t="shared" si="13"/>
        <v>82</v>
      </c>
      <c r="T15" s="25" t="str">
        <f t="shared" si="14"/>
        <v>Y</v>
      </c>
      <c r="U15" s="26">
        <f t="shared" si="15"/>
        <v>82</v>
      </c>
      <c r="V15" s="25" t="str">
        <f t="shared" si="16"/>
        <v>Y</v>
      </c>
      <c r="W15" s="4"/>
      <c r="X15" s="4"/>
      <c r="Y15" s="4"/>
      <c r="Z15" s="4"/>
      <c r="AA15" s="4"/>
      <c r="AB15" s="4"/>
      <c r="AC15" s="4"/>
      <c r="AD15" s="4"/>
      <c r="AE15" s="4"/>
      <c r="AF15" s="4"/>
    </row>
    <row r="16" spans="1:32" ht="31.5" customHeight="1">
      <c r="A16" s="17">
        <v>8</v>
      </c>
      <c r="B16" s="18" t="s">
        <v>69</v>
      </c>
      <c r="C16" s="19" t="s">
        <v>70</v>
      </c>
      <c r="D16" s="20" t="s">
        <v>46</v>
      </c>
      <c r="E16" s="22">
        <v>47</v>
      </c>
      <c r="F16" s="19">
        <f t="shared" si="0"/>
        <v>47</v>
      </c>
      <c r="G16" s="24">
        <f t="shared" si="1"/>
        <v>47</v>
      </c>
      <c r="H16" s="24">
        <f t="shared" si="2"/>
        <v>47</v>
      </c>
      <c r="I16" s="24">
        <f t="shared" si="3"/>
        <v>47</v>
      </c>
      <c r="J16" s="25">
        <f t="shared" si="4"/>
        <v>47</v>
      </c>
      <c r="K16" s="26">
        <f t="shared" si="5"/>
        <v>94</v>
      </c>
      <c r="L16" s="25" t="str">
        <f t="shared" si="6"/>
        <v>Y</v>
      </c>
      <c r="M16" s="26">
        <f t="shared" si="7"/>
        <v>94</v>
      </c>
      <c r="N16" s="25" t="str">
        <f t="shared" si="8"/>
        <v>Y</v>
      </c>
      <c r="O16" s="26">
        <f t="shared" si="9"/>
        <v>94</v>
      </c>
      <c r="P16" s="25" t="str">
        <f t="shared" si="10"/>
        <v>Y</v>
      </c>
      <c r="Q16" s="26">
        <f t="shared" si="11"/>
        <v>94</v>
      </c>
      <c r="R16" s="25" t="str">
        <f t="shared" si="12"/>
        <v>Y</v>
      </c>
      <c r="S16" s="26">
        <f t="shared" si="13"/>
        <v>94</v>
      </c>
      <c r="T16" s="25" t="str">
        <f t="shared" si="14"/>
        <v>Y</v>
      </c>
      <c r="U16" s="26">
        <f t="shared" si="15"/>
        <v>94</v>
      </c>
      <c r="V16" s="25" t="str">
        <f t="shared" si="16"/>
        <v>Y</v>
      </c>
      <c r="W16" s="4"/>
      <c r="X16" s="4"/>
      <c r="Y16" s="4"/>
      <c r="Z16" s="4"/>
      <c r="AA16" s="4"/>
      <c r="AB16" s="4"/>
      <c r="AC16" s="4"/>
      <c r="AD16" s="4"/>
      <c r="AE16" s="4"/>
      <c r="AF16" s="4"/>
    </row>
    <row r="17" spans="1:32" ht="22.5" customHeight="1">
      <c r="A17" s="17">
        <v>9</v>
      </c>
      <c r="B17" s="18" t="s">
        <v>71</v>
      </c>
      <c r="C17" s="19" t="s">
        <v>72</v>
      </c>
      <c r="D17" s="20" t="s">
        <v>46</v>
      </c>
      <c r="E17" s="22">
        <v>34</v>
      </c>
      <c r="F17" s="19">
        <f t="shared" si="0"/>
        <v>34</v>
      </c>
      <c r="G17" s="24">
        <f t="shared" si="1"/>
        <v>34</v>
      </c>
      <c r="H17" s="24">
        <f t="shared" si="2"/>
        <v>34</v>
      </c>
      <c r="I17" s="24">
        <f t="shared" si="3"/>
        <v>34</v>
      </c>
      <c r="J17" s="25">
        <f t="shared" si="4"/>
        <v>34</v>
      </c>
      <c r="K17" s="26">
        <f t="shared" si="5"/>
        <v>68</v>
      </c>
      <c r="L17" s="25" t="str">
        <f t="shared" si="6"/>
        <v>N</v>
      </c>
      <c r="M17" s="26">
        <f t="shared" si="7"/>
        <v>68</v>
      </c>
      <c r="N17" s="25" t="str">
        <f t="shared" si="8"/>
        <v>N</v>
      </c>
      <c r="O17" s="26">
        <f t="shared" si="9"/>
        <v>68</v>
      </c>
      <c r="P17" s="25" t="str">
        <f t="shared" si="10"/>
        <v>N</v>
      </c>
      <c r="Q17" s="26">
        <f t="shared" si="11"/>
        <v>68</v>
      </c>
      <c r="R17" s="25" t="str">
        <f t="shared" si="12"/>
        <v>N</v>
      </c>
      <c r="S17" s="26">
        <f t="shared" si="13"/>
        <v>68</v>
      </c>
      <c r="T17" s="25" t="str">
        <f t="shared" si="14"/>
        <v>N</v>
      </c>
      <c r="U17" s="26">
        <f t="shared" si="15"/>
        <v>68</v>
      </c>
      <c r="V17" s="25" t="str">
        <f t="shared" si="16"/>
        <v>N</v>
      </c>
      <c r="W17" s="4"/>
      <c r="X17" s="4"/>
      <c r="Y17" s="4"/>
      <c r="Z17" s="4"/>
      <c r="AA17" s="4"/>
      <c r="AB17" s="4"/>
      <c r="AC17" s="4"/>
      <c r="AD17" s="4"/>
      <c r="AE17" s="4"/>
      <c r="AF17" s="4"/>
    </row>
    <row r="18" spans="1:32" ht="22.5" customHeight="1">
      <c r="A18" s="17">
        <v>10</v>
      </c>
      <c r="B18" s="18" t="s">
        <v>73</v>
      </c>
      <c r="C18" s="19" t="s">
        <v>74</v>
      </c>
      <c r="D18" s="20" t="s">
        <v>46</v>
      </c>
      <c r="E18" s="22">
        <v>40</v>
      </c>
      <c r="F18" s="19">
        <f t="shared" si="0"/>
        <v>40</v>
      </c>
      <c r="G18" s="24">
        <f t="shared" si="1"/>
        <v>40</v>
      </c>
      <c r="H18" s="24">
        <f t="shared" si="2"/>
        <v>40</v>
      </c>
      <c r="I18" s="24">
        <f t="shared" si="3"/>
        <v>40</v>
      </c>
      <c r="J18" s="25">
        <f t="shared" si="4"/>
        <v>40</v>
      </c>
      <c r="K18" s="26">
        <f t="shared" si="5"/>
        <v>80</v>
      </c>
      <c r="L18" s="25" t="str">
        <f t="shared" si="6"/>
        <v>Y</v>
      </c>
      <c r="M18" s="26">
        <f t="shared" si="7"/>
        <v>80</v>
      </c>
      <c r="N18" s="25" t="str">
        <f t="shared" si="8"/>
        <v>Y</v>
      </c>
      <c r="O18" s="26">
        <f t="shared" si="9"/>
        <v>80</v>
      </c>
      <c r="P18" s="25" t="str">
        <f t="shared" si="10"/>
        <v>Y</v>
      </c>
      <c r="Q18" s="26">
        <f t="shared" si="11"/>
        <v>80</v>
      </c>
      <c r="R18" s="25" t="str">
        <f t="shared" si="12"/>
        <v>Y</v>
      </c>
      <c r="S18" s="26">
        <f t="shared" si="13"/>
        <v>80</v>
      </c>
      <c r="T18" s="25" t="str">
        <f t="shared" si="14"/>
        <v>Y</v>
      </c>
      <c r="U18" s="26">
        <f t="shared" si="15"/>
        <v>80</v>
      </c>
      <c r="V18" s="25" t="str">
        <f t="shared" si="16"/>
        <v>Y</v>
      </c>
      <c r="W18" s="4"/>
      <c r="X18" s="4"/>
      <c r="Y18" s="4"/>
      <c r="Z18" s="4"/>
      <c r="AA18" s="4"/>
      <c r="AB18" s="4"/>
      <c r="AC18" s="4"/>
      <c r="AD18" s="4"/>
      <c r="AE18" s="4"/>
      <c r="AF18" s="4"/>
    </row>
    <row r="19" spans="1:32" ht="30" customHeight="1">
      <c r="A19" s="17">
        <v>11</v>
      </c>
      <c r="B19" s="18" t="s">
        <v>75</v>
      </c>
      <c r="C19" s="19" t="s">
        <v>76</v>
      </c>
      <c r="D19" s="20" t="s">
        <v>46</v>
      </c>
      <c r="E19" s="22">
        <v>48</v>
      </c>
      <c r="F19" s="19">
        <f t="shared" si="0"/>
        <v>48</v>
      </c>
      <c r="G19" s="24">
        <f t="shared" si="1"/>
        <v>48</v>
      </c>
      <c r="H19" s="24">
        <f t="shared" si="2"/>
        <v>48</v>
      </c>
      <c r="I19" s="24">
        <f t="shared" si="3"/>
        <v>48</v>
      </c>
      <c r="J19" s="25">
        <f t="shared" si="4"/>
        <v>48</v>
      </c>
      <c r="K19" s="26">
        <f t="shared" si="5"/>
        <v>96</v>
      </c>
      <c r="L19" s="25" t="str">
        <f t="shared" si="6"/>
        <v>Y</v>
      </c>
      <c r="M19" s="26">
        <f t="shared" si="7"/>
        <v>96</v>
      </c>
      <c r="N19" s="25" t="str">
        <f t="shared" si="8"/>
        <v>Y</v>
      </c>
      <c r="O19" s="26">
        <f t="shared" si="9"/>
        <v>96</v>
      </c>
      <c r="P19" s="25" t="str">
        <f t="shared" si="10"/>
        <v>Y</v>
      </c>
      <c r="Q19" s="26">
        <f t="shared" si="11"/>
        <v>96</v>
      </c>
      <c r="R19" s="25" t="str">
        <f t="shared" si="12"/>
        <v>Y</v>
      </c>
      <c r="S19" s="26">
        <f t="shared" si="13"/>
        <v>96</v>
      </c>
      <c r="T19" s="25" t="str">
        <f t="shared" si="14"/>
        <v>Y</v>
      </c>
      <c r="U19" s="26">
        <f t="shared" si="15"/>
        <v>96</v>
      </c>
      <c r="V19" s="25" t="str">
        <f t="shared" si="16"/>
        <v>Y</v>
      </c>
      <c r="W19" s="4"/>
      <c r="X19" s="4"/>
      <c r="Y19" s="4"/>
      <c r="Z19" s="4"/>
      <c r="AA19" s="4"/>
      <c r="AB19" s="4"/>
      <c r="AC19" s="4"/>
      <c r="AD19" s="4"/>
      <c r="AE19" s="4"/>
      <c r="AF19" s="4"/>
    </row>
    <row r="20" spans="1:32" ht="22.5" customHeight="1">
      <c r="A20" s="17">
        <v>12</v>
      </c>
      <c r="B20" s="18" t="s">
        <v>77</v>
      </c>
      <c r="C20" s="19" t="s">
        <v>78</v>
      </c>
      <c r="D20" s="20" t="s">
        <v>46</v>
      </c>
      <c r="E20" s="22">
        <v>48</v>
      </c>
      <c r="F20" s="19">
        <f t="shared" si="0"/>
        <v>48</v>
      </c>
      <c r="G20" s="24">
        <f t="shared" si="1"/>
        <v>48</v>
      </c>
      <c r="H20" s="24">
        <f t="shared" si="2"/>
        <v>48</v>
      </c>
      <c r="I20" s="24">
        <f t="shared" si="3"/>
        <v>48</v>
      </c>
      <c r="J20" s="25">
        <f t="shared" si="4"/>
        <v>48</v>
      </c>
      <c r="K20" s="26">
        <f t="shared" si="5"/>
        <v>96</v>
      </c>
      <c r="L20" s="25" t="str">
        <f t="shared" si="6"/>
        <v>Y</v>
      </c>
      <c r="M20" s="26">
        <f t="shared" si="7"/>
        <v>96</v>
      </c>
      <c r="N20" s="25" t="str">
        <f t="shared" si="8"/>
        <v>Y</v>
      </c>
      <c r="O20" s="26">
        <f t="shared" si="9"/>
        <v>96</v>
      </c>
      <c r="P20" s="25" t="str">
        <f t="shared" si="10"/>
        <v>Y</v>
      </c>
      <c r="Q20" s="26">
        <f t="shared" si="11"/>
        <v>96</v>
      </c>
      <c r="R20" s="25" t="str">
        <f t="shared" si="12"/>
        <v>Y</v>
      </c>
      <c r="S20" s="26">
        <f t="shared" si="13"/>
        <v>96</v>
      </c>
      <c r="T20" s="25" t="str">
        <f t="shared" si="14"/>
        <v>Y</v>
      </c>
      <c r="U20" s="26">
        <f t="shared" si="15"/>
        <v>96</v>
      </c>
      <c r="V20" s="25" t="str">
        <f t="shared" si="16"/>
        <v>Y</v>
      </c>
      <c r="W20" s="4"/>
      <c r="X20" s="4"/>
      <c r="Y20" s="4"/>
      <c r="Z20" s="4"/>
      <c r="AA20" s="4"/>
      <c r="AB20" s="4"/>
      <c r="AC20" s="4"/>
      <c r="AD20" s="4"/>
      <c r="AE20" s="4"/>
      <c r="AF20" s="4"/>
    </row>
    <row r="21" spans="1:32" ht="22.5" customHeight="1">
      <c r="A21" s="17">
        <v>13</v>
      </c>
      <c r="B21" s="18" t="s">
        <v>79</v>
      </c>
      <c r="C21" s="19" t="s">
        <v>80</v>
      </c>
      <c r="D21" s="20" t="s">
        <v>46</v>
      </c>
      <c r="E21" s="22">
        <v>45</v>
      </c>
      <c r="F21" s="19">
        <f t="shared" si="0"/>
        <v>45</v>
      </c>
      <c r="G21" s="24">
        <f t="shared" si="1"/>
        <v>45</v>
      </c>
      <c r="H21" s="24">
        <f t="shared" si="2"/>
        <v>45</v>
      </c>
      <c r="I21" s="24">
        <f t="shared" si="3"/>
        <v>45</v>
      </c>
      <c r="J21" s="25">
        <f t="shared" si="4"/>
        <v>45</v>
      </c>
      <c r="K21" s="26">
        <f t="shared" si="5"/>
        <v>90</v>
      </c>
      <c r="L21" s="25" t="str">
        <f t="shared" si="6"/>
        <v>Y</v>
      </c>
      <c r="M21" s="26">
        <f t="shared" si="7"/>
        <v>90</v>
      </c>
      <c r="N21" s="25" t="str">
        <f t="shared" si="8"/>
        <v>Y</v>
      </c>
      <c r="O21" s="26">
        <f t="shared" si="9"/>
        <v>90</v>
      </c>
      <c r="P21" s="25" t="str">
        <f t="shared" si="10"/>
        <v>Y</v>
      </c>
      <c r="Q21" s="26">
        <f t="shared" si="11"/>
        <v>90</v>
      </c>
      <c r="R21" s="25" t="str">
        <f t="shared" si="12"/>
        <v>Y</v>
      </c>
      <c r="S21" s="26">
        <f t="shared" si="13"/>
        <v>90</v>
      </c>
      <c r="T21" s="25" t="str">
        <f t="shared" si="14"/>
        <v>Y</v>
      </c>
      <c r="U21" s="26">
        <f t="shared" si="15"/>
        <v>90</v>
      </c>
      <c r="V21" s="25" t="str">
        <f t="shared" si="16"/>
        <v>Y</v>
      </c>
      <c r="W21" s="4"/>
      <c r="X21" s="4"/>
      <c r="Y21" s="4"/>
      <c r="Z21" s="4"/>
      <c r="AA21" s="4"/>
      <c r="AB21" s="4"/>
      <c r="AC21" s="4"/>
      <c r="AD21" s="4"/>
      <c r="AE21" s="4"/>
      <c r="AF21" s="4"/>
    </row>
    <row r="22" spans="1:32" ht="22.5" customHeight="1">
      <c r="A22" s="17">
        <v>14</v>
      </c>
      <c r="B22" s="18" t="s">
        <v>81</v>
      </c>
      <c r="C22" s="19" t="s">
        <v>82</v>
      </c>
      <c r="D22" s="20" t="s">
        <v>46</v>
      </c>
      <c r="E22" s="22">
        <v>35</v>
      </c>
      <c r="F22" s="19">
        <f t="shared" si="0"/>
        <v>35</v>
      </c>
      <c r="G22" s="24">
        <f t="shared" si="1"/>
        <v>35</v>
      </c>
      <c r="H22" s="24">
        <f t="shared" si="2"/>
        <v>35</v>
      </c>
      <c r="I22" s="24">
        <f t="shared" si="3"/>
        <v>35</v>
      </c>
      <c r="J22" s="25">
        <f t="shared" si="4"/>
        <v>35</v>
      </c>
      <c r="K22" s="26">
        <f t="shared" si="5"/>
        <v>70</v>
      </c>
      <c r="L22" s="25" t="str">
        <f t="shared" si="6"/>
        <v>N</v>
      </c>
      <c r="M22" s="26">
        <f t="shared" si="7"/>
        <v>70</v>
      </c>
      <c r="N22" s="25" t="str">
        <f t="shared" si="8"/>
        <v>N</v>
      </c>
      <c r="O22" s="26">
        <f t="shared" si="9"/>
        <v>70</v>
      </c>
      <c r="P22" s="25" t="str">
        <f t="shared" si="10"/>
        <v>N</v>
      </c>
      <c r="Q22" s="26">
        <f t="shared" si="11"/>
        <v>70</v>
      </c>
      <c r="R22" s="25" t="str">
        <f t="shared" si="12"/>
        <v>N</v>
      </c>
      <c r="S22" s="26">
        <f t="shared" si="13"/>
        <v>70</v>
      </c>
      <c r="T22" s="25" t="str">
        <f t="shared" si="14"/>
        <v>N</v>
      </c>
      <c r="U22" s="26">
        <f t="shared" si="15"/>
        <v>70</v>
      </c>
      <c r="V22" s="25" t="str">
        <f t="shared" si="16"/>
        <v>N</v>
      </c>
      <c r="W22" s="4"/>
      <c r="X22" s="4"/>
      <c r="Y22" s="4"/>
      <c r="Z22" s="4"/>
      <c r="AA22" s="4"/>
      <c r="AB22" s="4"/>
      <c r="AC22" s="4"/>
      <c r="AD22" s="4"/>
      <c r="AE22" s="4"/>
      <c r="AF22" s="4"/>
    </row>
    <row r="23" spans="1:32" ht="22.5" customHeight="1">
      <c r="A23" s="17">
        <v>15</v>
      </c>
      <c r="B23" s="18" t="s">
        <v>84</v>
      </c>
      <c r="C23" s="19" t="s">
        <v>85</v>
      </c>
      <c r="D23" s="20" t="s">
        <v>46</v>
      </c>
      <c r="E23" s="22">
        <v>45</v>
      </c>
      <c r="F23" s="19">
        <f t="shared" si="0"/>
        <v>45</v>
      </c>
      <c r="G23" s="24">
        <f t="shared" si="1"/>
        <v>45</v>
      </c>
      <c r="H23" s="24">
        <f t="shared" si="2"/>
        <v>45</v>
      </c>
      <c r="I23" s="24">
        <f t="shared" si="3"/>
        <v>45</v>
      </c>
      <c r="J23" s="25">
        <f t="shared" si="4"/>
        <v>45</v>
      </c>
      <c r="K23" s="26">
        <f t="shared" si="5"/>
        <v>90</v>
      </c>
      <c r="L23" s="25" t="str">
        <f t="shared" si="6"/>
        <v>Y</v>
      </c>
      <c r="M23" s="26">
        <f t="shared" si="7"/>
        <v>90</v>
      </c>
      <c r="N23" s="25" t="str">
        <f t="shared" si="8"/>
        <v>Y</v>
      </c>
      <c r="O23" s="26">
        <f t="shared" si="9"/>
        <v>90</v>
      </c>
      <c r="P23" s="25" t="str">
        <f t="shared" si="10"/>
        <v>Y</v>
      </c>
      <c r="Q23" s="26">
        <f t="shared" si="11"/>
        <v>90</v>
      </c>
      <c r="R23" s="25" t="str">
        <f t="shared" si="12"/>
        <v>Y</v>
      </c>
      <c r="S23" s="26">
        <f t="shared" si="13"/>
        <v>90</v>
      </c>
      <c r="T23" s="25" t="str">
        <f t="shared" si="14"/>
        <v>Y</v>
      </c>
      <c r="U23" s="26">
        <f t="shared" si="15"/>
        <v>90</v>
      </c>
      <c r="V23" s="25" t="str">
        <f t="shared" si="16"/>
        <v>Y</v>
      </c>
      <c r="W23" s="4"/>
      <c r="X23" s="4"/>
      <c r="Y23" s="4"/>
      <c r="Z23" s="4"/>
      <c r="AA23" s="4"/>
      <c r="AB23" s="4"/>
      <c r="AC23" s="4"/>
      <c r="AD23" s="4"/>
      <c r="AE23" s="4"/>
      <c r="AF23" s="4"/>
    </row>
    <row r="24" spans="1:32" ht="22.5" customHeight="1">
      <c r="A24" s="17">
        <v>16</v>
      </c>
      <c r="B24" s="18" t="s">
        <v>86</v>
      </c>
      <c r="C24" s="19" t="s">
        <v>87</v>
      </c>
      <c r="D24" s="20" t="s">
        <v>46</v>
      </c>
      <c r="E24" s="22">
        <v>42</v>
      </c>
      <c r="F24" s="19">
        <f t="shared" si="0"/>
        <v>42</v>
      </c>
      <c r="G24" s="24">
        <f t="shared" si="1"/>
        <v>42</v>
      </c>
      <c r="H24" s="24">
        <f t="shared" si="2"/>
        <v>42</v>
      </c>
      <c r="I24" s="24">
        <f t="shared" si="3"/>
        <v>42</v>
      </c>
      <c r="J24" s="25">
        <f t="shared" si="4"/>
        <v>42</v>
      </c>
      <c r="K24" s="26">
        <f t="shared" si="5"/>
        <v>84</v>
      </c>
      <c r="L24" s="25" t="str">
        <f t="shared" si="6"/>
        <v>Y</v>
      </c>
      <c r="M24" s="26">
        <f t="shared" si="7"/>
        <v>84</v>
      </c>
      <c r="N24" s="25" t="str">
        <f t="shared" si="8"/>
        <v>Y</v>
      </c>
      <c r="O24" s="26">
        <f t="shared" si="9"/>
        <v>84</v>
      </c>
      <c r="P24" s="25" t="str">
        <f t="shared" si="10"/>
        <v>Y</v>
      </c>
      <c r="Q24" s="26">
        <f t="shared" si="11"/>
        <v>84</v>
      </c>
      <c r="R24" s="25" t="str">
        <f t="shared" si="12"/>
        <v>Y</v>
      </c>
      <c r="S24" s="26">
        <f t="shared" si="13"/>
        <v>84</v>
      </c>
      <c r="T24" s="25" t="str">
        <f t="shared" si="14"/>
        <v>Y</v>
      </c>
      <c r="U24" s="26">
        <f t="shared" si="15"/>
        <v>84</v>
      </c>
      <c r="V24" s="25" t="str">
        <f t="shared" si="16"/>
        <v>Y</v>
      </c>
      <c r="W24" s="4"/>
      <c r="X24" s="4"/>
      <c r="Y24" s="4"/>
      <c r="Z24" s="4"/>
      <c r="AA24" s="4"/>
      <c r="AB24" s="4"/>
      <c r="AC24" s="4"/>
      <c r="AD24" s="4"/>
      <c r="AE24" s="4"/>
      <c r="AF24" s="4"/>
    </row>
    <row r="25" spans="1:32" ht="22.5" customHeight="1">
      <c r="A25" s="17">
        <v>17</v>
      </c>
      <c r="B25" s="18" t="s">
        <v>88</v>
      </c>
      <c r="C25" s="19" t="s">
        <v>89</v>
      </c>
      <c r="D25" s="20" t="s">
        <v>46</v>
      </c>
      <c r="E25" s="22">
        <v>41</v>
      </c>
      <c r="F25" s="19">
        <f t="shared" si="0"/>
        <v>41</v>
      </c>
      <c r="G25" s="24">
        <f t="shared" si="1"/>
        <v>41</v>
      </c>
      <c r="H25" s="24">
        <f t="shared" si="2"/>
        <v>41</v>
      </c>
      <c r="I25" s="24">
        <f t="shared" si="3"/>
        <v>41</v>
      </c>
      <c r="J25" s="25">
        <f t="shared" si="4"/>
        <v>41</v>
      </c>
      <c r="K25" s="26">
        <f t="shared" si="5"/>
        <v>82</v>
      </c>
      <c r="L25" s="25" t="str">
        <f t="shared" si="6"/>
        <v>Y</v>
      </c>
      <c r="M25" s="26">
        <f t="shared" si="7"/>
        <v>82</v>
      </c>
      <c r="N25" s="25" t="str">
        <f t="shared" si="8"/>
        <v>Y</v>
      </c>
      <c r="O25" s="26">
        <f t="shared" si="9"/>
        <v>82</v>
      </c>
      <c r="P25" s="25" t="str">
        <f t="shared" si="10"/>
        <v>Y</v>
      </c>
      <c r="Q25" s="26">
        <f t="shared" si="11"/>
        <v>82</v>
      </c>
      <c r="R25" s="25" t="str">
        <f t="shared" si="12"/>
        <v>Y</v>
      </c>
      <c r="S25" s="26">
        <f t="shared" si="13"/>
        <v>82</v>
      </c>
      <c r="T25" s="25" t="str">
        <f t="shared" si="14"/>
        <v>Y</v>
      </c>
      <c r="U25" s="26">
        <f t="shared" si="15"/>
        <v>82</v>
      </c>
      <c r="V25" s="25" t="str">
        <f t="shared" si="16"/>
        <v>Y</v>
      </c>
      <c r="W25" s="4"/>
      <c r="X25" s="4"/>
      <c r="Y25" s="4"/>
      <c r="Z25" s="4"/>
      <c r="AA25" s="4"/>
      <c r="AB25" s="4"/>
      <c r="AC25" s="4"/>
      <c r="AD25" s="4"/>
      <c r="AE25" s="4"/>
      <c r="AF25" s="4"/>
    </row>
    <row r="26" spans="1:32" ht="22.5" customHeight="1">
      <c r="A26" s="17">
        <v>18</v>
      </c>
      <c r="B26" s="18" t="s">
        <v>90</v>
      </c>
      <c r="C26" s="19" t="s">
        <v>91</v>
      </c>
      <c r="D26" s="20" t="s">
        <v>46</v>
      </c>
      <c r="E26" s="22">
        <v>48</v>
      </c>
      <c r="F26" s="19">
        <f t="shared" si="0"/>
        <v>48</v>
      </c>
      <c r="G26" s="24">
        <f t="shared" si="1"/>
        <v>48</v>
      </c>
      <c r="H26" s="24">
        <f t="shared" si="2"/>
        <v>48</v>
      </c>
      <c r="I26" s="24">
        <f t="shared" si="3"/>
        <v>48</v>
      </c>
      <c r="J26" s="25">
        <f t="shared" si="4"/>
        <v>48</v>
      </c>
      <c r="K26" s="26">
        <f t="shared" si="5"/>
        <v>96</v>
      </c>
      <c r="L26" s="25" t="str">
        <f t="shared" si="6"/>
        <v>Y</v>
      </c>
      <c r="M26" s="26">
        <f t="shared" si="7"/>
        <v>96</v>
      </c>
      <c r="N26" s="25" t="str">
        <f t="shared" si="8"/>
        <v>Y</v>
      </c>
      <c r="O26" s="26">
        <f t="shared" si="9"/>
        <v>96</v>
      </c>
      <c r="P26" s="25" t="str">
        <f t="shared" si="10"/>
        <v>Y</v>
      </c>
      <c r="Q26" s="26">
        <f t="shared" si="11"/>
        <v>96</v>
      </c>
      <c r="R26" s="25" t="str">
        <f t="shared" si="12"/>
        <v>Y</v>
      </c>
      <c r="S26" s="26">
        <f t="shared" si="13"/>
        <v>96</v>
      </c>
      <c r="T26" s="25" t="str">
        <f t="shared" si="14"/>
        <v>Y</v>
      </c>
      <c r="U26" s="26">
        <f t="shared" si="15"/>
        <v>96</v>
      </c>
      <c r="V26" s="25" t="str">
        <f t="shared" si="16"/>
        <v>Y</v>
      </c>
      <c r="W26" s="4"/>
      <c r="X26" s="4"/>
      <c r="Y26" s="4"/>
      <c r="Z26" s="4"/>
      <c r="AA26" s="4"/>
      <c r="AB26" s="4"/>
      <c r="AC26" s="4"/>
      <c r="AD26" s="4"/>
      <c r="AE26" s="4"/>
      <c r="AF26" s="4"/>
    </row>
    <row r="27" spans="1:32" ht="22.5" customHeight="1">
      <c r="A27" s="17">
        <v>19</v>
      </c>
      <c r="B27" s="18" t="s">
        <v>92</v>
      </c>
      <c r="C27" s="19" t="s">
        <v>93</v>
      </c>
      <c r="D27" s="20" t="s">
        <v>46</v>
      </c>
      <c r="E27" s="22">
        <v>49</v>
      </c>
      <c r="F27" s="19">
        <f t="shared" si="0"/>
        <v>49</v>
      </c>
      <c r="G27" s="24">
        <f t="shared" si="1"/>
        <v>49</v>
      </c>
      <c r="H27" s="24">
        <f t="shared" si="2"/>
        <v>49</v>
      </c>
      <c r="I27" s="24">
        <f t="shared" si="3"/>
        <v>49</v>
      </c>
      <c r="J27" s="25">
        <f t="shared" si="4"/>
        <v>49</v>
      </c>
      <c r="K27" s="26">
        <f t="shared" si="5"/>
        <v>98</v>
      </c>
      <c r="L27" s="25" t="str">
        <f t="shared" si="6"/>
        <v>Y</v>
      </c>
      <c r="M27" s="26">
        <f t="shared" si="7"/>
        <v>98</v>
      </c>
      <c r="N27" s="25" t="str">
        <f t="shared" si="8"/>
        <v>Y</v>
      </c>
      <c r="O27" s="26">
        <f t="shared" si="9"/>
        <v>98</v>
      </c>
      <c r="P27" s="25" t="str">
        <f t="shared" si="10"/>
        <v>Y</v>
      </c>
      <c r="Q27" s="26">
        <f t="shared" si="11"/>
        <v>98</v>
      </c>
      <c r="R27" s="25" t="str">
        <f t="shared" si="12"/>
        <v>Y</v>
      </c>
      <c r="S27" s="26">
        <f t="shared" si="13"/>
        <v>98</v>
      </c>
      <c r="T27" s="25" t="str">
        <f t="shared" si="14"/>
        <v>Y</v>
      </c>
      <c r="U27" s="26">
        <f t="shared" si="15"/>
        <v>98</v>
      </c>
      <c r="V27" s="25" t="str">
        <f t="shared" si="16"/>
        <v>Y</v>
      </c>
      <c r="W27" s="4"/>
      <c r="X27" s="4"/>
      <c r="Y27" s="4"/>
      <c r="Z27" s="4"/>
      <c r="AA27" s="4"/>
      <c r="AB27" s="4"/>
      <c r="AC27" s="4"/>
      <c r="AD27" s="4"/>
      <c r="AE27" s="4"/>
      <c r="AF27" s="4"/>
    </row>
    <row r="28" spans="1:32" ht="22.5" customHeight="1">
      <c r="A28" s="17">
        <v>20</v>
      </c>
      <c r="B28" s="18" t="s">
        <v>94</v>
      </c>
      <c r="C28" s="19" t="s">
        <v>95</v>
      </c>
      <c r="D28" s="20" t="s">
        <v>46</v>
      </c>
      <c r="E28" s="22">
        <v>47</v>
      </c>
      <c r="F28" s="19">
        <f t="shared" si="0"/>
        <v>47</v>
      </c>
      <c r="G28" s="24">
        <f t="shared" si="1"/>
        <v>47</v>
      </c>
      <c r="H28" s="24">
        <f t="shared" si="2"/>
        <v>47</v>
      </c>
      <c r="I28" s="24">
        <f t="shared" si="3"/>
        <v>47</v>
      </c>
      <c r="J28" s="25">
        <f t="shared" si="4"/>
        <v>47</v>
      </c>
      <c r="K28" s="26">
        <f t="shared" si="5"/>
        <v>94</v>
      </c>
      <c r="L28" s="25" t="str">
        <f t="shared" si="6"/>
        <v>Y</v>
      </c>
      <c r="M28" s="26">
        <f t="shared" si="7"/>
        <v>94</v>
      </c>
      <c r="N28" s="25" t="str">
        <f t="shared" si="8"/>
        <v>Y</v>
      </c>
      <c r="O28" s="26">
        <f t="shared" si="9"/>
        <v>94</v>
      </c>
      <c r="P28" s="25" t="str">
        <f t="shared" si="10"/>
        <v>Y</v>
      </c>
      <c r="Q28" s="26">
        <f t="shared" si="11"/>
        <v>94</v>
      </c>
      <c r="R28" s="25" t="str">
        <f t="shared" si="12"/>
        <v>Y</v>
      </c>
      <c r="S28" s="26">
        <f t="shared" si="13"/>
        <v>94</v>
      </c>
      <c r="T28" s="25" t="str">
        <f t="shared" si="14"/>
        <v>Y</v>
      </c>
      <c r="U28" s="26">
        <f t="shared" si="15"/>
        <v>94</v>
      </c>
      <c r="V28" s="25" t="str">
        <f t="shared" si="16"/>
        <v>Y</v>
      </c>
      <c r="W28" s="4"/>
      <c r="X28" s="4"/>
      <c r="Y28" s="4"/>
      <c r="Z28" s="4"/>
      <c r="AA28" s="4"/>
      <c r="AB28" s="4"/>
      <c r="AC28" s="4"/>
      <c r="AD28" s="4"/>
      <c r="AE28" s="4"/>
      <c r="AF28" s="4"/>
    </row>
    <row r="29" spans="1:32" ht="22.5" customHeight="1">
      <c r="A29" s="17">
        <v>21</v>
      </c>
      <c r="B29" s="18" t="s">
        <v>96</v>
      </c>
      <c r="C29" s="19" t="s">
        <v>97</v>
      </c>
      <c r="D29" s="20" t="s">
        <v>46</v>
      </c>
      <c r="E29" s="22">
        <v>46</v>
      </c>
      <c r="F29" s="19">
        <f t="shared" si="0"/>
        <v>46</v>
      </c>
      <c r="G29" s="24">
        <f t="shared" si="1"/>
        <v>46</v>
      </c>
      <c r="H29" s="24">
        <f t="shared" si="2"/>
        <v>46</v>
      </c>
      <c r="I29" s="24">
        <f t="shared" si="3"/>
        <v>46</v>
      </c>
      <c r="J29" s="25">
        <f t="shared" si="4"/>
        <v>46</v>
      </c>
      <c r="K29" s="26">
        <f t="shared" si="5"/>
        <v>92</v>
      </c>
      <c r="L29" s="25" t="str">
        <f t="shared" si="6"/>
        <v>Y</v>
      </c>
      <c r="M29" s="26">
        <f t="shared" si="7"/>
        <v>92</v>
      </c>
      <c r="N29" s="25" t="str">
        <f t="shared" si="8"/>
        <v>Y</v>
      </c>
      <c r="O29" s="26">
        <f t="shared" si="9"/>
        <v>92</v>
      </c>
      <c r="P29" s="25" t="str">
        <f t="shared" si="10"/>
        <v>Y</v>
      </c>
      <c r="Q29" s="26">
        <f t="shared" si="11"/>
        <v>92</v>
      </c>
      <c r="R29" s="25" t="str">
        <f t="shared" si="12"/>
        <v>Y</v>
      </c>
      <c r="S29" s="26">
        <f t="shared" si="13"/>
        <v>92</v>
      </c>
      <c r="T29" s="25" t="str">
        <f t="shared" si="14"/>
        <v>Y</v>
      </c>
      <c r="U29" s="26">
        <f t="shared" si="15"/>
        <v>92</v>
      </c>
      <c r="V29" s="25" t="str">
        <f t="shared" si="16"/>
        <v>Y</v>
      </c>
      <c r="W29" s="4"/>
      <c r="X29" s="4"/>
      <c r="Y29" s="4"/>
      <c r="Z29" s="4"/>
      <c r="AA29" s="4"/>
      <c r="AB29" s="4"/>
      <c r="AC29" s="4"/>
      <c r="AD29" s="4"/>
      <c r="AE29" s="4"/>
      <c r="AF29" s="4"/>
    </row>
    <row r="30" spans="1:32" ht="22.5" customHeight="1">
      <c r="A30" s="17">
        <v>22</v>
      </c>
      <c r="B30" s="18" t="s">
        <v>98</v>
      </c>
      <c r="C30" s="19" t="s">
        <v>99</v>
      </c>
      <c r="D30" s="20" t="s">
        <v>46</v>
      </c>
      <c r="E30" s="22">
        <v>30</v>
      </c>
      <c r="F30" s="19">
        <f t="shared" si="0"/>
        <v>30</v>
      </c>
      <c r="G30" s="24">
        <f t="shared" si="1"/>
        <v>30</v>
      </c>
      <c r="H30" s="24">
        <f t="shared" si="2"/>
        <v>30</v>
      </c>
      <c r="I30" s="24">
        <f t="shared" si="3"/>
        <v>30</v>
      </c>
      <c r="J30" s="25">
        <f t="shared" si="4"/>
        <v>30</v>
      </c>
      <c r="K30" s="26">
        <f t="shared" si="5"/>
        <v>60</v>
      </c>
      <c r="L30" s="25" t="str">
        <f t="shared" si="6"/>
        <v>N</v>
      </c>
      <c r="M30" s="26">
        <f t="shared" si="7"/>
        <v>60</v>
      </c>
      <c r="N30" s="25" t="str">
        <f t="shared" si="8"/>
        <v>N</v>
      </c>
      <c r="O30" s="26">
        <f t="shared" si="9"/>
        <v>60</v>
      </c>
      <c r="P30" s="25" t="str">
        <f t="shared" si="10"/>
        <v>N</v>
      </c>
      <c r="Q30" s="26">
        <f t="shared" si="11"/>
        <v>60</v>
      </c>
      <c r="R30" s="25" t="str">
        <f t="shared" si="12"/>
        <v>N</v>
      </c>
      <c r="S30" s="26">
        <f t="shared" si="13"/>
        <v>60</v>
      </c>
      <c r="T30" s="25" t="str">
        <f t="shared" si="14"/>
        <v>N</v>
      </c>
      <c r="U30" s="26">
        <f t="shared" si="15"/>
        <v>60</v>
      </c>
      <c r="V30" s="25" t="str">
        <f t="shared" si="16"/>
        <v>N</v>
      </c>
      <c r="W30" s="4"/>
      <c r="X30" s="4"/>
      <c r="Y30" s="4"/>
      <c r="Z30" s="4"/>
      <c r="AA30" s="4"/>
      <c r="AB30" s="4"/>
      <c r="AC30" s="4"/>
      <c r="AD30" s="4"/>
      <c r="AE30" s="4"/>
      <c r="AF30" s="4"/>
    </row>
    <row r="31" spans="1:32" ht="22.5" customHeight="1">
      <c r="A31" s="17">
        <v>23</v>
      </c>
      <c r="B31" s="18" t="s">
        <v>100</v>
      </c>
      <c r="C31" s="19" t="s">
        <v>101</v>
      </c>
      <c r="D31" s="20" t="s">
        <v>46</v>
      </c>
      <c r="E31" s="22">
        <v>47</v>
      </c>
      <c r="F31" s="19">
        <f t="shared" si="0"/>
        <v>47</v>
      </c>
      <c r="G31" s="24">
        <f t="shared" si="1"/>
        <v>47</v>
      </c>
      <c r="H31" s="24">
        <f t="shared" si="2"/>
        <v>47</v>
      </c>
      <c r="I31" s="24">
        <f t="shared" si="3"/>
        <v>47</v>
      </c>
      <c r="J31" s="25">
        <f t="shared" si="4"/>
        <v>47</v>
      </c>
      <c r="K31" s="26">
        <f t="shared" si="5"/>
        <v>94</v>
      </c>
      <c r="L31" s="25" t="str">
        <f t="shared" si="6"/>
        <v>Y</v>
      </c>
      <c r="M31" s="26">
        <f t="shared" si="7"/>
        <v>94</v>
      </c>
      <c r="N31" s="25" t="str">
        <f t="shared" si="8"/>
        <v>Y</v>
      </c>
      <c r="O31" s="26">
        <f t="shared" si="9"/>
        <v>94</v>
      </c>
      <c r="P31" s="25" t="str">
        <f t="shared" si="10"/>
        <v>Y</v>
      </c>
      <c r="Q31" s="26">
        <f t="shared" si="11"/>
        <v>94</v>
      </c>
      <c r="R31" s="25" t="str">
        <f t="shared" si="12"/>
        <v>Y</v>
      </c>
      <c r="S31" s="26">
        <f t="shared" si="13"/>
        <v>94</v>
      </c>
      <c r="T31" s="25" t="str">
        <f t="shared" si="14"/>
        <v>Y</v>
      </c>
      <c r="U31" s="26">
        <f t="shared" si="15"/>
        <v>94</v>
      </c>
      <c r="V31" s="25" t="str">
        <f t="shared" si="16"/>
        <v>Y</v>
      </c>
      <c r="W31" s="4"/>
      <c r="X31" s="4"/>
      <c r="Y31" s="4"/>
      <c r="Z31" s="4"/>
      <c r="AA31" s="4"/>
      <c r="AB31" s="4"/>
      <c r="AC31" s="4"/>
      <c r="AD31" s="4"/>
      <c r="AE31" s="4"/>
      <c r="AF31" s="4"/>
    </row>
    <row r="32" spans="1:32" ht="22.5" customHeight="1">
      <c r="A32" s="17">
        <v>24</v>
      </c>
      <c r="B32" s="18" t="s">
        <v>102</v>
      </c>
      <c r="C32" s="19" t="s">
        <v>103</v>
      </c>
      <c r="D32" s="20" t="s">
        <v>46</v>
      </c>
      <c r="E32" s="22">
        <v>47</v>
      </c>
      <c r="F32" s="19">
        <f t="shared" si="0"/>
        <v>47</v>
      </c>
      <c r="G32" s="24">
        <f t="shared" si="1"/>
        <v>47</v>
      </c>
      <c r="H32" s="24">
        <f t="shared" si="2"/>
        <v>47</v>
      </c>
      <c r="I32" s="24">
        <f t="shared" si="3"/>
        <v>47</v>
      </c>
      <c r="J32" s="25">
        <f t="shared" si="4"/>
        <v>47</v>
      </c>
      <c r="K32" s="26">
        <f t="shared" si="5"/>
        <v>94</v>
      </c>
      <c r="L32" s="25" t="str">
        <f t="shared" si="6"/>
        <v>Y</v>
      </c>
      <c r="M32" s="26">
        <f t="shared" si="7"/>
        <v>94</v>
      </c>
      <c r="N32" s="25" t="str">
        <f t="shared" si="8"/>
        <v>Y</v>
      </c>
      <c r="O32" s="26">
        <f t="shared" si="9"/>
        <v>94</v>
      </c>
      <c r="P32" s="25" t="str">
        <f t="shared" si="10"/>
        <v>Y</v>
      </c>
      <c r="Q32" s="26">
        <f t="shared" si="11"/>
        <v>94</v>
      </c>
      <c r="R32" s="25" t="str">
        <f t="shared" si="12"/>
        <v>Y</v>
      </c>
      <c r="S32" s="26">
        <f t="shared" si="13"/>
        <v>94</v>
      </c>
      <c r="T32" s="25" t="str">
        <f t="shared" si="14"/>
        <v>Y</v>
      </c>
      <c r="U32" s="26">
        <f t="shared" si="15"/>
        <v>94</v>
      </c>
      <c r="V32" s="25" t="str">
        <f t="shared" si="16"/>
        <v>Y</v>
      </c>
      <c r="W32" s="4"/>
      <c r="X32" s="4"/>
      <c r="Y32" s="4"/>
      <c r="Z32" s="4"/>
      <c r="AA32" s="4"/>
      <c r="AB32" s="4"/>
      <c r="AC32" s="4"/>
      <c r="AD32" s="4"/>
      <c r="AE32" s="4"/>
      <c r="AF32" s="4"/>
    </row>
    <row r="33" spans="1:32" ht="22.5" customHeight="1">
      <c r="A33" s="17">
        <v>25</v>
      </c>
      <c r="B33" s="18" t="s">
        <v>104</v>
      </c>
      <c r="C33" s="19" t="s">
        <v>105</v>
      </c>
      <c r="D33" s="20" t="s">
        <v>46</v>
      </c>
      <c r="E33" s="22">
        <v>42</v>
      </c>
      <c r="F33" s="19">
        <f t="shared" si="0"/>
        <v>42</v>
      </c>
      <c r="G33" s="24">
        <f t="shared" si="1"/>
        <v>42</v>
      </c>
      <c r="H33" s="24">
        <f t="shared" si="2"/>
        <v>42</v>
      </c>
      <c r="I33" s="24">
        <f t="shared" si="3"/>
        <v>42</v>
      </c>
      <c r="J33" s="25">
        <f t="shared" si="4"/>
        <v>42</v>
      </c>
      <c r="K33" s="26">
        <f t="shared" si="5"/>
        <v>84</v>
      </c>
      <c r="L33" s="25" t="str">
        <f t="shared" si="6"/>
        <v>Y</v>
      </c>
      <c r="M33" s="26">
        <f t="shared" si="7"/>
        <v>84</v>
      </c>
      <c r="N33" s="25" t="str">
        <f t="shared" si="8"/>
        <v>Y</v>
      </c>
      <c r="O33" s="26">
        <f t="shared" si="9"/>
        <v>84</v>
      </c>
      <c r="P33" s="25" t="str">
        <f t="shared" si="10"/>
        <v>Y</v>
      </c>
      <c r="Q33" s="26">
        <f t="shared" si="11"/>
        <v>84</v>
      </c>
      <c r="R33" s="25" t="str">
        <f t="shared" si="12"/>
        <v>Y</v>
      </c>
      <c r="S33" s="26">
        <f t="shared" si="13"/>
        <v>84</v>
      </c>
      <c r="T33" s="25" t="str">
        <f t="shared" si="14"/>
        <v>Y</v>
      </c>
      <c r="U33" s="26">
        <f t="shared" si="15"/>
        <v>84</v>
      </c>
      <c r="V33" s="25" t="str">
        <f t="shared" si="16"/>
        <v>Y</v>
      </c>
      <c r="W33" s="4"/>
      <c r="X33" s="4"/>
      <c r="Y33" s="4"/>
      <c r="Z33" s="4"/>
      <c r="AA33" s="4"/>
      <c r="AB33" s="4"/>
      <c r="AC33" s="4"/>
      <c r="AD33" s="4"/>
      <c r="AE33" s="4"/>
      <c r="AF33" s="4"/>
    </row>
    <row r="34" spans="1:32" ht="22.5" customHeight="1">
      <c r="A34" s="17">
        <v>26</v>
      </c>
      <c r="B34" s="18" t="s">
        <v>106</v>
      </c>
      <c r="C34" s="19" t="s">
        <v>107</v>
      </c>
      <c r="D34" s="20" t="s">
        <v>46</v>
      </c>
      <c r="E34" s="22">
        <v>35</v>
      </c>
      <c r="F34" s="19">
        <f t="shared" si="0"/>
        <v>35</v>
      </c>
      <c r="G34" s="24">
        <f t="shared" si="1"/>
        <v>35</v>
      </c>
      <c r="H34" s="24">
        <f t="shared" si="2"/>
        <v>35</v>
      </c>
      <c r="I34" s="24">
        <f t="shared" si="3"/>
        <v>35</v>
      </c>
      <c r="J34" s="25">
        <f t="shared" si="4"/>
        <v>35</v>
      </c>
      <c r="K34" s="26">
        <f t="shared" si="5"/>
        <v>70</v>
      </c>
      <c r="L34" s="25" t="str">
        <f t="shared" si="6"/>
        <v>N</v>
      </c>
      <c r="M34" s="26">
        <f t="shared" si="7"/>
        <v>70</v>
      </c>
      <c r="N34" s="25" t="str">
        <f t="shared" si="8"/>
        <v>N</v>
      </c>
      <c r="O34" s="26">
        <f t="shared" si="9"/>
        <v>70</v>
      </c>
      <c r="P34" s="25" t="str">
        <f t="shared" si="10"/>
        <v>N</v>
      </c>
      <c r="Q34" s="26">
        <f t="shared" si="11"/>
        <v>70</v>
      </c>
      <c r="R34" s="25" t="str">
        <f t="shared" si="12"/>
        <v>N</v>
      </c>
      <c r="S34" s="26">
        <f t="shared" si="13"/>
        <v>70</v>
      </c>
      <c r="T34" s="25" t="str">
        <f t="shared" si="14"/>
        <v>N</v>
      </c>
      <c r="U34" s="26">
        <f t="shared" si="15"/>
        <v>70</v>
      </c>
      <c r="V34" s="25" t="str">
        <f t="shared" si="16"/>
        <v>N</v>
      </c>
      <c r="W34" s="4"/>
      <c r="X34" s="4"/>
      <c r="Y34" s="4"/>
      <c r="Z34" s="4"/>
      <c r="AA34" s="4"/>
      <c r="AB34" s="4"/>
      <c r="AC34" s="4"/>
      <c r="AD34" s="4"/>
      <c r="AE34" s="4"/>
      <c r="AF34" s="4"/>
    </row>
    <row r="35" spans="1:32" ht="22.5" customHeight="1">
      <c r="A35" s="17">
        <v>27</v>
      </c>
      <c r="B35" s="18" t="s">
        <v>108</v>
      </c>
      <c r="C35" s="19" t="s">
        <v>109</v>
      </c>
      <c r="D35" s="20" t="s">
        <v>46</v>
      </c>
      <c r="E35" s="22">
        <v>48</v>
      </c>
      <c r="F35" s="19">
        <f t="shared" si="0"/>
        <v>48</v>
      </c>
      <c r="G35" s="24">
        <f t="shared" si="1"/>
        <v>48</v>
      </c>
      <c r="H35" s="24">
        <f t="shared" si="2"/>
        <v>48</v>
      </c>
      <c r="I35" s="24">
        <f t="shared" si="3"/>
        <v>48</v>
      </c>
      <c r="J35" s="25">
        <f t="shared" si="4"/>
        <v>48</v>
      </c>
      <c r="K35" s="26">
        <f t="shared" si="5"/>
        <v>96</v>
      </c>
      <c r="L35" s="25" t="str">
        <f t="shared" si="6"/>
        <v>Y</v>
      </c>
      <c r="M35" s="26">
        <f t="shared" si="7"/>
        <v>96</v>
      </c>
      <c r="N35" s="25" t="str">
        <f t="shared" si="8"/>
        <v>Y</v>
      </c>
      <c r="O35" s="26">
        <f t="shared" si="9"/>
        <v>96</v>
      </c>
      <c r="P35" s="25" t="str">
        <f t="shared" si="10"/>
        <v>Y</v>
      </c>
      <c r="Q35" s="26">
        <f t="shared" si="11"/>
        <v>96</v>
      </c>
      <c r="R35" s="25" t="str">
        <f t="shared" si="12"/>
        <v>Y</v>
      </c>
      <c r="S35" s="26">
        <f t="shared" si="13"/>
        <v>96</v>
      </c>
      <c r="T35" s="25" t="str">
        <f t="shared" si="14"/>
        <v>Y</v>
      </c>
      <c r="U35" s="26">
        <f t="shared" si="15"/>
        <v>96</v>
      </c>
      <c r="V35" s="25" t="str">
        <f t="shared" si="16"/>
        <v>Y</v>
      </c>
      <c r="W35" s="4"/>
      <c r="X35" s="4"/>
      <c r="Y35" s="4"/>
      <c r="Z35" s="4"/>
      <c r="AA35" s="4"/>
      <c r="AB35" s="4"/>
      <c r="AC35" s="4"/>
      <c r="AD35" s="4"/>
      <c r="AE35" s="4"/>
      <c r="AF35" s="4"/>
    </row>
    <row r="36" spans="1:32" ht="22.5" customHeight="1">
      <c r="A36" s="17">
        <v>28</v>
      </c>
      <c r="B36" s="18" t="s">
        <v>110</v>
      </c>
      <c r="C36" s="19" t="s">
        <v>111</v>
      </c>
      <c r="D36" s="20" t="s">
        <v>46</v>
      </c>
      <c r="E36" s="22">
        <v>48</v>
      </c>
      <c r="F36" s="19">
        <f t="shared" si="0"/>
        <v>48</v>
      </c>
      <c r="G36" s="24">
        <f t="shared" si="1"/>
        <v>48</v>
      </c>
      <c r="H36" s="24">
        <f t="shared" si="2"/>
        <v>48</v>
      </c>
      <c r="I36" s="24">
        <f t="shared" si="3"/>
        <v>48</v>
      </c>
      <c r="J36" s="25">
        <f t="shared" si="4"/>
        <v>48</v>
      </c>
      <c r="K36" s="26">
        <f t="shared" si="5"/>
        <v>96</v>
      </c>
      <c r="L36" s="25" t="str">
        <f t="shared" si="6"/>
        <v>Y</v>
      </c>
      <c r="M36" s="26">
        <f t="shared" si="7"/>
        <v>96</v>
      </c>
      <c r="N36" s="25" t="str">
        <f t="shared" si="8"/>
        <v>Y</v>
      </c>
      <c r="O36" s="26">
        <f t="shared" si="9"/>
        <v>96</v>
      </c>
      <c r="P36" s="25" t="str">
        <f t="shared" si="10"/>
        <v>Y</v>
      </c>
      <c r="Q36" s="26">
        <f t="shared" si="11"/>
        <v>96</v>
      </c>
      <c r="R36" s="25" t="str">
        <f t="shared" si="12"/>
        <v>Y</v>
      </c>
      <c r="S36" s="26">
        <f t="shared" si="13"/>
        <v>96</v>
      </c>
      <c r="T36" s="25" t="str">
        <f t="shared" si="14"/>
        <v>Y</v>
      </c>
      <c r="U36" s="26">
        <f t="shared" si="15"/>
        <v>96</v>
      </c>
      <c r="V36" s="25" t="str">
        <f t="shared" si="16"/>
        <v>Y</v>
      </c>
      <c r="W36" s="4"/>
      <c r="X36" s="4"/>
      <c r="Y36" s="4"/>
      <c r="Z36" s="4"/>
      <c r="AA36" s="4"/>
      <c r="AB36" s="4"/>
      <c r="AC36" s="4"/>
      <c r="AD36" s="4"/>
      <c r="AE36" s="4"/>
      <c r="AF36" s="4"/>
    </row>
    <row r="37" spans="1:32" ht="22.5" customHeight="1">
      <c r="A37" s="17">
        <v>29</v>
      </c>
      <c r="B37" s="18" t="s">
        <v>112</v>
      </c>
      <c r="C37" s="19" t="s">
        <v>113</v>
      </c>
      <c r="D37" s="20" t="s">
        <v>46</v>
      </c>
      <c r="E37" s="22">
        <v>48</v>
      </c>
      <c r="F37" s="19">
        <f t="shared" si="0"/>
        <v>48</v>
      </c>
      <c r="G37" s="24">
        <f t="shared" si="1"/>
        <v>48</v>
      </c>
      <c r="H37" s="24">
        <f t="shared" si="2"/>
        <v>48</v>
      </c>
      <c r="I37" s="24">
        <f t="shared" si="3"/>
        <v>48</v>
      </c>
      <c r="J37" s="25">
        <f t="shared" si="4"/>
        <v>48</v>
      </c>
      <c r="K37" s="26">
        <f t="shared" si="5"/>
        <v>96</v>
      </c>
      <c r="L37" s="25" t="str">
        <f t="shared" si="6"/>
        <v>Y</v>
      </c>
      <c r="M37" s="26">
        <f t="shared" si="7"/>
        <v>96</v>
      </c>
      <c r="N37" s="25" t="str">
        <f t="shared" si="8"/>
        <v>Y</v>
      </c>
      <c r="O37" s="26">
        <f t="shared" si="9"/>
        <v>96</v>
      </c>
      <c r="P37" s="25" t="str">
        <f t="shared" si="10"/>
        <v>Y</v>
      </c>
      <c r="Q37" s="26">
        <f t="shared" si="11"/>
        <v>96</v>
      </c>
      <c r="R37" s="25" t="str">
        <f t="shared" si="12"/>
        <v>Y</v>
      </c>
      <c r="S37" s="26">
        <f t="shared" si="13"/>
        <v>96</v>
      </c>
      <c r="T37" s="25" t="str">
        <f t="shared" si="14"/>
        <v>Y</v>
      </c>
      <c r="U37" s="26">
        <f t="shared" si="15"/>
        <v>96</v>
      </c>
      <c r="V37" s="25" t="str">
        <f t="shared" si="16"/>
        <v>Y</v>
      </c>
      <c r="W37" s="4"/>
      <c r="X37" s="4"/>
      <c r="Y37" s="4"/>
      <c r="Z37" s="4"/>
      <c r="AA37" s="4"/>
      <c r="AB37" s="4"/>
      <c r="AC37" s="4"/>
      <c r="AD37" s="4"/>
      <c r="AE37" s="4"/>
      <c r="AF37" s="4"/>
    </row>
    <row r="38" spans="1:32" ht="22.5" customHeight="1">
      <c r="A38" s="17">
        <v>30</v>
      </c>
      <c r="B38" s="18" t="s">
        <v>114</v>
      </c>
      <c r="C38" s="19" t="s">
        <v>115</v>
      </c>
      <c r="D38" s="20" t="s">
        <v>46</v>
      </c>
      <c r="E38" s="22">
        <v>40</v>
      </c>
      <c r="F38" s="19">
        <f t="shared" si="0"/>
        <v>40</v>
      </c>
      <c r="G38" s="24">
        <f t="shared" si="1"/>
        <v>40</v>
      </c>
      <c r="H38" s="24">
        <f t="shared" si="2"/>
        <v>40</v>
      </c>
      <c r="I38" s="24">
        <f t="shared" si="3"/>
        <v>40</v>
      </c>
      <c r="J38" s="25">
        <f t="shared" si="4"/>
        <v>40</v>
      </c>
      <c r="K38" s="26">
        <f t="shared" si="5"/>
        <v>80</v>
      </c>
      <c r="L38" s="25" t="str">
        <f t="shared" si="6"/>
        <v>Y</v>
      </c>
      <c r="M38" s="26">
        <f t="shared" si="7"/>
        <v>80</v>
      </c>
      <c r="N38" s="25" t="str">
        <f t="shared" si="8"/>
        <v>Y</v>
      </c>
      <c r="O38" s="26">
        <f t="shared" si="9"/>
        <v>80</v>
      </c>
      <c r="P38" s="25" t="str">
        <f t="shared" si="10"/>
        <v>Y</v>
      </c>
      <c r="Q38" s="26">
        <f t="shared" si="11"/>
        <v>80</v>
      </c>
      <c r="R38" s="25" t="str">
        <f t="shared" si="12"/>
        <v>Y</v>
      </c>
      <c r="S38" s="26">
        <f t="shared" si="13"/>
        <v>80</v>
      </c>
      <c r="T38" s="25" t="str">
        <f t="shared" si="14"/>
        <v>Y</v>
      </c>
      <c r="U38" s="26">
        <f t="shared" si="15"/>
        <v>80</v>
      </c>
      <c r="V38" s="25" t="str">
        <f t="shared" si="16"/>
        <v>Y</v>
      </c>
      <c r="W38" s="4"/>
      <c r="X38" s="4"/>
      <c r="Y38" s="4"/>
      <c r="Z38" s="4"/>
      <c r="AA38" s="4"/>
      <c r="AB38" s="4"/>
      <c r="AC38" s="4"/>
      <c r="AD38" s="4"/>
      <c r="AE38" s="4"/>
      <c r="AF38" s="4"/>
    </row>
    <row r="39" spans="1:32" ht="22.5" customHeight="1">
      <c r="A39" s="17">
        <v>31</v>
      </c>
      <c r="B39" s="18" t="s">
        <v>116</v>
      </c>
      <c r="C39" s="19" t="s">
        <v>117</v>
      </c>
      <c r="D39" s="20" t="s">
        <v>46</v>
      </c>
      <c r="E39" s="22">
        <v>46</v>
      </c>
      <c r="F39" s="19">
        <f t="shared" si="0"/>
        <v>46</v>
      </c>
      <c r="G39" s="24">
        <f t="shared" si="1"/>
        <v>46</v>
      </c>
      <c r="H39" s="24">
        <f t="shared" si="2"/>
        <v>46</v>
      </c>
      <c r="I39" s="24">
        <f t="shared" si="3"/>
        <v>46</v>
      </c>
      <c r="J39" s="25">
        <f t="shared" si="4"/>
        <v>46</v>
      </c>
      <c r="K39" s="26">
        <f t="shared" si="5"/>
        <v>92</v>
      </c>
      <c r="L39" s="25" t="str">
        <f t="shared" si="6"/>
        <v>Y</v>
      </c>
      <c r="M39" s="26">
        <f t="shared" si="7"/>
        <v>92</v>
      </c>
      <c r="N39" s="25" t="str">
        <f t="shared" si="8"/>
        <v>Y</v>
      </c>
      <c r="O39" s="26">
        <f t="shared" si="9"/>
        <v>92</v>
      </c>
      <c r="P39" s="25" t="str">
        <f t="shared" si="10"/>
        <v>Y</v>
      </c>
      <c r="Q39" s="26">
        <f t="shared" si="11"/>
        <v>92</v>
      </c>
      <c r="R39" s="25" t="str">
        <f t="shared" si="12"/>
        <v>Y</v>
      </c>
      <c r="S39" s="26">
        <f t="shared" si="13"/>
        <v>92</v>
      </c>
      <c r="T39" s="25" t="str">
        <f t="shared" si="14"/>
        <v>Y</v>
      </c>
      <c r="U39" s="26">
        <f t="shared" si="15"/>
        <v>92</v>
      </c>
      <c r="V39" s="25" t="str">
        <f t="shared" si="16"/>
        <v>Y</v>
      </c>
      <c r="W39" s="4"/>
      <c r="X39" s="4"/>
      <c r="Y39" s="4"/>
      <c r="Z39" s="4"/>
      <c r="AA39" s="4"/>
      <c r="AB39" s="4"/>
      <c r="AC39" s="4"/>
      <c r="AD39" s="4"/>
      <c r="AE39" s="4"/>
      <c r="AF39" s="4"/>
    </row>
    <row r="40" spans="1:32" ht="22.5" customHeight="1">
      <c r="A40" s="17">
        <v>32</v>
      </c>
      <c r="B40" s="18" t="s">
        <v>118</v>
      </c>
      <c r="C40" s="19" t="s">
        <v>119</v>
      </c>
      <c r="D40" s="20" t="s">
        <v>46</v>
      </c>
      <c r="E40" s="22">
        <v>48</v>
      </c>
      <c r="F40" s="19">
        <f t="shared" si="0"/>
        <v>48</v>
      </c>
      <c r="G40" s="24">
        <f t="shared" si="1"/>
        <v>48</v>
      </c>
      <c r="H40" s="24">
        <f t="shared" si="2"/>
        <v>48</v>
      </c>
      <c r="I40" s="24">
        <f t="shared" si="3"/>
        <v>48</v>
      </c>
      <c r="J40" s="25">
        <f t="shared" si="4"/>
        <v>48</v>
      </c>
      <c r="K40" s="26">
        <f t="shared" si="5"/>
        <v>96</v>
      </c>
      <c r="L40" s="25" t="str">
        <f t="shared" si="6"/>
        <v>Y</v>
      </c>
      <c r="M40" s="26">
        <f t="shared" si="7"/>
        <v>96</v>
      </c>
      <c r="N40" s="25" t="str">
        <f t="shared" si="8"/>
        <v>Y</v>
      </c>
      <c r="O40" s="26">
        <f t="shared" si="9"/>
        <v>96</v>
      </c>
      <c r="P40" s="25" t="str">
        <f t="shared" si="10"/>
        <v>Y</v>
      </c>
      <c r="Q40" s="26">
        <f t="shared" si="11"/>
        <v>96</v>
      </c>
      <c r="R40" s="25" t="str">
        <f t="shared" si="12"/>
        <v>Y</v>
      </c>
      <c r="S40" s="26">
        <f t="shared" si="13"/>
        <v>96</v>
      </c>
      <c r="T40" s="25" t="str">
        <f t="shared" si="14"/>
        <v>Y</v>
      </c>
      <c r="U40" s="26">
        <f t="shared" si="15"/>
        <v>96</v>
      </c>
      <c r="V40" s="25" t="str">
        <f t="shared" si="16"/>
        <v>Y</v>
      </c>
      <c r="W40" s="4"/>
      <c r="X40" s="4"/>
      <c r="Y40" s="4"/>
      <c r="Z40" s="4"/>
      <c r="AA40" s="4"/>
      <c r="AB40" s="4"/>
      <c r="AC40" s="4"/>
      <c r="AD40" s="4"/>
      <c r="AE40" s="4"/>
      <c r="AF40" s="4"/>
    </row>
    <row r="41" spans="1:32" ht="22.5" customHeight="1">
      <c r="A41" s="17">
        <v>33</v>
      </c>
      <c r="B41" s="18" t="s">
        <v>120</v>
      </c>
      <c r="C41" s="19" t="s">
        <v>121</v>
      </c>
      <c r="D41" s="20" t="s">
        <v>46</v>
      </c>
      <c r="E41" s="22">
        <v>47</v>
      </c>
      <c r="F41" s="19">
        <f t="shared" si="0"/>
        <v>47</v>
      </c>
      <c r="G41" s="24">
        <f t="shared" si="1"/>
        <v>47</v>
      </c>
      <c r="H41" s="24">
        <f t="shared" si="2"/>
        <v>47</v>
      </c>
      <c r="I41" s="24">
        <f t="shared" si="3"/>
        <v>47</v>
      </c>
      <c r="J41" s="25">
        <f t="shared" si="4"/>
        <v>47</v>
      </c>
      <c r="K41" s="26">
        <f t="shared" si="5"/>
        <v>94</v>
      </c>
      <c r="L41" s="25" t="str">
        <f t="shared" si="6"/>
        <v>Y</v>
      </c>
      <c r="M41" s="26">
        <f t="shared" si="7"/>
        <v>94</v>
      </c>
      <c r="N41" s="25" t="str">
        <f t="shared" si="8"/>
        <v>Y</v>
      </c>
      <c r="O41" s="26">
        <f t="shared" si="9"/>
        <v>94</v>
      </c>
      <c r="P41" s="25" t="str">
        <f t="shared" si="10"/>
        <v>Y</v>
      </c>
      <c r="Q41" s="26">
        <f t="shared" si="11"/>
        <v>94</v>
      </c>
      <c r="R41" s="25" t="str">
        <f t="shared" si="12"/>
        <v>Y</v>
      </c>
      <c r="S41" s="26">
        <f t="shared" si="13"/>
        <v>94</v>
      </c>
      <c r="T41" s="25" t="str">
        <f t="shared" si="14"/>
        <v>Y</v>
      </c>
      <c r="U41" s="26">
        <f t="shared" si="15"/>
        <v>94</v>
      </c>
      <c r="V41" s="25" t="str">
        <f t="shared" si="16"/>
        <v>Y</v>
      </c>
      <c r="W41" s="4"/>
      <c r="X41" s="4"/>
      <c r="Y41" s="4"/>
      <c r="Z41" s="4"/>
      <c r="AA41" s="4"/>
      <c r="AB41" s="4"/>
      <c r="AC41" s="4"/>
      <c r="AD41" s="4"/>
      <c r="AE41" s="4"/>
      <c r="AF41" s="4"/>
    </row>
    <row r="42" spans="1:32" ht="22.5" customHeight="1">
      <c r="A42" s="17">
        <v>34</v>
      </c>
      <c r="B42" s="18" t="s">
        <v>122</v>
      </c>
      <c r="C42" s="19" t="s">
        <v>123</v>
      </c>
      <c r="D42" s="20" t="s">
        <v>46</v>
      </c>
      <c r="E42" s="22">
        <v>31</v>
      </c>
      <c r="F42" s="19">
        <f t="shared" si="0"/>
        <v>31</v>
      </c>
      <c r="G42" s="24">
        <f t="shared" si="1"/>
        <v>31</v>
      </c>
      <c r="H42" s="24">
        <f t="shared" si="2"/>
        <v>31</v>
      </c>
      <c r="I42" s="24">
        <f t="shared" si="3"/>
        <v>31</v>
      </c>
      <c r="J42" s="25">
        <f t="shared" si="4"/>
        <v>31</v>
      </c>
      <c r="K42" s="26">
        <f t="shared" si="5"/>
        <v>62</v>
      </c>
      <c r="L42" s="25" t="str">
        <f t="shared" si="6"/>
        <v>N</v>
      </c>
      <c r="M42" s="26">
        <f t="shared" si="7"/>
        <v>62</v>
      </c>
      <c r="N42" s="25" t="str">
        <f t="shared" si="8"/>
        <v>N</v>
      </c>
      <c r="O42" s="26">
        <f t="shared" si="9"/>
        <v>62</v>
      </c>
      <c r="P42" s="25" t="str">
        <f t="shared" si="10"/>
        <v>N</v>
      </c>
      <c r="Q42" s="26">
        <f t="shared" si="11"/>
        <v>62</v>
      </c>
      <c r="R42" s="25" t="str">
        <f t="shared" si="12"/>
        <v>N</v>
      </c>
      <c r="S42" s="26">
        <f t="shared" si="13"/>
        <v>62</v>
      </c>
      <c r="T42" s="25" t="str">
        <f t="shared" si="14"/>
        <v>N</v>
      </c>
      <c r="U42" s="26">
        <f t="shared" si="15"/>
        <v>62</v>
      </c>
      <c r="V42" s="25" t="str">
        <f t="shared" si="16"/>
        <v>N</v>
      </c>
      <c r="W42" s="4"/>
      <c r="X42" s="4"/>
      <c r="Y42" s="4"/>
      <c r="Z42" s="4"/>
      <c r="AA42" s="4"/>
      <c r="AB42" s="4"/>
      <c r="AC42" s="4"/>
      <c r="AD42" s="4"/>
      <c r="AE42" s="4"/>
      <c r="AF42" s="4"/>
    </row>
    <row r="43" spans="1:32" ht="27.75" customHeight="1">
      <c r="A43" s="17">
        <v>35</v>
      </c>
      <c r="B43" s="18" t="s">
        <v>124</v>
      </c>
      <c r="C43" s="19" t="s">
        <v>125</v>
      </c>
      <c r="D43" s="20" t="s">
        <v>46</v>
      </c>
      <c r="E43" s="22">
        <v>45</v>
      </c>
      <c r="F43" s="19">
        <f t="shared" si="0"/>
        <v>45</v>
      </c>
      <c r="G43" s="24">
        <f t="shared" si="1"/>
        <v>45</v>
      </c>
      <c r="H43" s="24">
        <f t="shared" si="2"/>
        <v>45</v>
      </c>
      <c r="I43" s="24">
        <f t="shared" si="3"/>
        <v>45</v>
      </c>
      <c r="J43" s="25">
        <f t="shared" si="4"/>
        <v>45</v>
      </c>
      <c r="K43" s="26">
        <f t="shared" si="5"/>
        <v>90</v>
      </c>
      <c r="L43" s="25" t="str">
        <f t="shared" si="6"/>
        <v>Y</v>
      </c>
      <c r="M43" s="26">
        <f t="shared" si="7"/>
        <v>90</v>
      </c>
      <c r="N43" s="25" t="str">
        <f t="shared" si="8"/>
        <v>Y</v>
      </c>
      <c r="O43" s="26">
        <f t="shared" si="9"/>
        <v>90</v>
      </c>
      <c r="P43" s="25" t="str">
        <f t="shared" si="10"/>
        <v>Y</v>
      </c>
      <c r="Q43" s="26">
        <f t="shared" si="11"/>
        <v>90</v>
      </c>
      <c r="R43" s="25" t="str">
        <f t="shared" si="12"/>
        <v>Y</v>
      </c>
      <c r="S43" s="26">
        <f t="shared" si="13"/>
        <v>90</v>
      </c>
      <c r="T43" s="25" t="str">
        <f t="shared" si="14"/>
        <v>Y</v>
      </c>
      <c r="U43" s="26">
        <f t="shared" si="15"/>
        <v>90</v>
      </c>
      <c r="V43" s="25" t="str">
        <f t="shared" si="16"/>
        <v>Y</v>
      </c>
      <c r="W43" s="4"/>
      <c r="X43" s="4"/>
      <c r="Y43" s="4"/>
      <c r="Z43" s="4"/>
      <c r="AA43" s="4"/>
      <c r="AB43" s="4"/>
      <c r="AC43" s="4"/>
      <c r="AD43" s="4"/>
      <c r="AE43" s="4"/>
      <c r="AF43" s="4"/>
    </row>
    <row r="44" spans="1:32" ht="22.5" customHeight="1">
      <c r="A44" s="17">
        <v>36</v>
      </c>
      <c r="B44" s="18" t="s">
        <v>126</v>
      </c>
      <c r="C44" s="19" t="s">
        <v>127</v>
      </c>
      <c r="D44" s="20" t="s">
        <v>46</v>
      </c>
      <c r="E44" s="22">
        <v>44</v>
      </c>
      <c r="F44" s="19">
        <f t="shared" si="0"/>
        <v>44</v>
      </c>
      <c r="G44" s="24">
        <f t="shared" si="1"/>
        <v>44</v>
      </c>
      <c r="H44" s="24">
        <f t="shared" si="2"/>
        <v>44</v>
      </c>
      <c r="I44" s="24">
        <f t="shared" si="3"/>
        <v>44</v>
      </c>
      <c r="J44" s="25">
        <f t="shared" si="4"/>
        <v>44</v>
      </c>
      <c r="K44" s="26">
        <f t="shared" si="5"/>
        <v>88</v>
      </c>
      <c r="L44" s="25" t="str">
        <f t="shared" si="6"/>
        <v>Y</v>
      </c>
      <c r="M44" s="26">
        <f t="shared" si="7"/>
        <v>88</v>
      </c>
      <c r="N44" s="25" t="str">
        <f t="shared" si="8"/>
        <v>Y</v>
      </c>
      <c r="O44" s="26">
        <f t="shared" si="9"/>
        <v>88</v>
      </c>
      <c r="P44" s="25" t="str">
        <f t="shared" si="10"/>
        <v>Y</v>
      </c>
      <c r="Q44" s="26">
        <f t="shared" si="11"/>
        <v>88</v>
      </c>
      <c r="R44" s="25" t="str">
        <f t="shared" si="12"/>
        <v>Y</v>
      </c>
      <c r="S44" s="26">
        <f t="shared" si="13"/>
        <v>88</v>
      </c>
      <c r="T44" s="25" t="str">
        <f t="shared" si="14"/>
        <v>Y</v>
      </c>
      <c r="U44" s="26">
        <f t="shared" si="15"/>
        <v>88</v>
      </c>
      <c r="V44" s="25" t="str">
        <f t="shared" si="16"/>
        <v>Y</v>
      </c>
      <c r="W44" s="4"/>
      <c r="X44" s="4"/>
      <c r="Y44" s="4"/>
      <c r="Z44" s="4"/>
      <c r="AA44" s="4"/>
      <c r="AB44" s="4"/>
      <c r="AC44" s="4"/>
      <c r="AD44" s="4"/>
      <c r="AE44" s="4"/>
      <c r="AF44" s="4"/>
    </row>
    <row r="45" spans="1:32" ht="22.5" customHeight="1">
      <c r="A45" s="17">
        <v>37</v>
      </c>
      <c r="B45" s="18" t="s">
        <v>128</v>
      </c>
      <c r="C45" s="19" t="s">
        <v>129</v>
      </c>
      <c r="D45" s="20" t="s">
        <v>46</v>
      </c>
      <c r="E45" s="22">
        <v>46</v>
      </c>
      <c r="F45" s="19">
        <f t="shared" si="0"/>
        <v>46</v>
      </c>
      <c r="G45" s="24">
        <f t="shared" si="1"/>
        <v>46</v>
      </c>
      <c r="H45" s="24">
        <f t="shared" si="2"/>
        <v>46</v>
      </c>
      <c r="I45" s="24">
        <f t="shared" si="3"/>
        <v>46</v>
      </c>
      <c r="J45" s="25">
        <f t="shared" si="4"/>
        <v>46</v>
      </c>
      <c r="K45" s="26">
        <f t="shared" si="5"/>
        <v>92</v>
      </c>
      <c r="L45" s="25" t="str">
        <f t="shared" si="6"/>
        <v>Y</v>
      </c>
      <c r="M45" s="26">
        <f t="shared" si="7"/>
        <v>92</v>
      </c>
      <c r="N45" s="25" t="str">
        <f t="shared" si="8"/>
        <v>Y</v>
      </c>
      <c r="O45" s="26">
        <f t="shared" si="9"/>
        <v>92</v>
      </c>
      <c r="P45" s="25" t="str">
        <f t="shared" si="10"/>
        <v>Y</v>
      </c>
      <c r="Q45" s="26">
        <f t="shared" si="11"/>
        <v>92</v>
      </c>
      <c r="R45" s="25" t="str">
        <f t="shared" si="12"/>
        <v>Y</v>
      </c>
      <c r="S45" s="26">
        <f t="shared" si="13"/>
        <v>92</v>
      </c>
      <c r="T45" s="25" t="str">
        <f t="shared" si="14"/>
        <v>Y</v>
      </c>
      <c r="U45" s="26">
        <f t="shared" si="15"/>
        <v>92</v>
      </c>
      <c r="V45" s="25" t="str">
        <f t="shared" si="16"/>
        <v>Y</v>
      </c>
      <c r="W45" s="4"/>
      <c r="X45" s="4"/>
      <c r="Y45" s="4"/>
      <c r="Z45" s="4"/>
      <c r="AA45" s="4"/>
      <c r="AB45" s="4"/>
      <c r="AC45" s="4"/>
      <c r="AD45" s="4"/>
      <c r="AE45" s="4"/>
      <c r="AF45" s="4"/>
    </row>
    <row r="46" spans="1:32" ht="22.5" customHeight="1">
      <c r="A46" s="17">
        <v>38</v>
      </c>
      <c r="B46" s="18" t="s">
        <v>130</v>
      </c>
      <c r="C46" s="19" t="s">
        <v>131</v>
      </c>
      <c r="D46" s="20" t="s">
        <v>46</v>
      </c>
      <c r="E46" s="22">
        <v>47</v>
      </c>
      <c r="F46" s="19">
        <f t="shared" si="0"/>
        <v>47</v>
      </c>
      <c r="G46" s="24">
        <f t="shared" si="1"/>
        <v>47</v>
      </c>
      <c r="H46" s="24">
        <f t="shared" si="2"/>
        <v>47</v>
      </c>
      <c r="I46" s="24">
        <f t="shared" si="3"/>
        <v>47</v>
      </c>
      <c r="J46" s="25">
        <f t="shared" si="4"/>
        <v>47</v>
      </c>
      <c r="K46" s="26">
        <f t="shared" si="5"/>
        <v>94</v>
      </c>
      <c r="L46" s="25" t="str">
        <f t="shared" si="6"/>
        <v>Y</v>
      </c>
      <c r="M46" s="26">
        <f t="shared" si="7"/>
        <v>94</v>
      </c>
      <c r="N46" s="25" t="str">
        <f t="shared" si="8"/>
        <v>Y</v>
      </c>
      <c r="O46" s="26">
        <f t="shared" si="9"/>
        <v>94</v>
      </c>
      <c r="P46" s="25" t="str">
        <f t="shared" si="10"/>
        <v>Y</v>
      </c>
      <c r="Q46" s="26">
        <f t="shared" si="11"/>
        <v>94</v>
      </c>
      <c r="R46" s="25" t="str">
        <f t="shared" si="12"/>
        <v>Y</v>
      </c>
      <c r="S46" s="26">
        <f t="shared" si="13"/>
        <v>94</v>
      </c>
      <c r="T46" s="25" t="str">
        <f t="shared" si="14"/>
        <v>Y</v>
      </c>
      <c r="U46" s="26">
        <f t="shared" si="15"/>
        <v>94</v>
      </c>
      <c r="V46" s="25" t="str">
        <f t="shared" si="16"/>
        <v>Y</v>
      </c>
      <c r="W46" s="4"/>
      <c r="X46" s="4"/>
      <c r="Y46" s="4"/>
      <c r="Z46" s="4"/>
      <c r="AA46" s="4"/>
      <c r="AB46" s="4"/>
      <c r="AC46" s="4"/>
      <c r="AD46" s="4"/>
      <c r="AE46" s="4"/>
      <c r="AF46" s="4"/>
    </row>
    <row r="47" spans="1:32" ht="22.5" customHeight="1">
      <c r="A47" s="17">
        <v>39</v>
      </c>
      <c r="B47" s="18" t="s">
        <v>132</v>
      </c>
      <c r="C47" s="19" t="s">
        <v>133</v>
      </c>
      <c r="D47" s="20" t="s">
        <v>134</v>
      </c>
      <c r="E47" s="22">
        <v>43</v>
      </c>
      <c r="F47" s="19">
        <f t="shared" si="0"/>
        <v>43</v>
      </c>
      <c r="G47" s="24">
        <f t="shared" si="1"/>
        <v>43</v>
      </c>
      <c r="H47" s="24">
        <f t="shared" si="2"/>
        <v>43</v>
      </c>
      <c r="I47" s="24">
        <f t="shared" si="3"/>
        <v>43</v>
      </c>
      <c r="J47" s="25">
        <f t="shared" si="4"/>
        <v>43</v>
      </c>
      <c r="K47" s="26">
        <f t="shared" si="5"/>
        <v>86</v>
      </c>
      <c r="L47" s="25" t="str">
        <f t="shared" si="6"/>
        <v>Y</v>
      </c>
      <c r="M47" s="26">
        <f t="shared" si="7"/>
        <v>86</v>
      </c>
      <c r="N47" s="25" t="str">
        <f t="shared" si="8"/>
        <v>Y</v>
      </c>
      <c r="O47" s="26">
        <f t="shared" si="9"/>
        <v>86</v>
      </c>
      <c r="P47" s="25" t="str">
        <f t="shared" si="10"/>
        <v>Y</v>
      </c>
      <c r="Q47" s="26">
        <f t="shared" si="11"/>
        <v>86</v>
      </c>
      <c r="R47" s="25" t="str">
        <f t="shared" si="12"/>
        <v>Y</v>
      </c>
      <c r="S47" s="26">
        <f t="shared" si="13"/>
        <v>86</v>
      </c>
      <c r="T47" s="25" t="str">
        <f t="shared" si="14"/>
        <v>Y</v>
      </c>
      <c r="U47" s="26">
        <f t="shared" si="15"/>
        <v>86</v>
      </c>
      <c r="V47" s="25" t="str">
        <f t="shared" si="16"/>
        <v>Y</v>
      </c>
      <c r="W47" s="4"/>
      <c r="X47" s="4"/>
      <c r="Y47" s="4"/>
      <c r="Z47" s="4"/>
      <c r="AA47" s="4"/>
      <c r="AB47" s="4"/>
      <c r="AC47" s="4"/>
      <c r="AD47" s="4"/>
      <c r="AE47" s="4"/>
      <c r="AF47" s="4"/>
    </row>
    <row r="48" spans="1:32" ht="22.5" customHeight="1">
      <c r="A48" s="17">
        <v>40</v>
      </c>
      <c r="B48" s="18" t="s">
        <v>135</v>
      </c>
      <c r="C48" s="19" t="s">
        <v>136</v>
      </c>
      <c r="D48" s="20" t="s">
        <v>134</v>
      </c>
      <c r="E48" s="22">
        <v>48</v>
      </c>
      <c r="F48" s="19">
        <f t="shared" si="0"/>
        <v>48</v>
      </c>
      <c r="G48" s="24">
        <f t="shared" si="1"/>
        <v>48</v>
      </c>
      <c r="H48" s="24">
        <f t="shared" si="2"/>
        <v>48</v>
      </c>
      <c r="I48" s="24">
        <f t="shared" si="3"/>
        <v>48</v>
      </c>
      <c r="J48" s="25">
        <f t="shared" si="4"/>
        <v>48</v>
      </c>
      <c r="K48" s="26">
        <f t="shared" si="5"/>
        <v>96</v>
      </c>
      <c r="L48" s="25" t="str">
        <f t="shared" si="6"/>
        <v>Y</v>
      </c>
      <c r="M48" s="26">
        <f t="shared" si="7"/>
        <v>96</v>
      </c>
      <c r="N48" s="25" t="str">
        <f t="shared" si="8"/>
        <v>Y</v>
      </c>
      <c r="O48" s="26">
        <f t="shared" si="9"/>
        <v>96</v>
      </c>
      <c r="P48" s="25" t="str">
        <f t="shared" si="10"/>
        <v>Y</v>
      </c>
      <c r="Q48" s="26">
        <f t="shared" si="11"/>
        <v>96</v>
      </c>
      <c r="R48" s="25" t="str">
        <f t="shared" si="12"/>
        <v>Y</v>
      </c>
      <c r="S48" s="26">
        <f t="shared" si="13"/>
        <v>96</v>
      </c>
      <c r="T48" s="25" t="str">
        <f t="shared" si="14"/>
        <v>Y</v>
      </c>
      <c r="U48" s="26">
        <f t="shared" si="15"/>
        <v>96</v>
      </c>
      <c r="V48" s="25" t="str">
        <f t="shared" si="16"/>
        <v>Y</v>
      </c>
      <c r="W48" s="4"/>
      <c r="X48" s="4"/>
      <c r="Y48" s="4"/>
      <c r="Z48" s="4"/>
      <c r="AA48" s="4"/>
      <c r="AB48" s="4"/>
      <c r="AC48" s="4"/>
      <c r="AD48" s="4"/>
      <c r="AE48" s="4"/>
      <c r="AF48" s="4"/>
    </row>
    <row r="49" spans="1:32" ht="22.5" customHeight="1">
      <c r="A49" s="17">
        <v>41</v>
      </c>
      <c r="B49" s="18" t="s">
        <v>137</v>
      </c>
      <c r="C49" s="19" t="s">
        <v>138</v>
      </c>
      <c r="D49" s="20" t="s">
        <v>134</v>
      </c>
      <c r="E49" s="22">
        <v>38</v>
      </c>
      <c r="F49" s="19">
        <f t="shared" si="0"/>
        <v>38</v>
      </c>
      <c r="G49" s="24">
        <f t="shared" si="1"/>
        <v>38</v>
      </c>
      <c r="H49" s="24">
        <f t="shared" si="2"/>
        <v>38</v>
      </c>
      <c r="I49" s="24">
        <f t="shared" si="3"/>
        <v>38</v>
      </c>
      <c r="J49" s="25">
        <f t="shared" si="4"/>
        <v>38</v>
      </c>
      <c r="K49" s="26">
        <f t="shared" si="5"/>
        <v>76</v>
      </c>
      <c r="L49" s="25" t="str">
        <f t="shared" si="6"/>
        <v>Y</v>
      </c>
      <c r="M49" s="26">
        <f t="shared" si="7"/>
        <v>76</v>
      </c>
      <c r="N49" s="25" t="str">
        <f t="shared" si="8"/>
        <v>Y</v>
      </c>
      <c r="O49" s="26">
        <f t="shared" si="9"/>
        <v>76</v>
      </c>
      <c r="P49" s="25" t="str">
        <f t="shared" si="10"/>
        <v>Y</v>
      </c>
      <c r="Q49" s="26">
        <f t="shared" si="11"/>
        <v>76</v>
      </c>
      <c r="R49" s="25" t="str">
        <f t="shared" si="12"/>
        <v>Y</v>
      </c>
      <c r="S49" s="26">
        <f t="shared" si="13"/>
        <v>76</v>
      </c>
      <c r="T49" s="25" t="str">
        <f t="shared" si="14"/>
        <v>Y</v>
      </c>
      <c r="U49" s="26">
        <f t="shared" si="15"/>
        <v>76</v>
      </c>
      <c r="V49" s="25" t="str">
        <f t="shared" si="16"/>
        <v>Y</v>
      </c>
      <c r="W49" s="4"/>
      <c r="X49" s="4"/>
      <c r="Y49" s="4"/>
      <c r="Z49" s="4"/>
      <c r="AA49" s="4"/>
      <c r="AB49" s="4"/>
      <c r="AC49" s="4"/>
      <c r="AD49" s="4"/>
      <c r="AE49" s="4"/>
      <c r="AF49" s="4"/>
    </row>
    <row r="50" spans="1:32" ht="22.5" customHeight="1">
      <c r="A50" s="17">
        <v>42</v>
      </c>
      <c r="B50" s="18" t="s">
        <v>139</v>
      </c>
      <c r="C50" s="19" t="s">
        <v>140</v>
      </c>
      <c r="D50" s="20" t="s">
        <v>134</v>
      </c>
      <c r="E50" s="22">
        <v>35</v>
      </c>
      <c r="F50" s="19">
        <f t="shared" si="0"/>
        <v>35</v>
      </c>
      <c r="G50" s="24">
        <f t="shared" si="1"/>
        <v>35</v>
      </c>
      <c r="H50" s="24">
        <f t="shared" si="2"/>
        <v>35</v>
      </c>
      <c r="I50" s="24">
        <f t="shared" si="3"/>
        <v>35</v>
      </c>
      <c r="J50" s="25">
        <f t="shared" si="4"/>
        <v>35</v>
      </c>
      <c r="K50" s="26">
        <f t="shared" si="5"/>
        <v>70</v>
      </c>
      <c r="L50" s="25" t="str">
        <f t="shared" si="6"/>
        <v>N</v>
      </c>
      <c r="M50" s="26">
        <f t="shared" si="7"/>
        <v>70</v>
      </c>
      <c r="N50" s="25" t="str">
        <f t="shared" si="8"/>
        <v>N</v>
      </c>
      <c r="O50" s="26">
        <f t="shared" si="9"/>
        <v>70</v>
      </c>
      <c r="P50" s="25" t="str">
        <f t="shared" si="10"/>
        <v>N</v>
      </c>
      <c r="Q50" s="26">
        <f t="shared" si="11"/>
        <v>70</v>
      </c>
      <c r="R50" s="25" t="str">
        <f t="shared" si="12"/>
        <v>N</v>
      </c>
      <c r="S50" s="26">
        <f t="shared" si="13"/>
        <v>70</v>
      </c>
      <c r="T50" s="25" t="str">
        <f t="shared" si="14"/>
        <v>N</v>
      </c>
      <c r="U50" s="26">
        <f t="shared" si="15"/>
        <v>70</v>
      </c>
      <c r="V50" s="25" t="str">
        <f t="shared" si="16"/>
        <v>N</v>
      </c>
      <c r="W50" s="4"/>
      <c r="X50" s="4"/>
      <c r="Y50" s="4"/>
      <c r="Z50" s="4"/>
      <c r="AA50" s="4"/>
      <c r="AB50" s="4"/>
      <c r="AC50" s="4"/>
      <c r="AD50" s="4"/>
      <c r="AE50" s="4"/>
      <c r="AF50" s="4"/>
    </row>
    <row r="51" spans="1:32" ht="22.5" customHeight="1">
      <c r="A51" s="17">
        <v>43</v>
      </c>
      <c r="B51" s="18" t="s">
        <v>141</v>
      </c>
      <c r="C51" s="19" t="s">
        <v>142</v>
      </c>
      <c r="D51" s="20" t="s">
        <v>134</v>
      </c>
      <c r="E51" s="22">
        <v>48</v>
      </c>
      <c r="F51" s="19">
        <f t="shared" si="0"/>
        <v>48</v>
      </c>
      <c r="G51" s="24">
        <f t="shared" si="1"/>
        <v>48</v>
      </c>
      <c r="H51" s="24">
        <f t="shared" si="2"/>
        <v>48</v>
      </c>
      <c r="I51" s="24">
        <f t="shared" si="3"/>
        <v>48</v>
      </c>
      <c r="J51" s="25">
        <f t="shared" si="4"/>
        <v>48</v>
      </c>
      <c r="K51" s="26">
        <f t="shared" si="5"/>
        <v>96</v>
      </c>
      <c r="L51" s="25" t="str">
        <f t="shared" si="6"/>
        <v>Y</v>
      </c>
      <c r="M51" s="26">
        <f t="shared" si="7"/>
        <v>96</v>
      </c>
      <c r="N51" s="25" t="str">
        <f t="shared" si="8"/>
        <v>Y</v>
      </c>
      <c r="O51" s="26">
        <f t="shared" si="9"/>
        <v>96</v>
      </c>
      <c r="P51" s="25" t="str">
        <f t="shared" si="10"/>
        <v>Y</v>
      </c>
      <c r="Q51" s="26">
        <f t="shared" si="11"/>
        <v>96</v>
      </c>
      <c r="R51" s="25" t="str">
        <f t="shared" si="12"/>
        <v>Y</v>
      </c>
      <c r="S51" s="26">
        <f t="shared" si="13"/>
        <v>96</v>
      </c>
      <c r="T51" s="25" t="str">
        <f t="shared" si="14"/>
        <v>Y</v>
      </c>
      <c r="U51" s="26">
        <f t="shared" si="15"/>
        <v>96</v>
      </c>
      <c r="V51" s="25" t="str">
        <f t="shared" si="16"/>
        <v>Y</v>
      </c>
      <c r="W51" s="4"/>
      <c r="X51" s="4"/>
      <c r="Y51" s="4"/>
      <c r="Z51" s="4"/>
      <c r="AA51" s="4"/>
      <c r="AB51" s="4"/>
      <c r="AC51" s="4"/>
      <c r="AD51" s="4"/>
      <c r="AE51" s="4"/>
      <c r="AF51" s="4"/>
    </row>
    <row r="52" spans="1:32" ht="22.5" customHeight="1">
      <c r="A52" s="17">
        <v>44</v>
      </c>
      <c r="B52" s="18" t="s">
        <v>143</v>
      </c>
      <c r="C52" s="19" t="s">
        <v>144</v>
      </c>
      <c r="D52" s="20" t="s">
        <v>134</v>
      </c>
      <c r="E52" s="22">
        <v>43</v>
      </c>
      <c r="F52" s="19">
        <f t="shared" si="0"/>
        <v>43</v>
      </c>
      <c r="G52" s="24">
        <f t="shared" si="1"/>
        <v>43</v>
      </c>
      <c r="H52" s="24">
        <f t="shared" si="2"/>
        <v>43</v>
      </c>
      <c r="I52" s="24">
        <f t="shared" si="3"/>
        <v>43</v>
      </c>
      <c r="J52" s="25">
        <f t="shared" si="4"/>
        <v>43</v>
      </c>
      <c r="K52" s="26">
        <f t="shared" si="5"/>
        <v>86</v>
      </c>
      <c r="L52" s="25" t="str">
        <f t="shared" si="6"/>
        <v>Y</v>
      </c>
      <c r="M52" s="26">
        <f t="shared" si="7"/>
        <v>86</v>
      </c>
      <c r="N52" s="25" t="str">
        <f t="shared" si="8"/>
        <v>Y</v>
      </c>
      <c r="O52" s="26">
        <f t="shared" si="9"/>
        <v>86</v>
      </c>
      <c r="P52" s="25" t="str">
        <f t="shared" si="10"/>
        <v>Y</v>
      </c>
      <c r="Q52" s="26">
        <f t="shared" si="11"/>
        <v>86</v>
      </c>
      <c r="R52" s="25" t="str">
        <f t="shared" si="12"/>
        <v>Y</v>
      </c>
      <c r="S52" s="26">
        <f t="shared" si="13"/>
        <v>86</v>
      </c>
      <c r="T52" s="25" t="str">
        <f t="shared" si="14"/>
        <v>Y</v>
      </c>
      <c r="U52" s="26">
        <f t="shared" si="15"/>
        <v>86</v>
      </c>
      <c r="V52" s="25" t="str">
        <f t="shared" si="16"/>
        <v>Y</v>
      </c>
      <c r="W52" s="4"/>
      <c r="X52" s="4"/>
      <c r="Y52" s="4"/>
      <c r="Z52" s="4"/>
      <c r="AA52" s="4"/>
      <c r="AB52" s="4"/>
      <c r="AC52" s="4"/>
      <c r="AD52" s="4"/>
      <c r="AE52" s="4"/>
      <c r="AF52" s="4"/>
    </row>
    <row r="53" spans="1:32" ht="22.5" customHeight="1">
      <c r="A53" s="17">
        <v>45</v>
      </c>
      <c r="B53" s="18" t="s">
        <v>145</v>
      </c>
      <c r="C53" s="19" t="s">
        <v>146</v>
      </c>
      <c r="D53" s="20" t="s">
        <v>134</v>
      </c>
      <c r="E53" s="22">
        <v>43</v>
      </c>
      <c r="F53" s="19">
        <f t="shared" si="0"/>
        <v>43</v>
      </c>
      <c r="G53" s="24">
        <f t="shared" si="1"/>
        <v>43</v>
      </c>
      <c r="H53" s="24">
        <f t="shared" si="2"/>
        <v>43</v>
      </c>
      <c r="I53" s="24">
        <f t="shared" si="3"/>
        <v>43</v>
      </c>
      <c r="J53" s="25">
        <f t="shared" si="4"/>
        <v>43</v>
      </c>
      <c r="K53" s="26">
        <f t="shared" si="5"/>
        <v>86</v>
      </c>
      <c r="L53" s="25" t="str">
        <f t="shared" si="6"/>
        <v>Y</v>
      </c>
      <c r="M53" s="26">
        <f t="shared" si="7"/>
        <v>86</v>
      </c>
      <c r="N53" s="25" t="str">
        <f t="shared" si="8"/>
        <v>Y</v>
      </c>
      <c r="O53" s="26">
        <f t="shared" si="9"/>
        <v>86</v>
      </c>
      <c r="P53" s="25" t="str">
        <f t="shared" si="10"/>
        <v>Y</v>
      </c>
      <c r="Q53" s="26">
        <f t="shared" si="11"/>
        <v>86</v>
      </c>
      <c r="R53" s="25" t="str">
        <f t="shared" si="12"/>
        <v>Y</v>
      </c>
      <c r="S53" s="26">
        <f t="shared" si="13"/>
        <v>86</v>
      </c>
      <c r="T53" s="25" t="str">
        <f t="shared" si="14"/>
        <v>Y</v>
      </c>
      <c r="U53" s="26">
        <f t="shared" si="15"/>
        <v>86</v>
      </c>
      <c r="V53" s="25" t="str">
        <f t="shared" si="16"/>
        <v>Y</v>
      </c>
      <c r="W53" s="4"/>
      <c r="X53" s="4"/>
      <c r="Y53" s="4"/>
      <c r="Z53" s="4"/>
      <c r="AA53" s="4"/>
      <c r="AB53" s="4"/>
      <c r="AC53" s="4"/>
      <c r="AD53" s="4"/>
      <c r="AE53" s="4"/>
      <c r="AF53" s="4"/>
    </row>
    <row r="54" spans="1:32" ht="22.5" customHeight="1">
      <c r="A54" s="17">
        <v>46</v>
      </c>
      <c r="B54" s="18" t="s">
        <v>147</v>
      </c>
      <c r="C54" s="19" t="s">
        <v>148</v>
      </c>
      <c r="D54" s="20" t="s">
        <v>134</v>
      </c>
      <c r="E54" s="22">
        <v>46</v>
      </c>
      <c r="F54" s="19">
        <f t="shared" si="0"/>
        <v>46</v>
      </c>
      <c r="G54" s="24">
        <f t="shared" si="1"/>
        <v>46</v>
      </c>
      <c r="H54" s="24">
        <f t="shared" si="2"/>
        <v>46</v>
      </c>
      <c r="I54" s="24">
        <f t="shared" si="3"/>
        <v>46</v>
      </c>
      <c r="J54" s="25">
        <f t="shared" si="4"/>
        <v>46</v>
      </c>
      <c r="K54" s="26">
        <f t="shared" si="5"/>
        <v>92</v>
      </c>
      <c r="L54" s="25" t="str">
        <f t="shared" si="6"/>
        <v>Y</v>
      </c>
      <c r="M54" s="26">
        <f t="shared" si="7"/>
        <v>92</v>
      </c>
      <c r="N54" s="25" t="str">
        <f t="shared" si="8"/>
        <v>Y</v>
      </c>
      <c r="O54" s="26">
        <f t="shared" si="9"/>
        <v>92</v>
      </c>
      <c r="P54" s="25" t="str">
        <f t="shared" si="10"/>
        <v>Y</v>
      </c>
      <c r="Q54" s="26">
        <f t="shared" si="11"/>
        <v>92</v>
      </c>
      <c r="R54" s="25" t="str">
        <f t="shared" si="12"/>
        <v>Y</v>
      </c>
      <c r="S54" s="26">
        <f t="shared" si="13"/>
        <v>92</v>
      </c>
      <c r="T54" s="25" t="str">
        <f t="shared" si="14"/>
        <v>Y</v>
      </c>
      <c r="U54" s="26">
        <f t="shared" si="15"/>
        <v>92</v>
      </c>
      <c r="V54" s="25" t="str">
        <f t="shared" si="16"/>
        <v>Y</v>
      </c>
      <c r="W54" s="4"/>
      <c r="X54" s="4"/>
      <c r="Y54" s="4"/>
      <c r="Z54" s="4"/>
      <c r="AA54" s="4"/>
      <c r="AB54" s="4"/>
      <c r="AC54" s="4"/>
      <c r="AD54" s="4"/>
      <c r="AE54" s="4"/>
      <c r="AF54" s="4"/>
    </row>
    <row r="55" spans="1:32" ht="22.5" customHeight="1">
      <c r="A55" s="17">
        <v>47</v>
      </c>
      <c r="B55" s="18" t="s">
        <v>149</v>
      </c>
      <c r="C55" s="19" t="s">
        <v>150</v>
      </c>
      <c r="D55" s="20" t="s">
        <v>134</v>
      </c>
      <c r="E55" s="22">
        <v>33</v>
      </c>
      <c r="F55" s="19">
        <f t="shared" si="0"/>
        <v>33</v>
      </c>
      <c r="G55" s="24">
        <f t="shared" si="1"/>
        <v>33</v>
      </c>
      <c r="H55" s="24">
        <f t="shared" si="2"/>
        <v>33</v>
      </c>
      <c r="I55" s="24">
        <f t="shared" si="3"/>
        <v>33</v>
      </c>
      <c r="J55" s="25">
        <f t="shared" si="4"/>
        <v>33</v>
      </c>
      <c r="K55" s="26">
        <f t="shared" si="5"/>
        <v>66</v>
      </c>
      <c r="L55" s="25" t="str">
        <f t="shared" si="6"/>
        <v>N</v>
      </c>
      <c r="M55" s="26">
        <f t="shared" si="7"/>
        <v>66</v>
      </c>
      <c r="N55" s="25" t="str">
        <f t="shared" si="8"/>
        <v>N</v>
      </c>
      <c r="O55" s="26">
        <f t="shared" si="9"/>
        <v>66</v>
      </c>
      <c r="P55" s="25" t="str">
        <f t="shared" si="10"/>
        <v>N</v>
      </c>
      <c r="Q55" s="26">
        <f t="shared" si="11"/>
        <v>66</v>
      </c>
      <c r="R55" s="25" t="str">
        <f t="shared" si="12"/>
        <v>N</v>
      </c>
      <c r="S55" s="26">
        <f t="shared" si="13"/>
        <v>66</v>
      </c>
      <c r="T55" s="25" t="str">
        <f t="shared" si="14"/>
        <v>N</v>
      </c>
      <c r="U55" s="26">
        <f t="shared" si="15"/>
        <v>66</v>
      </c>
      <c r="V55" s="25" t="str">
        <f t="shared" si="16"/>
        <v>N</v>
      </c>
      <c r="W55" s="4"/>
      <c r="X55" s="4"/>
      <c r="Y55" s="4"/>
      <c r="Z55" s="4"/>
      <c r="AA55" s="4"/>
      <c r="AB55" s="4"/>
      <c r="AC55" s="4"/>
      <c r="AD55" s="4"/>
      <c r="AE55" s="4"/>
      <c r="AF55" s="4"/>
    </row>
    <row r="56" spans="1:32" ht="22.5" customHeight="1">
      <c r="A56" s="17">
        <v>48</v>
      </c>
      <c r="B56" s="18" t="s">
        <v>151</v>
      </c>
      <c r="C56" s="19" t="s">
        <v>152</v>
      </c>
      <c r="D56" s="20" t="s">
        <v>134</v>
      </c>
      <c r="E56" s="22">
        <v>40</v>
      </c>
      <c r="F56" s="19">
        <f t="shared" si="0"/>
        <v>40</v>
      </c>
      <c r="G56" s="24">
        <f t="shared" si="1"/>
        <v>40</v>
      </c>
      <c r="H56" s="24">
        <f t="shared" si="2"/>
        <v>40</v>
      </c>
      <c r="I56" s="24">
        <f t="shared" si="3"/>
        <v>40</v>
      </c>
      <c r="J56" s="25">
        <f t="shared" si="4"/>
        <v>40</v>
      </c>
      <c r="K56" s="26">
        <f t="shared" si="5"/>
        <v>80</v>
      </c>
      <c r="L56" s="25" t="str">
        <f t="shared" si="6"/>
        <v>Y</v>
      </c>
      <c r="M56" s="26">
        <f t="shared" si="7"/>
        <v>80</v>
      </c>
      <c r="N56" s="25" t="str">
        <f t="shared" si="8"/>
        <v>Y</v>
      </c>
      <c r="O56" s="26">
        <f t="shared" si="9"/>
        <v>80</v>
      </c>
      <c r="P56" s="25" t="str">
        <f t="shared" si="10"/>
        <v>Y</v>
      </c>
      <c r="Q56" s="26">
        <f t="shared" si="11"/>
        <v>80</v>
      </c>
      <c r="R56" s="25" t="str">
        <f t="shared" si="12"/>
        <v>Y</v>
      </c>
      <c r="S56" s="26">
        <f t="shared" si="13"/>
        <v>80</v>
      </c>
      <c r="T56" s="25" t="str">
        <f t="shared" si="14"/>
        <v>Y</v>
      </c>
      <c r="U56" s="26">
        <f t="shared" si="15"/>
        <v>80</v>
      </c>
      <c r="V56" s="25" t="str">
        <f t="shared" si="16"/>
        <v>Y</v>
      </c>
      <c r="W56" s="4"/>
      <c r="X56" s="4"/>
      <c r="Y56" s="4"/>
      <c r="Z56" s="4"/>
      <c r="AA56" s="4"/>
      <c r="AB56" s="4"/>
      <c r="AC56" s="4"/>
      <c r="AD56" s="4"/>
      <c r="AE56" s="4"/>
      <c r="AF56" s="4"/>
    </row>
    <row r="57" spans="1:32" ht="22.5" customHeight="1">
      <c r="A57" s="17">
        <v>49</v>
      </c>
      <c r="B57" s="18" t="s">
        <v>153</v>
      </c>
      <c r="C57" s="19" t="s">
        <v>154</v>
      </c>
      <c r="D57" s="20" t="s">
        <v>134</v>
      </c>
      <c r="E57" s="22">
        <v>40</v>
      </c>
      <c r="F57" s="19">
        <f t="shared" si="0"/>
        <v>40</v>
      </c>
      <c r="G57" s="24">
        <f t="shared" si="1"/>
        <v>40</v>
      </c>
      <c r="H57" s="24">
        <f t="shared" si="2"/>
        <v>40</v>
      </c>
      <c r="I57" s="24">
        <f t="shared" si="3"/>
        <v>40</v>
      </c>
      <c r="J57" s="25">
        <f t="shared" si="4"/>
        <v>40</v>
      </c>
      <c r="K57" s="26">
        <f t="shared" si="5"/>
        <v>80</v>
      </c>
      <c r="L57" s="25" t="str">
        <f t="shared" si="6"/>
        <v>Y</v>
      </c>
      <c r="M57" s="26">
        <f t="shared" si="7"/>
        <v>80</v>
      </c>
      <c r="N57" s="25" t="str">
        <f t="shared" si="8"/>
        <v>Y</v>
      </c>
      <c r="O57" s="26">
        <f t="shared" si="9"/>
        <v>80</v>
      </c>
      <c r="P57" s="25" t="str">
        <f t="shared" si="10"/>
        <v>Y</v>
      </c>
      <c r="Q57" s="26">
        <f t="shared" si="11"/>
        <v>80</v>
      </c>
      <c r="R57" s="25" t="str">
        <f t="shared" si="12"/>
        <v>Y</v>
      </c>
      <c r="S57" s="26">
        <f t="shared" si="13"/>
        <v>80</v>
      </c>
      <c r="T57" s="25" t="str">
        <f t="shared" si="14"/>
        <v>Y</v>
      </c>
      <c r="U57" s="26">
        <f t="shared" si="15"/>
        <v>80</v>
      </c>
      <c r="V57" s="25" t="str">
        <f t="shared" si="16"/>
        <v>Y</v>
      </c>
      <c r="W57" s="4"/>
      <c r="X57" s="4"/>
      <c r="Y57" s="4"/>
      <c r="Z57" s="4"/>
      <c r="AA57" s="4"/>
      <c r="AB57" s="4"/>
      <c r="AC57" s="4"/>
      <c r="AD57" s="4"/>
      <c r="AE57" s="4"/>
      <c r="AF57" s="4"/>
    </row>
    <row r="58" spans="1:32" ht="22.5" customHeight="1">
      <c r="A58" s="17">
        <v>50</v>
      </c>
      <c r="B58" s="18" t="s">
        <v>155</v>
      </c>
      <c r="C58" s="19" t="s">
        <v>156</v>
      </c>
      <c r="D58" s="20" t="s">
        <v>134</v>
      </c>
      <c r="E58" s="22">
        <v>42</v>
      </c>
      <c r="F58" s="19">
        <f t="shared" si="0"/>
        <v>42</v>
      </c>
      <c r="G58" s="24">
        <f t="shared" si="1"/>
        <v>42</v>
      </c>
      <c r="H58" s="24">
        <f t="shared" si="2"/>
        <v>42</v>
      </c>
      <c r="I58" s="24">
        <f t="shared" si="3"/>
        <v>42</v>
      </c>
      <c r="J58" s="25">
        <f t="shared" si="4"/>
        <v>42</v>
      </c>
      <c r="K58" s="26">
        <f t="shared" si="5"/>
        <v>84</v>
      </c>
      <c r="L58" s="25" t="str">
        <f t="shared" si="6"/>
        <v>Y</v>
      </c>
      <c r="M58" s="26">
        <f t="shared" si="7"/>
        <v>84</v>
      </c>
      <c r="N58" s="25" t="str">
        <f t="shared" si="8"/>
        <v>Y</v>
      </c>
      <c r="O58" s="26">
        <f t="shared" si="9"/>
        <v>84</v>
      </c>
      <c r="P58" s="25" t="str">
        <f t="shared" si="10"/>
        <v>Y</v>
      </c>
      <c r="Q58" s="26">
        <f t="shared" si="11"/>
        <v>84</v>
      </c>
      <c r="R58" s="25" t="str">
        <f t="shared" si="12"/>
        <v>Y</v>
      </c>
      <c r="S58" s="26">
        <f t="shared" si="13"/>
        <v>84</v>
      </c>
      <c r="T58" s="25" t="str">
        <f t="shared" si="14"/>
        <v>Y</v>
      </c>
      <c r="U58" s="26">
        <f t="shared" si="15"/>
        <v>84</v>
      </c>
      <c r="V58" s="25" t="str">
        <f t="shared" si="16"/>
        <v>Y</v>
      </c>
      <c r="W58" s="4"/>
      <c r="X58" s="4"/>
      <c r="Y58" s="4"/>
      <c r="Z58" s="4"/>
      <c r="AA58" s="4"/>
      <c r="AB58" s="4"/>
      <c r="AC58" s="4"/>
      <c r="AD58" s="4"/>
      <c r="AE58" s="4"/>
      <c r="AF58" s="4"/>
    </row>
    <row r="59" spans="1:32" ht="22.5" customHeight="1">
      <c r="A59" s="17">
        <v>51</v>
      </c>
      <c r="B59" s="36" t="s">
        <v>157</v>
      </c>
      <c r="C59" s="37" t="s">
        <v>158</v>
      </c>
      <c r="D59" s="20" t="s">
        <v>134</v>
      </c>
      <c r="E59" s="22">
        <v>40</v>
      </c>
      <c r="F59" s="19">
        <f t="shared" si="0"/>
        <v>40</v>
      </c>
      <c r="G59" s="24">
        <f t="shared" si="1"/>
        <v>40</v>
      </c>
      <c r="H59" s="24">
        <f t="shared" si="2"/>
        <v>40</v>
      </c>
      <c r="I59" s="24">
        <f t="shared" si="3"/>
        <v>40</v>
      </c>
      <c r="J59" s="25">
        <f t="shared" si="4"/>
        <v>40</v>
      </c>
      <c r="K59" s="26">
        <f t="shared" si="5"/>
        <v>80</v>
      </c>
      <c r="L59" s="25" t="str">
        <f t="shared" si="6"/>
        <v>Y</v>
      </c>
      <c r="M59" s="26">
        <f t="shared" si="7"/>
        <v>80</v>
      </c>
      <c r="N59" s="25" t="str">
        <f t="shared" si="8"/>
        <v>Y</v>
      </c>
      <c r="O59" s="26">
        <f t="shared" si="9"/>
        <v>80</v>
      </c>
      <c r="P59" s="25" t="str">
        <f t="shared" si="10"/>
        <v>Y</v>
      </c>
      <c r="Q59" s="26">
        <f t="shared" si="11"/>
        <v>80</v>
      </c>
      <c r="R59" s="25" t="str">
        <f t="shared" si="12"/>
        <v>Y</v>
      </c>
      <c r="S59" s="26">
        <f t="shared" si="13"/>
        <v>80</v>
      </c>
      <c r="T59" s="25" t="str">
        <f t="shared" si="14"/>
        <v>Y</v>
      </c>
      <c r="U59" s="26">
        <f t="shared" si="15"/>
        <v>80</v>
      </c>
      <c r="V59" s="25" t="str">
        <f t="shared" si="16"/>
        <v>Y</v>
      </c>
      <c r="W59" s="4"/>
      <c r="X59" s="4"/>
      <c r="Y59" s="4"/>
      <c r="Z59" s="4"/>
      <c r="AA59" s="4"/>
      <c r="AB59" s="4"/>
      <c r="AC59" s="4"/>
      <c r="AD59" s="4"/>
      <c r="AE59" s="4"/>
      <c r="AF59" s="4"/>
    </row>
    <row r="60" spans="1:32" ht="22.5" customHeight="1">
      <c r="A60" s="17">
        <v>52</v>
      </c>
      <c r="B60" s="18" t="s">
        <v>159</v>
      </c>
      <c r="C60" s="19" t="s">
        <v>160</v>
      </c>
      <c r="D60" s="20" t="s">
        <v>134</v>
      </c>
      <c r="E60" s="22">
        <v>40</v>
      </c>
      <c r="F60" s="19">
        <f t="shared" si="0"/>
        <v>40</v>
      </c>
      <c r="G60" s="24">
        <f t="shared" si="1"/>
        <v>40</v>
      </c>
      <c r="H60" s="24">
        <f t="shared" si="2"/>
        <v>40</v>
      </c>
      <c r="I60" s="24">
        <f t="shared" si="3"/>
        <v>40</v>
      </c>
      <c r="J60" s="25">
        <f t="shared" si="4"/>
        <v>40</v>
      </c>
      <c r="K60" s="26">
        <f t="shared" si="5"/>
        <v>80</v>
      </c>
      <c r="L60" s="25" t="str">
        <f t="shared" si="6"/>
        <v>Y</v>
      </c>
      <c r="M60" s="26">
        <f t="shared" si="7"/>
        <v>80</v>
      </c>
      <c r="N60" s="25" t="str">
        <f t="shared" si="8"/>
        <v>Y</v>
      </c>
      <c r="O60" s="26">
        <f t="shared" si="9"/>
        <v>80</v>
      </c>
      <c r="P60" s="25" t="str">
        <f t="shared" si="10"/>
        <v>Y</v>
      </c>
      <c r="Q60" s="26">
        <f t="shared" si="11"/>
        <v>80</v>
      </c>
      <c r="R60" s="25" t="str">
        <f t="shared" si="12"/>
        <v>Y</v>
      </c>
      <c r="S60" s="26">
        <f t="shared" si="13"/>
        <v>80</v>
      </c>
      <c r="T60" s="25" t="str">
        <f t="shared" si="14"/>
        <v>Y</v>
      </c>
      <c r="U60" s="26">
        <f t="shared" si="15"/>
        <v>80</v>
      </c>
      <c r="V60" s="25" t="str">
        <f t="shared" si="16"/>
        <v>Y</v>
      </c>
      <c r="W60" s="4"/>
      <c r="X60" s="4"/>
      <c r="Y60" s="4"/>
      <c r="Z60" s="4"/>
      <c r="AA60" s="4"/>
      <c r="AB60" s="4"/>
      <c r="AC60" s="4"/>
      <c r="AD60" s="4"/>
      <c r="AE60" s="4"/>
      <c r="AF60" s="4"/>
    </row>
    <row r="61" spans="1:32" ht="22.5" customHeight="1">
      <c r="A61" s="17">
        <v>53</v>
      </c>
      <c r="B61" s="18" t="s">
        <v>161</v>
      </c>
      <c r="C61" s="19" t="s">
        <v>162</v>
      </c>
      <c r="D61" s="20" t="s">
        <v>134</v>
      </c>
      <c r="E61" s="22">
        <v>35</v>
      </c>
      <c r="F61" s="19">
        <f t="shared" si="0"/>
        <v>35</v>
      </c>
      <c r="G61" s="24">
        <f t="shared" si="1"/>
        <v>35</v>
      </c>
      <c r="H61" s="24">
        <f t="shared" si="2"/>
        <v>35</v>
      </c>
      <c r="I61" s="24">
        <f t="shared" si="3"/>
        <v>35</v>
      </c>
      <c r="J61" s="25">
        <f t="shared" si="4"/>
        <v>35</v>
      </c>
      <c r="K61" s="26">
        <f t="shared" si="5"/>
        <v>70</v>
      </c>
      <c r="L61" s="25" t="str">
        <f t="shared" si="6"/>
        <v>N</v>
      </c>
      <c r="M61" s="26">
        <f t="shared" si="7"/>
        <v>70</v>
      </c>
      <c r="N61" s="25" t="str">
        <f t="shared" si="8"/>
        <v>N</v>
      </c>
      <c r="O61" s="26">
        <f t="shared" si="9"/>
        <v>70</v>
      </c>
      <c r="P61" s="25" t="str">
        <f t="shared" si="10"/>
        <v>N</v>
      </c>
      <c r="Q61" s="26">
        <f t="shared" si="11"/>
        <v>70</v>
      </c>
      <c r="R61" s="25" t="str">
        <f t="shared" si="12"/>
        <v>N</v>
      </c>
      <c r="S61" s="26">
        <f t="shared" si="13"/>
        <v>70</v>
      </c>
      <c r="T61" s="25" t="str">
        <f t="shared" si="14"/>
        <v>N</v>
      </c>
      <c r="U61" s="26">
        <f t="shared" si="15"/>
        <v>70</v>
      </c>
      <c r="V61" s="25" t="str">
        <f t="shared" si="16"/>
        <v>N</v>
      </c>
      <c r="W61" s="4"/>
      <c r="X61" s="4"/>
      <c r="Y61" s="4"/>
      <c r="Z61" s="4"/>
      <c r="AA61" s="4"/>
      <c r="AB61" s="4"/>
      <c r="AC61" s="4"/>
      <c r="AD61" s="4"/>
      <c r="AE61" s="4"/>
      <c r="AF61" s="4"/>
    </row>
    <row r="62" spans="1:32" ht="22.5" customHeight="1">
      <c r="A62" s="17">
        <v>54</v>
      </c>
      <c r="B62" s="18" t="s">
        <v>163</v>
      </c>
      <c r="C62" s="19" t="s">
        <v>164</v>
      </c>
      <c r="D62" s="20" t="s">
        <v>134</v>
      </c>
      <c r="E62" s="22">
        <v>44</v>
      </c>
      <c r="F62" s="19">
        <f t="shared" si="0"/>
        <v>44</v>
      </c>
      <c r="G62" s="24">
        <f t="shared" si="1"/>
        <v>44</v>
      </c>
      <c r="H62" s="24">
        <f t="shared" si="2"/>
        <v>44</v>
      </c>
      <c r="I62" s="24">
        <f t="shared" si="3"/>
        <v>44</v>
      </c>
      <c r="J62" s="25">
        <f t="shared" si="4"/>
        <v>44</v>
      </c>
      <c r="K62" s="26">
        <f t="shared" si="5"/>
        <v>88</v>
      </c>
      <c r="L62" s="25" t="str">
        <f t="shared" si="6"/>
        <v>Y</v>
      </c>
      <c r="M62" s="26">
        <f t="shared" si="7"/>
        <v>88</v>
      </c>
      <c r="N62" s="25" t="str">
        <f t="shared" si="8"/>
        <v>Y</v>
      </c>
      <c r="O62" s="26">
        <f t="shared" si="9"/>
        <v>88</v>
      </c>
      <c r="P62" s="25" t="str">
        <f t="shared" si="10"/>
        <v>Y</v>
      </c>
      <c r="Q62" s="26">
        <f t="shared" si="11"/>
        <v>88</v>
      </c>
      <c r="R62" s="25" t="str">
        <f t="shared" si="12"/>
        <v>Y</v>
      </c>
      <c r="S62" s="26">
        <f t="shared" si="13"/>
        <v>88</v>
      </c>
      <c r="T62" s="25" t="str">
        <f t="shared" si="14"/>
        <v>Y</v>
      </c>
      <c r="U62" s="26">
        <f t="shared" si="15"/>
        <v>88</v>
      </c>
      <c r="V62" s="25" t="str">
        <f t="shared" si="16"/>
        <v>Y</v>
      </c>
      <c r="W62" s="4"/>
      <c r="X62" s="4"/>
      <c r="Y62" s="4"/>
      <c r="Z62" s="4"/>
      <c r="AA62" s="4"/>
      <c r="AB62" s="4"/>
      <c r="AC62" s="4"/>
      <c r="AD62" s="4"/>
      <c r="AE62" s="4"/>
      <c r="AF62" s="4"/>
    </row>
    <row r="63" spans="1:32" ht="22.5" customHeight="1">
      <c r="A63" s="17">
        <v>55</v>
      </c>
      <c r="B63" s="18" t="s">
        <v>165</v>
      </c>
      <c r="C63" s="19" t="s">
        <v>166</v>
      </c>
      <c r="D63" s="20" t="s">
        <v>134</v>
      </c>
      <c r="E63" s="22">
        <v>42</v>
      </c>
      <c r="F63" s="19">
        <f t="shared" si="0"/>
        <v>42</v>
      </c>
      <c r="G63" s="24">
        <f t="shared" si="1"/>
        <v>42</v>
      </c>
      <c r="H63" s="24">
        <f t="shared" si="2"/>
        <v>42</v>
      </c>
      <c r="I63" s="24">
        <f t="shared" si="3"/>
        <v>42</v>
      </c>
      <c r="J63" s="25">
        <f t="shared" si="4"/>
        <v>42</v>
      </c>
      <c r="K63" s="26">
        <f t="shared" si="5"/>
        <v>84</v>
      </c>
      <c r="L63" s="25" t="str">
        <f t="shared" si="6"/>
        <v>Y</v>
      </c>
      <c r="M63" s="26">
        <f t="shared" si="7"/>
        <v>84</v>
      </c>
      <c r="N63" s="25" t="str">
        <f t="shared" si="8"/>
        <v>Y</v>
      </c>
      <c r="O63" s="26">
        <f t="shared" si="9"/>
        <v>84</v>
      </c>
      <c r="P63" s="25" t="str">
        <f t="shared" si="10"/>
        <v>Y</v>
      </c>
      <c r="Q63" s="26">
        <f t="shared" si="11"/>
        <v>84</v>
      </c>
      <c r="R63" s="25" t="str">
        <f t="shared" si="12"/>
        <v>Y</v>
      </c>
      <c r="S63" s="26">
        <f t="shared" si="13"/>
        <v>84</v>
      </c>
      <c r="T63" s="25" t="str">
        <f t="shared" si="14"/>
        <v>Y</v>
      </c>
      <c r="U63" s="26">
        <f t="shared" si="15"/>
        <v>84</v>
      </c>
      <c r="V63" s="25" t="str">
        <f t="shared" si="16"/>
        <v>Y</v>
      </c>
      <c r="W63" s="4"/>
      <c r="X63" s="4"/>
      <c r="Y63" s="4"/>
      <c r="Z63" s="4"/>
      <c r="AA63" s="4"/>
      <c r="AB63" s="4"/>
      <c r="AC63" s="4"/>
      <c r="AD63" s="4"/>
      <c r="AE63" s="4"/>
      <c r="AF63" s="4"/>
    </row>
    <row r="64" spans="1:32" ht="22.5" customHeight="1">
      <c r="A64" s="17">
        <v>56</v>
      </c>
      <c r="B64" s="18" t="s">
        <v>167</v>
      </c>
      <c r="C64" s="19" t="s">
        <v>168</v>
      </c>
      <c r="D64" s="20" t="s">
        <v>134</v>
      </c>
      <c r="E64" s="22">
        <v>44</v>
      </c>
      <c r="F64" s="19">
        <f t="shared" si="0"/>
        <v>44</v>
      </c>
      <c r="G64" s="24">
        <f t="shared" si="1"/>
        <v>44</v>
      </c>
      <c r="H64" s="24">
        <f t="shared" si="2"/>
        <v>44</v>
      </c>
      <c r="I64" s="24">
        <f t="shared" si="3"/>
        <v>44</v>
      </c>
      <c r="J64" s="25">
        <f t="shared" si="4"/>
        <v>44</v>
      </c>
      <c r="K64" s="26">
        <f t="shared" si="5"/>
        <v>88</v>
      </c>
      <c r="L64" s="25" t="str">
        <f t="shared" si="6"/>
        <v>Y</v>
      </c>
      <c r="M64" s="26">
        <f t="shared" si="7"/>
        <v>88</v>
      </c>
      <c r="N64" s="25" t="str">
        <f t="shared" si="8"/>
        <v>Y</v>
      </c>
      <c r="O64" s="26">
        <f t="shared" si="9"/>
        <v>88</v>
      </c>
      <c r="P64" s="25" t="str">
        <f t="shared" si="10"/>
        <v>Y</v>
      </c>
      <c r="Q64" s="26">
        <f t="shared" si="11"/>
        <v>88</v>
      </c>
      <c r="R64" s="25" t="str">
        <f t="shared" si="12"/>
        <v>Y</v>
      </c>
      <c r="S64" s="26">
        <f t="shared" si="13"/>
        <v>88</v>
      </c>
      <c r="T64" s="25" t="str">
        <f t="shared" si="14"/>
        <v>Y</v>
      </c>
      <c r="U64" s="26">
        <f t="shared" si="15"/>
        <v>88</v>
      </c>
      <c r="V64" s="25" t="str">
        <f t="shared" si="16"/>
        <v>Y</v>
      </c>
      <c r="W64" s="4"/>
      <c r="X64" s="4"/>
      <c r="Y64" s="4"/>
      <c r="Z64" s="4"/>
      <c r="AA64" s="4"/>
      <c r="AB64" s="4"/>
      <c r="AC64" s="4"/>
      <c r="AD64" s="4"/>
      <c r="AE64" s="4"/>
      <c r="AF64" s="4"/>
    </row>
    <row r="65" spans="1:32" ht="22.5" customHeight="1">
      <c r="A65" s="17">
        <v>57</v>
      </c>
      <c r="B65" s="18" t="s">
        <v>169</v>
      </c>
      <c r="C65" s="19" t="s">
        <v>170</v>
      </c>
      <c r="D65" s="20" t="s">
        <v>134</v>
      </c>
      <c r="E65" s="22">
        <v>41</v>
      </c>
      <c r="F65" s="19">
        <f t="shared" si="0"/>
        <v>41</v>
      </c>
      <c r="G65" s="24">
        <f t="shared" si="1"/>
        <v>41</v>
      </c>
      <c r="H65" s="24">
        <f t="shared" si="2"/>
        <v>41</v>
      </c>
      <c r="I65" s="24">
        <f t="shared" si="3"/>
        <v>41</v>
      </c>
      <c r="J65" s="25">
        <f t="shared" si="4"/>
        <v>41</v>
      </c>
      <c r="K65" s="26">
        <f t="shared" si="5"/>
        <v>82</v>
      </c>
      <c r="L65" s="25" t="str">
        <f t="shared" si="6"/>
        <v>Y</v>
      </c>
      <c r="M65" s="26">
        <f t="shared" si="7"/>
        <v>82</v>
      </c>
      <c r="N65" s="25" t="str">
        <f t="shared" si="8"/>
        <v>Y</v>
      </c>
      <c r="O65" s="26">
        <f t="shared" si="9"/>
        <v>82</v>
      </c>
      <c r="P65" s="25" t="str">
        <f t="shared" si="10"/>
        <v>Y</v>
      </c>
      <c r="Q65" s="26">
        <f t="shared" si="11"/>
        <v>82</v>
      </c>
      <c r="R65" s="25" t="str">
        <f t="shared" si="12"/>
        <v>Y</v>
      </c>
      <c r="S65" s="26">
        <f t="shared" si="13"/>
        <v>82</v>
      </c>
      <c r="T65" s="25" t="str">
        <f t="shared" si="14"/>
        <v>Y</v>
      </c>
      <c r="U65" s="26">
        <f t="shared" si="15"/>
        <v>82</v>
      </c>
      <c r="V65" s="25" t="str">
        <f t="shared" si="16"/>
        <v>Y</v>
      </c>
      <c r="W65" s="4"/>
      <c r="X65" s="4"/>
      <c r="Y65" s="4"/>
      <c r="Z65" s="4"/>
      <c r="AA65" s="4"/>
      <c r="AB65" s="4"/>
      <c r="AC65" s="4"/>
      <c r="AD65" s="4"/>
      <c r="AE65" s="4"/>
      <c r="AF65" s="4"/>
    </row>
    <row r="66" spans="1:32" ht="22.5" customHeight="1">
      <c r="A66" s="17">
        <v>58</v>
      </c>
      <c r="B66" s="18" t="s">
        <v>171</v>
      </c>
      <c r="C66" s="19" t="s">
        <v>172</v>
      </c>
      <c r="D66" s="20" t="s">
        <v>134</v>
      </c>
      <c r="E66" s="22">
        <v>32</v>
      </c>
      <c r="F66" s="19">
        <f t="shared" si="0"/>
        <v>32</v>
      </c>
      <c r="G66" s="24">
        <f t="shared" si="1"/>
        <v>32</v>
      </c>
      <c r="H66" s="24">
        <f t="shared" si="2"/>
        <v>32</v>
      </c>
      <c r="I66" s="24">
        <f t="shared" si="3"/>
        <v>32</v>
      </c>
      <c r="J66" s="25">
        <f t="shared" si="4"/>
        <v>32</v>
      </c>
      <c r="K66" s="26">
        <f t="shared" si="5"/>
        <v>64</v>
      </c>
      <c r="L66" s="25" t="str">
        <f t="shared" si="6"/>
        <v>N</v>
      </c>
      <c r="M66" s="26">
        <f t="shared" si="7"/>
        <v>64</v>
      </c>
      <c r="N66" s="25" t="str">
        <f t="shared" si="8"/>
        <v>N</v>
      </c>
      <c r="O66" s="26">
        <f t="shared" si="9"/>
        <v>64</v>
      </c>
      <c r="P66" s="25" t="str">
        <f t="shared" si="10"/>
        <v>N</v>
      </c>
      <c r="Q66" s="26">
        <f t="shared" si="11"/>
        <v>64</v>
      </c>
      <c r="R66" s="25" t="str">
        <f t="shared" si="12"/>
        <v>N</v>
      </c>
      <c r="S66" s="26">
        <f t="shared" si="13"/>
        <v>64</v>
      </c>
      <c r="T66" s="25" t="str">
        <f t="shared" si="14"/>
        <v>N</v>
      </c>
      <c r="U66" s="26">
        <f t="shared" si="15"/>
        <v>64</v>
      </c>
      <c r="V66" s="25" t="str">
        <f t="shared" si="16"/>
        <v>N</v>
      </c>
      <c r="W66" s="4"/>
      <c r="X66" s="4"/>
      <c r="Y66" s="4"/>
      <c r="Z66" s="4"/>
      <c r="AA66" s="4"/>
      <c r="AB66" s="4"/>
      <c r="AC66" s="4"/>
      <c r="AD66" s="4"/>
      <c r="AE66" s="4"/>
      <c r="AF66" s="4"/>
    </row>
    <row r="67" spans="1:32" ht="22.5" customHeight="1">
      <c r="A67" s="17">
        <v>59</v>
      </c>
      <c r="B67" s="18" t="s">
        <v>173</v>
      </c>
      <c r="C67" s="19" t="s">
        <v>174</v>
      </c>
      <c r="D67" s="20" t="s">
        <v>134</v>
      </c>
      <c r="E67" s="22">
        <v>32</v>
      </c>
      <c r="F67" s="19">
        <f t="shared" si="0"/>
        <v>32</v>
      </c>
      <c r="G67" s="24">
        <f t="shared" si="1"/>
        <v>32</v>
      </c>
      <c r="H67" s="24">
        <f t="shared" si="2"/>
        <v>32</v>
      </c>
      <c r="I67" s="24">
        <f t="shared" si="3"/>
        <v>32</v>
      </c>
      <c r="J67" s="25">
        <f t="shared" si="4"/>
        <v>32</v>
      </c>
      <c r="K67" s="26">
        <f t="shared" si="5"/>
        <v>64</v>
      </c>
      <c r="L67" s="25" t="str">
        <f t="shared" si="6"/>
        <v>N</v>
      </c>
      <c r="M67" s="26">
        <f t="shared" si="7"/>
        <v>64</v>
      </c>
      <c r="N67" s="25" t="str">
        <f t="shared" si="8"/>
        <v>N</v>
      </c>
      <c r="O67" s="26">
        <f t="shared" si="9"/>
        <v>64</v>
      </c>
      <c r="P67" s="25" t="str">
        <f t="shared" si="10"/>
        <v>N</v>
      </c>
      <c r="Q67" s="26">
        <f t="shared" si="11"/>
        <v>64</v>
      </c>
      <c r="R67" s="25" t="str">
        <f t="shared" si="12"/>
        <v>N</v>
      </c>
      <c r="S67" s="26">
        <f t="shared" si="13"/>
        <v>64</v>
      </c>
      <c r="T67" s="25" t="str">
        <f t="shared" si="14"/>
        <v>N</v>
      </c>
      <c r="U67" s="26">
        <f t="shared" si="15"/>
        <v>64</v>
      </c>
      <c r="V67" s="25" t="str">
        <f t="shared" si="16"/>
        <v>N</v>
      </c>
      <c r="W67" s="4"/>
      <c r="X67" s="4"/>
      <c r="Y67" s="4"/>
      <c r="Z67" s="4"/>
      <c r="AA67" s="4"/>
      <c r="AB67" s="4"/>
      <c r="AC67" s="4"/>
      <c r="AD67" s="4"/>
      <c r="AE67" s="4"/>
      <c r="AF67" s="4"/>
    </row>
    <row r="68" spans="1:32" ht="22.5" customHeight="1">
      <c r="A68" s="17">
        <v>60</v>
      </c>
      <c r="B68" s="18" t="s">
        <v>175</v>
      </c>
      <c r="C68" s="19" t="s">
        <v>176</v>
      </c>
      <c r="D68" s="20" t="s">
        <v>134</v>
      </c>
      <c r="E68" s="22">
        <v>34</v>
      </c>
      <c r="F68" s="19">
        <f t="shared" si="0"/>
        <v>34</v>
      </c>
      <c r="G68" s="24">
        <f t="shared" si="1"/>
        <v>34</v>
      </c>
      <c r="H68" s="24">
        <f t="shared" si="2"/>
        <v>34</v>
      </c>
      <c r="I68" s="24">
        <f t="shared" si="3"/>
        <v>34</v>
      </c>
      <c r="J68" s="25">
        <f t="shared" si="4"/>
        <v>34</v>
      </c>
      <c r="K68" s="26">
        <f t="shared" si="5"/>
        <v>68</v>
      </c>
      <c r="L68" s="25" t="str">
        <f t="shared" si="6"/>
        <v>N</v>
      </c>
      <c r="M68" s="26">
        <f t="shared" si="7"/>
        <v>68</v>
      </c>
      <c r="N68" s="25" t="str">
        <f t="shared" si="8"/>
        <v>N</v>
      </c>
      <c r="O68" s="26">
        <f t="shared" si="9"/>
        <v>68</v>
      </c>
      <c r="P68" s="25" t="str">
        <f t="shared" si="10"/>
        <v>N</v>
      </c>
      <c r="Q68" s="26">
        <f t="shared" si="11"/>
        <v>68</v>
      </c>
      <c r="R68" s="25" t="str">
        <f t="shared" si="12"/>
        <v>N</v>
      </c>
      <c r="S68" s="26">
        <f t="shared" si="13"/>
        <v>68</v>
      </c>
      <c r="T68" s="25" t="str">
        <f t="shared" si="14"/>
        <v>N</v>
      </c>
      <c r="U68" s="26">
        <f t="shared" si="15"/>
        <v>68</v>
      </c>
      <c r="V68" s="25" t="str">
        <f t="shared" si="16"/>
        <v>N</v>
      </c>
      <c r="W68" s="4"/>
      <c r="X68" s="4"/>
      <c r="Y68" s="4"/>
      <c r="Z68" s="4"/>
      <c r="AA68" s="4"/>
      <c r="AB68" s="4"/>
      <c r="AC68" s="4"/>
      <c r="AD68" s="4"/>
      <c r="AE68" s="4"/>
      <c r="AF68" s="4"/>
    </row>
    <row r="69" spans="1:32" ht="22.5" customHeight="1">
      <c r="A69" s="17">
        <v>61</v>
      </c>
      <c r="B69" s="18" t="s">
        <v>177</v>
      </c>
      <c r="C69" s="19" t="s">
        <v>178</v>
      </c>
      <c r="D69" s="20" t="s">
        <v>134</v>
      </c>
      <c r="E69" s="22">
        <v>44</v>
      </c>
      <c r="F69" s="19">
        <f t="shared" si="0"/>
        <v>44</v>
      </c>
      <c r="G69" s="24">
        <f t="shared" si="1"/>
        <v>44</v>
      </c>
      <c r="H69" s="24">
        <f t="shared" si="2"/>
        <v>44</v>
      </c>
      <c r="I69" s="24">
        <f t="shared" si="3"/>
        <v>44</v>
      </c>
      <c r="J69" s="25">
        <f t="shared" si="4"/>
        <v>44</v>
      </c>
      <c r="K69" s="26">
        <f t="shared" si="5"/>
        <v>88</v>
      </c>
      <c r="L69" s="25" t="str">
        <f t="shared" si="6"/>
        <v>Y</v>
      </c>
      <c r="M69" s="26">
        <f t="shared" si="7"/>
        <v>88</v>
      </c>
      <c r="N69" s="25" t="str">
        <f t="shared" si="8"/>
        <v>Y</v>
      </c>
      <c r="O69" s="26">
        <f t="shared" si="9"/>
        <v>88</v>
      </c>
      <c r="P69" s="25" t="str">
        <f t="shared" si="10"/>
        <v>Y</v>
      </c>
      <c r="Q69" s="26">
        <f t="shared" si="11"/>
        <v>88</v>
      </c>
      <c r="R69" s="25" t="str">
        <f t="shared" si="12"/>
        <v>Y</v>
      </c>
      <c r="S69" s="26">
        <f t="shared" si="13"/>
        <v>88</v>
      </c>
      <c r="T69" s="25" t="str">
        <f t="shared" si="14"/>
        <v>Y</v>
      </c>
      <c r="U69" s="26">
        <f t="shared" si="15"/>
        <v>88</v>
      </c>
      <c r="V69" s="25" t="str">
        <f t="shared" si="16"/>
        <v>Y</v>
      </c>
      <c r="W69" s="4"/>
      <c r="X69" s="4"/>
      <c r="Y69" s="4"/>
      <c r="Z69" s="4"/>
      <c r="AA69" s="4"/>
      <c r="AB69" s="4"/>
      <c r="AC69" s="4"/>
      <c r="AD69" s="4"/>
      <c r="AE69" s="4"/>
      <c r="AF69" s="4"/>
    </row>
    <row r="70" spans="1:32" ht="22.5" customHeight="1">
      <c r="A70" s="17">
        <v>62</v>
      </c>
      <c r="B70" s="18" t="s">
        <v>179</v>
      </c>
      <c r="C70" s="19" t="s">
        <v>180</v>
      </c>
      <c r="D70" s="20" t="s">
        <v>134</v>
      </c>
      <c r="E70" s="38">
        <v>38</v>
      </c>
      <c r="F70" s="19">
        <f t="shared" si="0"/>
        <v>38</v>
      </c>
      <c r="G70" s="24">
        <f t="shared" si="1"/>
        <v>38</v>
      </c>
      <c r="H70" s="24">
        <f t="shared" si="2"/>
        <v>38</v>
      </c>
      <c r="I70" s="24">
        <f t="shared" si="3"/>
        <v>38</v>
      </c>
      <c r="J70" s="25">
        <f t="shared" si="4"/>
        <v>38</v>
      </c>
      <c r="K70" s="26">
        <f t="shared" si="5"/>
        <v>76</v>
      </c>
      <c r="L70" s="25" t="str">
        <f t="shared" si="6"/>
        <v>Y</v>
      </c>
      <c r="M70" s="26">
        <f t="shared" si="7"/>
        <v>76</v>
      </c>
      <c r="N70" s="25" t="str">
        <f t="shared" si="8"/>
        <v>Y</v>
      </c>
      <c r="O70" s="26">
        <f t="shared" si="9"/>
        <v>76</v>
      </c>
      <c r="P70" s="25" t="str">
        <f t="shared" si="10"/>
        <v>Y</v>
      </c>
      <c r="Q70" s="26">
        <f t="shared" si="11"/>
        <v>76</v>
      </c>
      <c r="R70" s="25" t="str">
        <f t="shared" si="12"/>
        <v>Y</v>
      </c>
      <c r="S70" s="26">
        <f t="shared" si="13"/>
        <v>76</v>
      </c>
      <c r="T70" s="25" t="str">
        <f t="shared" si="14"/>
        <v>Y</v>
      </c>
      <c r="U70" s="26">
        <f t="shared" si="15"/>
        <v>76</v>
      </c>
      <c r="V70" s="25" t="str">
        <f t="shared" si="16"/>
        <v>Y</v>
      </c>
      <c r="W70" s="4"/>
      <c r="X70" s="4"/>
      <c r="Y70" s="4"/>
      <c r="Z70" s="4"/>
      <c r="AA70" s="4"/>
      <c r="AB70" s="4"/>
      <c r="AC70" s="4"/>
      <c r="AD70" s="4"/>
      <c r="AE70" s="4"/>
      <c r="AF70" s="4"/>
    </row>
    <row r="71" spans="1:32" ht="22.5" customHeight="1">
      <c r="A71" s="17">
        <v>63</v>
      </c>
      <c r="B71" s="18" t="s">
        <v>181</v>
      </c>
      <c r="C71" s="19" t="s">
        <v>182</v>
      </c>
      <c r="D71" s="20" t="s">
        <v>134</v>
      </c>
      <c r="E71" s="22">
        <v>48</v>
      </c>
      <c r="F71" s="19">
        <f t="shared" si="0"/>
        <v>48</v>
      </c>
      <c r="G71" s="24">
        <f t="shared" si="1"/>
        <v>48</v>
      </c>
      <c r="H71" s="24">
        <f t="shared" si="2"/>
        <v>48</v>
      </c>
      <c r="I71" s="24">
        <f t="shared" si="3"/>
        <v>48</v>
      </c>
      <c r="J71" s="25">
        <f t="shared" si="4"/>
        <v>48</v>
      </c>
      <c r="K71" s="26">
        <f t="shared" si="5"/>
        <v>96</v>
      </c>
      <c r="L71" s="25" t="str">
        <f t="shared" si="6"/>
        <v>Y</v>
      </c>
      <c r="M71" s="26">
        <f t="shared" si="7"/>
        <v>96</v>
      </c>
      <c r="N71" s="25" t="str">
        <f t="shared" si="8"/>
        <v>Y</v>
      </c>
      <c r="O71" s="26">
        <f t="shared" si="9"/>
        <v>96</v>
      </c>
      <c r="P71" s="25" t="str">
        <f t="shared" si="10"/>
        <v>Y</v>
      </c>
      <c r="Q71" s="26">
        <f t="shared" si="11"/>
        <v>96</v>
      </c>
      <c r="R71" s="25" t="str">
        <f t="shared" si="12"/>
        <v>Y</v>
      </c>
      <c r="S71" s="26">
        <f t="shared" si="13"/>
        <v>96</v>
      </c>
      <c r="T71" s="25" t="str">
        <f t="shared" si="14"/>
        <v>Y</v>
      </c>
      <c r="U71" s="26">
        <f t="shared" si="15"/>
        <v>96</v>
      </c>
      <c r="V71" s="25" t="str">
        <f t="shared" si="16"/>
        <v>Y</v>
      </c>
      <c r="W71" s="4"/>
      <c r="X71" s="4"/>
      <c r="Y71" s="4"/>
      <c r="Z71" s="4"/>
      <c r="AA71" s="4"/>
      <c r="AB71" s="4"/>
      <c r="AC71" s="4"/>
      <c r="AD71" s="4"/>
      <c r="AE71" s="4"/>
      <c r="AF71" s="4"/>
    </row>
    <row r="72" spans="1:32" ht="22.5" customHeight="1">
      <c r="A72" s="17">
        <v>64</v>
      </c>
      <c r="B72" s="18" t="s">
        <v>183</v>
      </c>
      <c r="C72" s="19" t="s">
        <v>184</v>
      </c>
      <c r="D72" s="20" t="s">
        <v>134</v>
      </c>
      <c r="E72" s="22">
        <v>42</v>
      </c>
      <c r="F72" s="19">
        <f t="shared" si="0"/>
        <v>42</v>
      </c>
      <c r="G72" s="24">
        <f t="shared" si="1"/>
        <v>42</v>
      </c>
      <c r="H72" s="24">
        <f t="shared" si="2"/>
        <v>42</v>
      </c>
      <c r="I72" s="24">
        <f t="shared" si="3"/>
        <v>42</v>
      </c>
      <c r="J72" s="25">
        <f t="shared" si="4"/>
        <v>42</v>
      </c>
      <c r="K72" s="26">
        <f t="shared" si="5"/>
        <v>84</v>
      </c>
      <c r="L72" s="25" t="str">
        <f t="shared" si="6"/>
        <v>Y</v>
      </c>
      <c r="M72" s="26">
        <f t="shared" si="7"/>
        <v>84</v>
      </c>
      <c r="N72" s="25" t="str">
        <f t="shared" si="8"/>
        <v>Y</v>
      </c>
      <c r="O72" s="26">
        <f t="shared" si="9"/>
        <v>84</v>
      </c>
      <c r="P72" s="25" t="str">
        <f t="shared" si="10"/>
        <v>Y</v>
      </c>
      <c r="Q72" s="26">
        <f t="shared" si="11"/>
        <v>84</v>
      </c>
      <c r="R72" s="25" t="str">
        <f t="shared" si="12"/>
        <v>Y</v>
      </c>
      <c r="S72" s="26">
        <f t="shared" si="13"/>
        <v>84</v>
      </c>
      <c r="T72" s="25" t="str">
        <f t="shared" si="14"/>
        <v>Y</v>
      </c>
      <c r="U72" s="26">
        <f t="shared" si="15"/>
        <v>84</v>
      </c>
      <c r="V72" s="25" t="str">
        <f t="shared" si="16"/>
        <v>Y</v>
      </c>
      <c r="W72" s="4"/>
      <c r="X72" s="4"/>
      <c r="Y72" s="4"/>
      <c r="Z72" s="4"/>
      <c r="AA72" s="4"/>
      <c r="AB72" s="4"/>
      <c r="AC72" s="4"/>
      <c r="AD72" s="4"/>
      <c r="AE72" s="4"/>
      <c r="AF72" s="4"/>
    </row>
    <row r="73" spans="1:32" ht="22.5" customHeight="1">
      <c r="A73" s="17">
        <v>65</v>
      </c>
      <c r="B73" s="18" t="s">
        <v>185</v>
      </c>
      <c r="C73" s="19" t="s">
        <v>186</v>
      </c>
      <c r="D73" s="20" t="s">
        <v>134</v>
      </c>
      <c r="E73" s="22">
        <v>42</v>
      </c>
      <c r="F73" s="19">
        <f t="shared" si="0"/>
        <v>42</v>
      </c>
      <c r="G73" s="24">
        <f t="shared" si="1"/>
        <v>42</v>
      </c>
      <c r="H73" s="24">
        <f t="shared" si="2"/>
        <v>42</v>
      </c>
      <c r="I73" s="24">
        <f t="shared" si="3"/>
        <v>42</v>
      </c>
      <c r="J73" s="25">
        <f t="shared" si="4"/>
        <v>42</v>
      </c>
      <c r="K73" s="26">
        <f t="shared" si="5"/>
        <v>84</v>
      </c>
      <c r="L73" s="25" t="str">
        <f t="shared" si="6"/>
        <v>Y</v>
      </c>
      <c r="M73" s="26">
        <f t="shared" si="7"/>
        <v>84</v>
      </c>
      <c r="N73" s="25" t="str">
        <f t="shared" si="8"/>
        <v>Y</v>
      </c>
      <c r="O73" s="26">
        <f t="shared" si="9"/>
        <v>84</v>
      </c>
      <c r="P73" s="25" t="str">
        <f t="shared" si="10"/>
        <v>Y</v>
      </c>
      <c r="Q73" s="26">
        <f t="shared" si="11"/>
        <v>84</v>
      </c>
      <c r="R73" s="25" t="str">
        <f t="shared" si="12"/>
        <v>Y</v>
      </c>
      <c r="S73" s="26">
        <f t="shared" si="13"/>
        <v>84</v>
      </c>
      <c r="T73" s="25" t="str">
        <f t="shared" si="14"/>
        <v>Y</v>
      </c>
      <c r="U73" s="26">
        <f t="shared" si="15"/>
        <v>84</v>
      </c>
      <c r="V73" s="25" t="str">
        <f t="shared" si="16"/>
        <v>Y</v>
      </c>
      <c r="W73" s="4"/>
      <c r="X73" s="4"/>
      <c r="Y73" s="4"/>
      <c r="Z73" s="4"/>
      <c r="AA73" s="4"/>
      <c r="AB73" s="4"/>
      <c r="AC73" s="4"/>
      <c r="AD73" s="4"/>
      <c r="AE73" s="4"/>
      <c r="AF73" s="4"/>
    </row>
    <row r="74" spans="1:32" ht="22.5" customHeight="1">
      <c r="A74" s="17">
        <v>66</v>
      </c>
      <c r="B74" s="18" t="s">
        <v>187</v>
      </c>
      <c r="C74" s="19" t="s">
        <v>188</v>
      </c>
      <c r="D74" s="20" t="s">
        <v>134</v>
      </c>
      <c r="E74" s="22">
        <v>41</v>
      </c>
      <c r="F74" s="19">
        <f t="shared" si="0"/>
        <v>41</v>
      </c>
      <c r="G74" s="24">
        <f t="shared" si="1"/>
        <v>41</v>
      </c>
      <c r="H74" s="24">
        <f t="shared" si="2"/>
        <v>41</v>
      </c>
      <c r="I74" s="24">
        <f t="shared" si="3"/>
        <v>41</v>
      </c>
      <c r="J74" s="25">
        <f t="shared" si="4"/>
        <v>41</v>
      </c>
      <c r="K74" s="26">
        <f t="shared" si="5"/>
        <v>82</v>
      </c>
      <c r="L74" s="25" t="str">
        <f t="shared" si="6"/>
        <v>Y</v>
      </c>
      <c r="M74" s="26">
        <f t="shared" si="7"/>
        <v>82</v>
      </c>
      <c r="N74" s="25" t="str">
        <f t="shared" si="8"/>
        <v>Y</v>
      </c>
      <c r="O74" s="26">
        <f t="shared" si="9"/>
        <v>82</v>
      </c>
      <c r="P74" s="25" t="str">
        <f t="shared" si="10"/>
        <v>Y</v>
      </c>
      <c r="Q74" s="26">
        <f t="shared" si="11"/>
        <v>82</v>
      </c>
      <c r="R74" s="25" t="str">
        <f t="shared" si="12"/>
        <v>Y</v>
      </c>
      <c r="S74" s="26">
        <f t="shared" si="13"/>
        <v>82</v>
      </c>
      <c r="T74" s="25" t="str">
        <f t="shared" si="14"/>
        <v>Y</v>
      </c>
      <c r="U74" s="26">
        <f t="shared" si="15"/>
        <v>82</v>
      </c>
      <c r="V74" s="25" t="str">
        <f t="shared" si="16"/>
        <v>Y</v>
      </c>
      <c r="W74" s="4"/>
      <c r="X74" s="4"/>
      <c r="Y74" s="4"/>
      <c r="Z74" s="4"/>
      <c r="AA74" s="4"/>
      <c r="AB74" s="4"/>
      <c r="AC74" s="4"/>
      <c r="AD74" s="4"/>
      <c r="AE74" s="4"/>
      <c r="AF74" s="4"/>
    </row>
    <row r="75" spans="1:32" ht="22.5" customHeight="1">
      <c r="A75" s="17">
        <v>67</v>
      </c>
      <c r="B75" s="18" t="s">
        <v>189</v>
      </c>
      <c r="C75" s="19" t="s">
        <v>190</v>
      </c>
      <c r="D75" s="20" t="s">
        <v>134</v>
      </c>
      <c r="E75" s="38">
        <v>42</v>
      </c>
      <c r="F75" s="19">
        <f t="shared" si="0"/>
        <v>42</v>
      </c>
      <c r="G75" s="24">
        <f t="shared" si="1"/>
        <v>42</v>
      </c>
      <c r="H75" s="24">
        <f t="shared" si="2"/>
        <v>42</v>
      </c>
      <c r="I75" s="24">
        <f t="shared" si="3"/>
        <v>42</v>
      </c>
      <c r="J75" s="25">
        <f t="shared" si="4"/>
        <v>42</v>
      </c>
      <c r="K75" s="26">
        <f t="shared" si="5"/>
        <v>84</v>
      </c>
      <c r="L75" s="25" t="str">
        <f t="shared" si="6"/>
        <v>Y</v>
      </c>
      <c r="M75" s="26">
        <f t="shared" si="7"/>
        <v>84</v>
      </c>
      <c r="N75" s="25" t="str">
        <f t="shared" si="8"/>
        <v>Y</v>
      </c>
      <c r="O75" s="26">
        <f t="shared" si="9"/>
        <v>84</v>
      </c>
      <c r="P75" s="25" t="str">
        <f t="shared" si="10"/>
        <v>Y</v>
      </c>
      <c r="Q75" s="26">
        <f t="shared" si="11"/>
        <v>84</v>
      </c>
      <c r="R75" s="25" t="str">
        <f t="shared" si="12"/>
        <v>Y</v>
      </c>
      <c r="S75" s="26">
        <f t="shared" si="13"/>
        <v>84</v>
      </c>
      <c r="T75" s="25" t="str">
        <f t="shared" si="14"/>
        <v>Y</v>
      </c>
      <c r="U75" s="26">
        <f t="shared" si="15"/>
        <v>84</v>
      </c>
      <c r="V75" s="25" t="str">
        <f t="shared" si="16"/>
        <v>Y</v>
      </c>
      <c r="W75" s="4"/>
      <c r="X75" s="4"/>
      <c r="Y75" s="4"/>
      <c r="Z75" s="4"/>
      <c r="AA75" s="4"/>
      <c r="AB75" s="4"/>
      <c r="AC75" s="4"/>
      <c r="AD75" s="4"/>
      <c r="AE75" s="4"/>
      <c r="AF75" s="4"/>
    </row>
    <row r="76" spans="1:32" ht="22.5" customHeight="1">
      <c r="A76" s="17">
        <v>68</v>
      </c>
      <c r="B76" s="18" t="s">
        <v>191</v>
      </c>
      <c r="C76" s="19" t="s">
        <v>192</v>
      </c>
      <c r="D76" s="20" t="s">
        <v>134</v>
      </c>
      <c r="E76" s="22">
        <v>40</v>
      </c>
      <c r="F76" s="19">
        <f t="shared" si="0"/>
        <v>40</v>
      </c>
      <c r="G76" s="24">
        <f t="shared" si="1"/>
        <v>40</v>
      </c>
      <c r="H76" s="24">
        <f t="shared" si="2"/>
        <v>40</v>
      </c>
      <c r="I76" s="24">
        <f t="shared" si="3"/>
        <v>40</v>
      </c>
      <c r="J76" s="25">
        <f t="shared" si="4"/>
        <v>40</v>
      </c>
      <c r="K76" s="26">
        <f t="shared" si="5"/>
        <v>80</v>
      </c>
      <c r="L76" s="25" t="str">
        <f t="shared" si="6"/>
        <v>Y</v>
      </c>
      <c r="M76" s="26">
        <f t="shared" si="7"/>
        <v>80</v>
      </c>
      <c r="N76" s="25" t="str">
        <f t="shared" si="8"/>
        <v>Y</v>
      </c>
      <c r="O76" s="26">
        <f t="shared" si="9"/>
        <v>80</v>
      </c>
      <c r="P76" s="25" t="str">
        <f t="shared" si="10"/>
        <v>Y</v>
      </c>
      <c r="Q76" s="26">
        <f t="shared" si="11"/>
        <v>80</v>
      </c>
      <c r="R76" s="25" t="str">
        <f t="shared" si="12"/>
        <v>Y</v>
      </c>
      <c r="S76" s="26">
        <f t="shared" si="13"/>
        <v>80</v>
      </c>
      <c r="T76" s="25" t="str">
        <f t="shared" si="14"/>
        <v>Y</v>
      </c>
      <c r="U76" s="26">
        <f t="shared" si="15"/>
        <v>80</v>
      </c>
      <c r="V76" s="25" t="str">
        <f t="shared" si="16"/>
        <v>Y</v>
      </c>
      <c r="W76" s="4"/>
      <c r="X76" s="4"/>
      <c r="Y76" s="4"/>
      <c r="Z76" s="4"/>
      <c r="AA76" s="4"/>
      <c r="AB76" s="4"/>
      <c r="AC76" s="4"/>
      <c r="AD76" s="4"/>
      <c r="AE76" s="4"/>
      <c r="AF76" s="4"/>
    </row>
    <row r="77" spans="1:32" ht="22.5" customHeight="1">
      <c r="A77" s="17">
        <v>69</v>
      </c>
      <c r="B77" s="18" t="s">
        <v>193</v>
      </c>
      <c r="C77" s="19" t="s">
        <v>194</v>
      </c>
      <c r="D77" s="20" t="s">
        <v>134</v>
      </c>
      <c r="E77" s="22">
        <v>43</v>
      </c>
      <c r="F77" s="19">
        <f t="shared" si="0"/>
        <v>43</v>
      </c>
      <c r="G77" s="24">
        <f t="shared" si="1"/>
        <v>43</v>
      </c>
      <c r="H77" s="24">
        <f t="shared" si="2"/>
        <v>43</v>
      </c>
      <c r="I77" s="24">
        <f t="shared" si="3"/>
        <v>43</v>
      </c>
      <c r="J77" s="25">
        <f t="shared" si="4"/>
        <v>43</v>
      </c>
      <c r="K77" s="26">
        <f t="shared" si="5"/>
        <v>86</v>
      </c>
      <c r="L77" s="25" t="str">
        <f t="shared" si="6"/>
        <v>Y</v>
      </c>
      <c r="M77" s="26">
        <f t="shared" si="7"/>
        <v>86</v>
      </c>
      <c r="N77" s="25" t="str">
        <f t="shared" si="8"/>
        <v>Y</v>
      </c>
      <c r="O77" s="26">
        <f t="shared" si="9"/>
        <v>86</v>
      </c>
      <c r="P77" s="25" t="str">
        <f t="shared" si="10"/>
        <v>Y</v>
      </c>
      <c r="Q77" s="26">
        <f t="shared" si="11"/>
        <v>86</v>
      </c>
      <c r="R77" s="25" t="str">
        <f t="shared" si="12"/>
        <v>Y</v>
      </c>
      <c r="S77" s="26">
        <f t="shared" si="13"/>
        <v>86</v>
      </c>
      <c r="T77" s="25" t="str">
        <f t="shared" si="14"/>
        <v>Y</v>
      </c>
      <c r="U77" s="26">
        <f t="shared" si="15"/>
        <v>86</v>
      </c>
      <c r="V77" s="25" t="str">
        <f t="shared" si="16"/>
        <v>Y</v>
      </c>
      <c r="W77" s="4"/>
      <c r="X77" s="4"/>
      <c r="Y77" s="4"/>
      <c r="Z77" s="4"/>
      <c r="AA77" s="4"/>
      <c r="AB77" s="4"/>
      <c r="AC77" s="4"/>
      <c r="AD77" s="4"/>
      <c r="AE77" s="4"/>
      <c r="AF77" s="4"/>
    </row>
    <row r="78" spans="1:32" ht="22.5" customHeight="1">
      <c r="A78" s="17">
        <v>70</v>
      </c>
      <c r="B78" s="18" t="s">
        <v>195</v>
      </c>
      <c r="C78" s="19" t="s">
        <v>196</v>
      </c>
      <c r="D78" s="20" t="s">
        <v>134</v>
      </c>
      <c r="E78" s="22">
        <v>43</v>
      </c>
      <c r="F78" s="19">
        <f t="shared" si="0"/>
        <v>43</v>
      </c>
      <c r="G78" s="24">
        <f t="shared" si="1"/>
        <v>43</v>
      </c>
      <c r="H78" s="24">
        <f t="shared" si="2"/>
        <v>43</v>
      </c>
      <c r="I78" s="24">
        <f t="shared" si="3"/>
        <v>43</v>
      </c>
      <c r="J78" s="25">
        <f t="shared" si="4"/>
        <v>43</v>
      </c>
      <c r="K78" s="26">
        <f t="shared" si="5"/>
        <v>86</v>
      </c>
      <c r="L78" s="25" t="str">
        <f t="shared" si="6"/>
        <v>Y</v>
      </c>
      <c r="M78" s="26">
        <f t="shared" si="7"/>
        <v>86</v>
      </c>
      <c r="N78" s="25" t="str">
        <f t="shared" si="8"/>
        <v>Y</v>
      </c>
      <c r="O78" s="26">
        <f t="shared" si="9"/>
        <v>86</v>
      </c>
      <c r="P78" s="25" t="str">
        <f t="shared" si="10"/>
        <v>Y</v>
      </c>
      <c r="Q78" s="26">
        <f t="shared" si="11"/>
        <v>86</v>
      </c>
      <c r="R78" s="25" t="str">
        <f t="shared" si="12"/>
        <v>Y</v>
      </c>
      <c r="S78" s="26">
        <f t="shared" si="13"/>
        <v>86</v>
      </c>
      <c r="T78" s="25" t="str">
        <f t="shared" si="14"/>
        <v>Y</v>
      </c>
      <c r="U78" s="26">
        <f t="shared" si="15"/>
        <v>86</v>
      </c>
      <c r="V78" s="25" t="str">
        <f t="shared" si="16"/>
        <v>Y</v>
      </c>
      <c r="W78" s="4"/>
      <c r="X78" s="4"/>
      <c r="Y78" s="4"/>
      <c r="Z78" s="4"/>
      <c r="AA78" s="4"/>
      <c r="AB78" s="4"/>
      <c r="AC78" s="4"/>
      <c r="AD78" s="4"/>
      <c r="AE78" s="4"/>
      <c r="AF78" s="4"/>
    </row>
    <row r="79" spans="1:32" ht="22.5" customHeight="1">
      <c r="A79" s="17">
        <v>71</v>
      </c>
      <c r="B79" s="18" t="s">
        <v>197</v>
      </c>
      <c r="C79" s="19" t="s">
        <v>198</v>
      </c>
      <c r="D79" s="20" t="s">
        <v>134</v>
      </c>
      <c r="E79" s="22">
        <v>44</v>
      </c>
      <c r="F79" s="19">
        <f t="shared" si="0"/>
        <v>44</v>
      </c>
      <c r="G79" s="24">
        <f t="shared" si="1"/>
        <v>44</v>
      </c>
      <c r="H79" s="24">
        <f t="shared" si="2"/>
        <v>44</v>
      </c>
      <c r="I79" s="24">
        <f t="shared" si="3"/>
        <v>44</v>
      </c>
      <c r="J79" s="25">
        <f t="shared" si="4"/>
        <v>44</v>
      </c>
      <c r="K79" s="26">
        <f t="shared" si="5"/>
        <v>88</v>
      </c>
      <c r="L79" s="25" t="str">
        <f t="shared" si="6"/>
        <v>Y</v>
      </c>
      <c r="M79" s="26">
        <f t="shared" si="7"/>
        <v>88</v>
      </c>
      <c r="N79" s="25" t="str">
        <f t="shared" si="8"/>
        <v>Y</v>
      </c>
      <c r="O79" s="26">
        <f t="shared" si="9"/>
        <v>88</v>
      </c>
      <c r="P79" s="25" t="str">
        <f t="shared" si="10"/>
        <v>Y</v>
      </c>
      <c r="Q79" s="26">
        <f t="shared" si="11"/>
        <v>88</v>
      </c>
      <c r="R79" s="25" t="str">
        <f t="shared" si="12"/>
        <v>Y</v>
      </c>
      <c r="S79" s="26">
        <f t="shared" si="13"/>
        <v>88</v>
      </c>
      <c r="T79" s="25" t="str">
        <f t="shared" si="14"/>
        <v>Y</v>
      </c>
      <c r="U79" s="26">
        <f t="shared" si="15"/>
        <v>88</v>
      </c>
      <c r="V79" s="25" t="str">
        <f t="shared" si="16"/>
        <v>Y</v>
      </c>
      <c r="W79" s="4"/>
      <c r="X79" s="4"/>
      <c r="Y79" s="4"/>
      <c r="Z79" s="4"/>
      <c r="AA79" s="4"/>
      <c r="AB79" s="4"/>
      <c r="AC79" s="4"/>
      <c r="AD79" s="4"/>
      <c r="AE79" s="4"/>
      <c r="AF79" s="4"/>
    </row>
    <row r="80" spans="1:32" ht="22.5" customHeight="1">
      <c r="A80" s="17">
        <v>72</v>
      </c>
      <c r="B80" s="18" t="s">
        <v>199</v>
      </c>
      <c r="C80" s="19" t="s">
        <v>200</v>
      </c>
      <c r="D80" s="20" t="s">
        <v>134</v>
      </c>
      <c r="E80" s="22">
        <v>33</v>
      </c>
      <c r="F80" s="19">
        <f t="shared" si="0"/>
        <v>33</v>
      </c>
      <c r="G80" s="24">
        <f t="shared" si="1"/>
        <v>33</v>
      </c>
      <c r="H80" s="24">
        <f t="shared" si="2"/>
        <v>33</v>
      </c>
      <c r="I80" s="24">
        <f t="shared" si="3"/>
        <v>33</v>
      </c>
      <c r="J80" s="25">
        <f t="shared" si="4"/>
        <v>33</v>
      </c>
      <c r="K80" s="26">
        <f t="shared" si="5"/>
        <v>66</v>
      </c>
      <c r="L80" s="25" t="str">
        <f t="shared" si="6"/>
        <v>N</v>
      </c>
      <c r="M80" s="26">
        <f t="shared" si="7"/>
        <v>66</v>
      </c>
      <c r="N80" s="25" t="str">
        <f t="shared" si="8"/>
        <v>N</v>
      </c>
      <c r="O80" s="26">
        <f t="shared" si="9"/>
        <v>66</v>
      </c>
      <c r="P80" s="25" t="str">
        <f t="shared" si="10"/>
        <v>N</v>
      </c>
      <c r="Q80" s="26">
        <f t="shared" si="11"/>
        <v>66</v>
      </c>
      <c r="R80" s="25" t="str">
        <f t="shared" si="12"/>
        <v>N</v>
      </c>
      <c r="S80" s="26">
        <f t="shared" si="13"/>
        <v>66</v>
      </c>
      <c r="T80" s="25" t="str">
        <f t="shared" si="14"/>
        <v>N</v>
      </c>
      <c r="U80" s="26">
        <f t="shared" si="15"/>
        <v>66</v>
      </c>
      <c r="V80" s="25" t="str">
        <f t="shared" si="16"/>
        <v>N</v>
      </c>
      <c r="W80" s="4"/>
      <c r="X80" s="4"/>
      <c r="Y80" s="4"/>
      <c r="Z80" s="4"/>
      <c r="AA80" s="4"/>
      <c r="AB80" s="4"/>
      <c r="AC80" s="4"/>
      <c r="AD80" s="4"/>
      <c r="AE80" s="4"/>
      <c r="AF80" s="4"/>
    </row>
    <row r="81" spans="1:32" ht="22.5" customHeight="1">
      <c r="A81" s="17">
        <v>73</v>
      </c>
      <c r="B81" s="18" t="s">
        <v>201</v>
      </c>
      <c r="C81" s="19" t="s">
        <v>202</v>
      </c>
      <c r="D81" s="20" t="s">
        <v>134</v>
      </c>
      <c r="E81" s="22">
        <v>45</v>
      </c>
      <c r="F81" s="19">
        <f t="shared" si="0"/>
        <v>45</v>
      </c>
      <c r="G81" s="24">
        <f t="shared" si="1"/>
        <v>45</v>
      </c>
      <c r="H81" s="24">
        <f t="shared" si="2"/>
        <v>45</v>
      </c>
      <c r="I81" s="24">
        <f t="shared" si="3"/>
        <v>45</v>
      </c>
      <c r="J81" s="25">
        <f t="shared" si="4"/>
        <v>45</v>
      </c>
      <c r="K81" s="26">
        <f t="shared" si="5"/>
        <v>90</v>
      </c>
      <c r="L81" s="25" t="str">
        <f t="shared" si="6"/>
        <v>Y</v>
      </c>
      <c r="M81" s="26">
        <f t="shared" si="7"/>
        <v>90</v>
      </c>
      <c r="N81" s="25" t="str">
        <f t="shared" si="8"/>
        <v>Y</v>
      </c>
      <c r="O81" s="26">
        <f t="shared" si="9"/>
        <v>90</v>
      </c>
      <c r="P81" s="25" t="str">
        <f t="shared" si="10"/>
        <v>Y</v>
      </c>
      <c r="Q81" s="26">
        <f t="shared" si="11"/>
        <v>90</v>
      </c>
      <c r="R81" s="25" t="str">
        <f t="shared" si="12"/>
        <v>Y</v>
      </c>
      <c r="S81" s="26">
        <f t="shared" si="13"/>
        <v>90</v>
      </c>
      <c r="T81" s="25" t="str">
        <f t="shared" si="14"/>
        <v>Y</v>
      </c>
      <c r="U81" s="26">
        <f t="shared" si="15"/>
        <v>90</v>
      </c>
      <c r="V81" s="25" t="str">
        <f t="shared" si="16"/>
        <v>Y</v>
      </c>
      <c r="W81" s="4"/>
      <c r="X81" s="4"/>
      <c r="Y81" s="4"/>
      <c r="Z81" s="4"/>
      <c r="AA81" s="4"/>
      <c r="AB81" s="4"/>
      <c r="AC81" s="4"/>
      <c r="AD81" s="4"/>
      <c r="AE81" s="4"/>
      <c r="AF81" s="4"/>
    </row>
    <row r="82" spans="1:32" ht="22.5" customHeight="1">
      <c r="A82" s="17">
        <v>74</v>
      </c>
      <c r="B82" s="18" t="s">
        <v>203</v>
      </c>
      <c r="C82" s="19" t="s">
        <v>204</v>
      </c>
      <c r="D82" s="20" t="s">
        <v>134</v>
      </c>
      <c r="E82" s="22">
        <v>44</v>
      </c>
      <c r="F82" s="19">
        <f t="shared" si="0"/>
        <v>44</v>
      </c>
      <c r="G82" s="24">
        <f t="shared" si="1"/>
        <v>44</v>
      </c>
      <c r="H82" s="24">
        <f t="shared" si="2"/>
        <v>44</v>
      </c>
      <c r="I82" s="24">
        <f t="shared" si="3"/>
        <v>44</v>
      </c>
      <c r="J82" s="25">
        <f t="shared" si="4"/>
        <v>44</v>
      </c>
      <c r="K82" s="26">
        <f t="shared" si="5"/>
        <v>88</v>
      </c>
      <c r="L82" s="25" t="str">
        <f t="shared" si="6"/>
        <v>Y</v>
      </c>
      <c r="M82" s="26">
        <f t="shared" si="7"/>
        <v>88</v>
      </c>
      <c r="N82" s="25" t="str">
        <f t="shared" si="8"/>
        <v>Y</v>
      </c>
      <c r="O82" s="26">
        <f t="shared" si="9"/>
        <v>88</v>
      </c>
      <c r="P82" s="25" t="str">
        <f t="shared" si="10"/>
        <v>Y</v>
      </c>
      <c r="Q82" s="26">
        <f t="shared" si="11"/>
        <v>88</v>
      </c>
      <c r="R82" s="25" t="str">
        <f t="shared" si="12"/>
        <v>Y</v>
      </c>
      <c r="S82" s="26">
        <f t="shared" si="13"/>
        <v>88</v>
      </c>
      <c r="T82" s="25" t="str">
        <f t="shared" si="14"/>
        <v>Y</v>
      </c>
      <c r="U82" s="26">
        <f t="shared" si="15"/>
        <v>88</v>
      </c>
      <c r="V82" s="25" t="str">
        <f t="shared" si="16"/>
        <v>Y</v>
      </c>
      <c r="W82" s="4"/>
      <c r="X82" s="4"/>
      <c r="Y82" s="4"/>
      <c r="Z82" s="4"/>
      <c r="AA82" s="4"/>
      <c r="AB82" s="4"/>
      <c r="AC82" s="4"/>
      <c r="AD82" s="4"/>
      <c r="AE82" s="4"/>
      <c r="AF82" s="4"/>
    </row>
    <row r="83" spans="1:32" ht="22.5" customHeight="1">
      <c r="A83" s="17">
        <v>75</v>
      </c>
      <c r="B83" s="18" t="s">
        <v>205</v>
      </c>
      <c r="C83" s="19" t="s">
        <v>206</v>
      </c>
      <c r="D83" s="20" t="s">
        <v>134</v>
      </c>
      <c r="E83" s="22">
        <v>34</v>
      </c>
      <c r="F83" s="19">
        <f t="shared" si="0"/>
        <v>34</v>
      </c>
      <c r="G83" s="24">
        <f t="shared" si="1"/>
        <v>34</v>
      </c>
      <c r="H83" s="24">
        <f t="shared" si="2"/>
        <v>34</v>
      </c>
      <c r="I83" s="24">
        <f t="shared" si="3"/>
        <v>34</v>
      </c>
      <c r="J83" s="25">
        <f t="shared" si="4"/>
        <v>34</v>
      </c>
      <c r="K83" s="26">
        <f t="shared" si="5"/>
        <v>68</v>
      </c>
      <c r="L83" s="25" t="str">
        <f t="shared" si="6"/>
        <v>N</v>
      </c>
      <c r="M83" s="26">
        <f t="shared" si="7"/>
        <v>68</v>
      </c>
      <c r="N83" s="25" t="str">
        <f t="shared" si="8"/>
        <v>N</v>
      </c>
      <c r="O83" s="26">
        <f t="shared" si="9"/>
        <v>68</v>
      </c>
      <c r="P83" s="25" t="str">
        <f t="shared" si="10"/>
        <v>N</v>
      </c>
      <c r="Q83" s="26">
        <f t="shared" si="11"/>
        <v>68</v>
      </c>
      <c r="R83" s="25" t="str">
        <f t="shared" si="12"/>
        <v>N</v>
      </c>
      <c r="S83" s="26">
        <f t="shared" si="13"/>
        <v>68</v>
      </c>
      <c r="T83" s="25" t="str">
        <f t="shared" si="14"/>
        <v>N</v>
      </c>
      <c r="U83" s="26">
        <f t="shared" si="15"/>
        <v>68</v>
      </c>
      <c r="V83" s="25" t="str">
        <f t="shared" si="16"/>
        <v>N</v>
      </c>
      <c r="W83" s="4"/>
      <c r="X83" s="4"/>
      <c r="Y83" s="4"/>
      <c r="Z83" s="4"/>
      <c r="AA83" s="4"/>
      <c r="AB83" s="4"/>
      <c r="AC83" s="4"/>
      <c r="AD83" s="4"/>
      <c r="AE83" s="4"/>
      <c r="AF83" s="4"/>
    </row>
    <row r="84" spans="1:32" ht="22.5" customHeight="1">
      <c r="A84" s="17">
        <v>76</v>
      </c>
      <c r="B84" s="18" t="s">
        <v>207</v>
      </c>
      <c r="C84" s="19" t="s">
        <v>208</v>
      </c>
      <c r="D84" s="20" t="s">
        <v>134</v>
      </c>
      <c r="E84" s="22">
        <v>46</v>
      </c>
      <c r="F84" s="19">
        <f t="shared" si="0"/>
        <v>46</v>
      </c>
      <c r="G84" s="24">
        <f t="shared" si="1"/>
        <v>46</v>
      </c>
      <c r="H84" s="24">
        <f t="shared" si="2"/>
        <v>46</v>
      </c>
      <c r="I84" s="24">
        <f t="shared" si="3"/>
        <v>46</v>
      </c>
      <c r="J84" s="25">
        <f t="shared" si="4"/>
        <v>46</v>
      </c>
      <c r="K84" s="26">
        <f t="shared" si="5"/>
        <v>92</v>
      </c>
      <c r="L84" s="25" t="str">
        <f t="shared" si="6"/>
        <v>Y</v>
      </c>
      <c r="M84" s="26">
        <f t="shared" si="7"/>
        <v>92</v>
      </c>
      <c r="N84" s="25" t="str">
        <f t="shared" si="8"/>
        <v>Y</v>
      </c>
      <c r="O84" s="26">
        <f t="shared" si="9"/>
        <v>92</v>
      </c>
      <c r="P84" s="25" t="str">
        <f t="shared" si="10"/>
        <v>Y</v>
      </c>
      <c r="Q84" s="26">
        <f t="shared" si="11"/>
        <v>92</v>
      </c>
      <c r="R84" s="25" t="str">
        <f t="shared" si="12"/>
        <v>Y</v>
      </c>
      <c r="S84" s="26">
        <f t="shared" si="13"/>
        <v>92</v>
      </c>
      <c r="T84" s="25" t="str">
        <f t="shared" si="14"/>
        <v>Y</v>
      </c>
      <c r="U84" s="26">
        <f t="shared" si="15"/>
        <v>92</v>
      </c>
      <c r="V84" s="25" t="str">
        <f t="shared" si="16"/>
        <v>Y</v>
      </c>
      <c r="W84" s="4"/>
      <c r="X84" s="4"/>
      <c r="Y84" s="4"/>
      <c r="Z84" s="4"/>
      <c r="AA84" s="4"/>
      <c r="AB84" s="4"/>
      <c r="AC84" s="4"/>
      <c r="AD84" s="4"/>
      <c r="AE84" s="4"/>
      <c r="AF84" s="4"/>
    </row>
    <row r="85" spans="1:32" ht="22.5" customHeight="1">
      <c r="A85" s="17">
        <v>77</v>
      </c>
      <c r="B85" s="18" t="s">
        <v>209</v>
      </c>
      <c r="C85" s="19" t="s">
        <v>210</v>
      </c>
      <c r="D85" s="20" t="s">
        <v>134</v>
      </c>
      <c r="E85" s="22">
        <v>42</v>
      </c>
      <c r="F85" s="19">
        <f t="shared" si="0"/>
        <v>42</v>
      </c>
      <c r="G85" s="24">
        <f t="shared" si="1"/>
        <v>42</v>
      </c>
      <c r="H85" s="24">
        <f t="shared" si="2"/>
        <v>42</v>
      </c>
      <c r="I85" s="24">
        <f t="shared" si="3"/>
        <v>42</v>
      </c>
      <c r="J85" s="25">
        <f t="shared" si="4"/>
        <v>42</v>
      </c>
      <c r="K85" s="26">
        <f t="shared" si="5"/>
        <v>84</v>
      </c>
      <c r="L85" s="25" t="str">
        <f t="shared" si="6"/>
        <v>Y</v>
      </c>
      <c r="M85" s="26">
        <f t="shared" si="7"/>
        <v>84</v>
      </c>
      <c r="N85" s="25" t="str">
        <f t="shared" si="8"/>
        <v>Y</v>
      </c>
      <c r="O85" s="26">
        <f t="shared" si="9"/>
        <v>84</v>
      </c>
      <c r="P85" s="25" t="str">
        <f t="shared" si="10"/>
        <v>Y</v>
      </c>
      <c r="Q85" s="26">
        <f t="shared" si="11"/>
        <v>84</v>
      </c>
      <c r="R85" s="25" t="str">
        <f t="shared" si="12"/>
        <v>Y</v>
      </c>
      <c r="S85" s="26">
        <f t="shared" si="13"/>
        <v>84</v>
      </c>
      <c r="T85" s="25" t="str">
        <f t="shared" si="14"/>
        <v>Y</v>
      </c>
      <c r="U85" s="26">
        <f t="shared" si="15"/>
        <v>84</v>
      </c>
      <c r="V85" s="25" t="str">
        <f t="shared" si="16"/>
        <v>Y</v>
      </c>
      <c r="W85" s="4"/>
      <c r="X85" s="4"/>
      <c r="Y85" s="4"/>
      <c r="Z85" s="4"/>
      <c r="AA85" s="4"/>
      <c r="AB85" s="4"/>
      <c r="AC85" s="4"/>
      <c r="AD85" s="4"/>
      <c r="AE85" s="4"/>
      <c r="AF85" s="4"/>
    </row>
    <row r="86" spans="1:32" ht="22.5" customHeight="1">
      <c r="A86" s="17">
        <v>78</v>
      </c>
      <c r="B86" s="18" t="s">
        <v>211</v>
      </c>
      <c r="C86" s="19" t="s">
        <v>212</v>
      </c>
      <c r="D86" s="23" t="s">
        <v>46</v>
      </c>
      <c r="E86" s="21">
        <v>46</v>
      </c>
      <c r="F86" s="19">
        <f t="shared" si="0"/>
        <v>46</v>
      </c>
      <c r="G86" s="24">
        <f t="shared" si="1"/>
        <v>46</v>
      </c>
      <c r="H86" s="24">
        <f t="shared" si="2"/>
        <v>46</v>
      </c>
      <c r="I86" s="24">
        <f t="shared" si="3"/>
        <v>46</v>
      </c>
      <c r="J86" s="25">
        <f t="shared" si="4"/>
        <v>46</v>
      </c>
      <c r="K86" s="26">
        <f t="shared" si="5"/>
        <v>92</v>
      </c>
      <c r="L86" s="25" t="str">
        <f t="shared" si="6"/>
        <v>Y</v>
      </c>
      <c r="M86" s="26">
        <f t="shared" si="7"/>
        <v>92</v>
      </c>
      <c r="N86" s="25" t="str">
        <f t="shared" si="8"/>
        <v>Y</v>
      </c>
      <c r="O86" s="26">
        <f t="shared" si="9"/>
        <v>92</v>
      </c>
      <c r="P86" s="25" t="str">
        <f t="shared" si="10"/>
        <v>Y</v>
      </c>
      <c r="Q86" s="26">
        <f t="shared" si="11"/>
        <v>92</v>
      </c>
      <c r="R86" s="25" t="str">
        <f t="shared" si="12"/>
        <v>Y</v>
      </c>
      <c r="S86" s="26">
        <f t="shared" si="13"/>
        <v>92</v>
      </c>
      <c r="T86" s="25" t="str">
        <f t="shared" si="14"/>
        <v>Y</v>
      </c>
      <c r="U86" s="26">
        <f t="shared" si="15"/>
        <v>92</v>
      </c>
      <c r="V86" s="25" t="str">
        <f t="shared" si="16"/>
        <v>Y</v>
      </c>
      <c r="W86" s="4"/>
      <c r="X86" s="4"/>
      <c r="Y86" s="4"/>
      <c r="Z86" s="4"/>
      <c r="AA86" s="4"/>
      <c r="AB86" s="4"/>
      <c r="AC86" s="4"/>
      <c r="AD86" s="4"/>
      <c r="AE86" s="4"/>
      <c r="AF86" s="4"/>
    </row>
    <row r="87" spans="1:32" ht="22.5" customHeight="1">
      <c r="A87" s="17">
        <v>79</v>
      </c>
      <c r="B87" s="18" t="s">
        <v>213</v>
      </c>
      <c r="C87" s="19" t="s">
        <v>214</v>
      </c>
      <c r="D87" s="20" t="s">
        <v>134</v>
      </c>
      <c r="E87" s="22">
        <v>44</v>
      </c>
      <c r="F87" s="19">
        <f t="shared" si="0"/>
        <v>44</v>
      </c>
      <c r="G87" s="24">
        <f t="shared" si="1"/>
        <v>44</v>
      </c>
      <c r="H87" s="24">
        <f t="shared" si="2"/>
        <v>44</v>
      </c>
      <c r="I87" s="24">
        <f t="shared" si="3"/>
        <v>44</v>
      </c>
      <c r="J87" s="25">
        <f t="shared" si="4"/>
        <v>44</v>
      </c>
      <c r="K87" s="26">
        <f t="shared" si="5"/>
        <v>88</v>
      </c>
      <c r="L87" s="25" t="str">
        <f t="shared" si="6"/>
        <v>Y</v>
      </c>
      <c r="M87" s="26">
        <f t="shared" si="7"/>
        <v>88</v>
      </c>
      <c r="N87" s="25" t="str">
        <f t="shared" si="8"/>
        <v>Y</v>
      </c>
      <c r="O87" s="26">
        <f t="shared" si="9"/>
        <v>88</v>
      </c>
      <c r="P87" s="25" t="str">
        <f t="shared" si="10"/>
        <v>Y</v>
      </c>
      <c r="Q87" s="26">
        <f t="shared" si="11"/>
        <v>88</v>
      </c>
      <c r="R87" s="25" t="str">
        <f t="shared" si="12"/>
        <v>Y</v>
      </c>
      <c r="S87" s="26">
        <f t="shared" si="13"/>
        <v>88</v>
      </c>
      <c r="T87" s="25" t="str">
        <f t="shared" si="14"/>
        <v>Y</v>
      </c>
      <c r="U87" s="26">
        <f t="shared" si="15"/>
        <v>88</v>
      </c>
      <c r="V87" s="25" t="str">
        <f t="shared" si="16"/>
        <v>Y</v>
      </c>
      <c r="W87" s="4"/>
      <c r="X87" s="4"/>
      <c r="Y87" s="4"/>
      <c r="Z87" s="4"/>
      <c r="AA87" s="4"/>
      <c r="AB87" s="4"/>
      <c r="AC87" s="4"/>
      <c r="AD87" s="4"/>
      <c r="AE87" s="4"/>
      <c r="AF87" s="4"/>
    </row>
    <row r="88" spans="1:32" ht="22.5" customHeight="1">
      <c r="A88" s="17">
        <v>80</v>
      </c>
      <c r="B88" s="18" t="s">
        <v>215</v>
      </c>
      <c r="C88" s="19" t="s">
        <v>216</v>
      </c>
      <c r="D88" s="20" t="s">
        <v>134</v>
      </c>
      <c r="E88" s="22">
        <v>38</v>
      </c>
      <c r="F88" s="19">
        <f t="shared" si="0"/>
        <v>38</v>
      </c>
      <c r="G88" s="24">
        <f t="shared" si="1"/>
        <v>38</v>
      </c>
      <c r="H88" s="24">
        <f t="shared" si="2"/>
        <v>38</v>
      </c>
      <c r="I88" s="24">
        <f t="shared" si="3"/>
        <v>38</v>
      </c>
      <c r="J88" s="25">
        <f t="shared" si="4"/>
        <v>38</v>
      </c>
      <c r="K88" s="26">
        <f t="shared" si="5"/>
        <v>76</v>
      </c>
      <c r="L88" s="25" t="str">
        <f t="shared" si="6"/>
        <v>Y</v>
      </c>
      <c r="M88" s="26">
        <f t="shared" si="7"/>
        <v>76</v>
      </c>
      <c r="N88" s="25" t="str">
        <f t="shared" si="8"/>
        <v>Y</v>
      </c>
      <c r="O88" s="26">
        <f t="shared" si="9"/>
        <v>76</v>
      </c>
      <c r="P88" s="25" t="str">
        <f t="shared" si="10"/>
        <v>Y</v>
      </c>
      <c r="Q88" s="26">
        <f t="shared" si="11"/>
        <v>76</v>
      </c>
      <c r="R88" s="25" t="str">
        <f t="shared" si="12"/>
        <v>Y</v>
      </c>
      <c r="S88" s="26">
        <f t="shared" si="13"/>
        <v>76</v>
      </c>
      <c r="T88" s="25" t="str">
        <f t="shared" si="14"/>
        <v>Y</v>
      </c>
      <c r="U88" s="26">
        <f t="shared" si="15"/>
        <v>76</v>
      </c>
      <c r="V88" s="25" t="str">
        <f t="shared" si="16"/>
        <v>Y</v>
      </c>
      <c r="W88" s="4"/>
      <c r="X88" s="4"/>
      <c r="Y88" s="4"/>
      <c r="Z88" s="4"/>
      <c r="AA88" s="4"/>
      <c r="AB88" s="4"/>
      <c r="AC88" s="4"/>
      <c r="AD88" s="4"/>
      <c r="AE88" s="4"/>
      <c r="AF88" s="4"/>
    </row>
    <row r="89" spans="1:32" ht="22.5" customHeight="1">
      <c r="A89" s="17">
        <v>81</v>
      </c>
      <c r="B89" s="18" t="s">
        <v>217</v>
      </c>
      <c r="C89" s="19" t="s">
        <v>218</v>
      </c>
      <c r="D89" s="20" t="s">
        <v>46</v>
      </c>
      <c r="E89" s="22">
        <v>46</v>
      </c>
      <c r="F89" s="19">
        <f t="shared" si="0"/>
        <v>46</v>
      </c>
      <c r="G89" s="24">
        <f t="shared" si="1"/>
        <v>46</v>
      </c>
      <c r="H89" s="24">
        <f t="shared" si="2"/>
        <v>46</v>
      </c>
      <c r="I89" s="24">
        <f t="shared" si="3"/>
        <v>46</v>
      </c>
      <c r="J89" s="25">
        <f t="shared" si="4"/>
        <v>46</v>
      </c>
      <c r="K89" s="26">
        <f t="shared" si="5"/>
        <v>92</v>
      </c>
      <c r="L89" s="25" t="str">
        <f t="shared" si="6"/>
        <v>Y</v>
      </c>
      <c r="M89" s="26">
        <f t="shared" si="7"/>
        <v>92</v>
      </c>
      <c r="N89" s="25" t="str">
        <f t="shared" si="8"/>
        <v>Y</v>
      </c>
      <c r="O89" s="26">
        <f t="shared" si="9"/>
        <v>92</v>
      </c>
      <c r="P89" s="25" t="str">
        <f t="shared" si="10"/>
        <v>Y</v>
      </c>
      <c r="Q89" s="26">
        <f t="shared" si="11"/>
        <v>92</v>
      </c>
      <c r="R89" s="25" t="str">
        <f t="shared" si="12"/>
        <v>Y</v>
      </c>
      <c r="S89" s="26">
        <f t="shared" si="13"/>
        <v>92</v>
      </c>
      <c r="T89" s="25" t="str">
        <f t="shared" si="14"/>
        <v>Y</v>
      </c>
      <c r="U89" s="26">
        <f t="shared" si="15"/>
        <v>92</v>
      </c>
      <c r="V89" s="25" t="str">
        <f t="shared" si="16"/>
        <v>Y</v>
      </c>
      <c r="W89" s="4"/>
      <c r="X89" s="4"/>
      <c r="Y89" s="4"/>
      <c r="Z89" s="4"/>
      <c r="AA89" s="4"/>
      <c r="AB89" s="4"/>
      <c r="AC89" s="4"/>
      <c r="AD89" s="4"/>
      <c r="AE89" s="4"/>
      <c r="AF89" s="4"/>
    </row>
    <row r="90" spans="1:32" ht="22.5" customHeight="1">
      <c r="A90" s="17">
        <v>82</v>
      </c>
      <c r="B90" s="18" t="s">
        <v>219</v>
      </c>
      <c r="C90" s="19" t="s">
        <v>220</v>
      </c>
      <c r="D90" s="20" t="s">
        <v>46</v>
      </c>
      <c r="E90" s="22">
        <v>46</v>
      </c>
      <c r="F90" s="19">
        <f t="shared" si="0"/>
        <v>46</v>
      </c>
      <c r="G90" s="24">
        <f t="shared" si="1"/>
        <v>46</v>
      </c>
      <c r="H90" s="24">
        <f t="shared" si="2"/>
        <v>46</v>
      </c>
      <c r="I90" s="24">
        <f t="shared" si="3"/>
        <v>46</v>
      </c>
      <c r="J90" s="25">
        <f t="shared" si="4"/>
        <v>46</v>
      </c>
      <c r="K90" s="26">
        <f t="shared" si="5"/>
        <v>92</v>
      </c>
      <c r="L90" s="25" t="str">
        <f t="shared" si="6"/>
        <v>Y</v>
      </c>
      <c r="M90" s="26">
        <f t="shared" si="7"/>
        <v>92</v>
      </c>
      <c r="N90" s="25" t="str">
        <f t="shared" si="8"/>
        <v>Y</v>
      </c>
      <c r="O90" s="26">
        <f t="shared" si="9"/>
        <v>92</v>
      </c>
      <c r="P90" s="25" t="str">
        <f t="shared" si="10"/>
        <v>Y</v>
      </c>
      <c r="Q90" s="26">
        <f t="shared" si="11"/>
        <v>92</v>
      </c>
      <c r="R90" s="25" t="str">
        <f t="shared" si="12"/>
        <v>Y</v>
      </c>
      <c r="S90" s="26">
        <f t="shared" si="13"/>
        <v>92</v>
      </c>
      <c r="T90" s="25" t="str">
        <f t="shared" si="14"/>
        <v>Y</v>
      </c>
      <c r="U90" s="26">
        <f t="shared" si="15"/>
        <v>92</v>
      </c>
      <c r="V90" s="25" t="str">
        <f t="shared" si="16"/>
        <v>Y</v>
      </c>
      <c r="W90" s="4"/>
      <c r="X90" s="4"/>
      <c r="Y90" s="4"/>
      <c r="Z90" s="4"/>
      <c r="AA90" s="4"/>
      <c r="AB90" s="4"/>
      <c r="AC90" s="4"/>
      <c r="AD90" s="4"/>
      <c r="AE90" s="4"/>
      <c r="AF90" s="4"/>
    </row>
    <row r="91" spans="1:32" ht="31.5" customHeight="1">
      <c r="A91" s="17">
        <v>83</v>
      </c>
      <c r="B91" s="18" t="s">
        <v>221</v>
      </c>
      <c r="C91" s="19" t="s">
        <v>222</v>
      </c>
      <c r="D91" s="20" t="s">
        <v>46</v>
      </c>
      <c r="E91" s="22">
        <v>40</v>
      </c>
      <c r="F91" s="19">
        <f t="shared" si="0"/>
        <v>40</v>
      </c>
      <c r="G91" s="24">
        <f t="shared" si="1"/>
        <v>40</v>
      </c>
      <c r="H91" s="24">
        <f t="shared" si="2"/>
        <v>40</v>
      </c>
      <c r="I91" s="24">
        <f t="shared" si="3"/>
        <v>40</v>
      </c>
      <c r="J91" s="25">
        <f t="shared" si="4"/>
        <v>40</v>
      </c>
      <c r="K91" s="26">
        <f t="shared" si="5"/>
        <v>80</v>
      </c>
      <c r="L91" s="25" t="str">
        <f t="shared" si="6"/>
        <v>Y</v>
      </c>
      <c r="M91" s="26">
        <f t="shared" si="7"/>
        <v>80</v>
      </c>
      <c r="N91" s="25" t="str">
        <f t="shared" si="8"/>
        <v>Y</v>
      </c>
      <c r="O91" s="26">
        <f t="shared" si="9"/>
        <v>80</v>
      </c>
      <c r="P91" s="25" t="str">
        <f t="shared" si="10"/>
        <v>Y</v>
      </c>
      <c r="Q91" s="26">
        <f t="shared" si="11"/>
        <v>80</v>
      </c>
      <c r="R91" s="25" t="str">
        <f t="shared" si="12"/>
        <v>Y</v>
      </c>
      <c r="S91" s="26">
        <f t="shared" si="13"/>
        <v>80</v>
      </c>
      <c r="T91" s="25" t="str">
        <f t="shared" si="14"/>
        <v>Y</v>
      </c>
      <c r="U91" s="26">
        <f t="shared" si="15"/>
        <v>80</v>
      </c>
      <c r="V91" s="25" t="str">
        <f t="shared" si="16"/>
        <v>Y</v>
      </c>
      <c r="W91" s="4"/>
      <c r="X91" s="4"/>
      <c r="Y91" s="4"/>
      <c r="Z91" s="4"/>
      <c r="AA91" s="4"/>
      <c r="AB91" s="4"/>
      <c r="AC91" s="4"/>
      <c r="AD91" s="4"/>
      <c r="AE91" s="4"/>
      <c r="AF91" s="4"/>
    </row>
    <row r="92" spans="1:32" ht="22.5" customHeight="1">
      <c r="A92" s="17">
        <v>84</v>
      </c>
      <c r="B92" s="18" t="s">
        <v>223</v>
      </c>
      <c r="C92" s="19" t="s">
        <v>224</v>
      </c>
      <c r="D92" s="20" t="s">
        <v>46</v>
      </c>
      <c r="E92" s="22">
        <v>37</v>
      </c>
      <c r="F92" s="19">
        <f t="shared" si="0"/>
        <v>37</v>
      </c>
      <c r="G92" s="24">
        <f t="shared" si="1"/>
        <v>37</v>
      </c>
      <c r="H92" s="24">
        <f t="shared" si="2"/>
        <v>37</v>
      </c>
      <c r="I92" s="24">
        <f t="shared" si="3"/>
        <v>37</v>
      </c>
      <c r="J92" s="25">
        <f t="shared" si="4"/>
        <v>37</v>
      </c>
      <c r="K92" s="26">
        <f t="shared" si="5"/>
        <v>74</v>
      </c>
      <c r="L92" s="25" t="str">
        <f t="shared" si="6"/>
        <v>Y</v>
      </c>
      <c r="M92" s="26">
        <f t="shared" si="7"/>
        <v>74</v>
      </c>
      <c r="N92" s="25" t="str">
        <f t="shared" si="8"/>
        <v>Y</v>
      </c>
      <c r="O92" s="26">
        <f t="shared" si="9"/>
        <v>74</v>
      </c>
      <c r="P92" s="25" t="str">
        <f t="shared" si="10"/>
        <v>Y</v>
      </c>
      <c r="Q92" s="26">
        <f t="shared" si="11"/>
        <v>74</v>
      </c>
      <c r="R92" s="25" t="str">
        <f t="shared" si="12"/>
        <v>Y</v>
      </c>
      <c r="S92" s="26">
        <f t="shared" si="13"/>
        <v>74</v>
      </c>
      <c r="T92" s="25" t="str">
        <f t="shared" si="14"/>
        <v>Y</v>
      </c>
      <c r="U92" s="26">
        <f t="shared" si="15"/>
        <v>74</v>
      </c>
      <c r="V92" s="25" t="str">
        <f t="shared" si="16"/>
        <v>Y</v>
      </c>
      <c r="W92" s="4"/>
      <c r="X92" s="4"/>
      <c r="Y92" s="4"/>
      <c r="Z92" s="4"/>
      <c r="AA92" s="4"/>
      <c r="AB92" s="4"/>
      <c r="AC92" s="4"/>
      <c r="AD92" s="4"/>
      <c r="AE92" s="4"/>
      <c r="AF92" s="4"/>
    </row>
    <row r="93" spans="1:32" ht="22.5" customHeight="1">
      <c r="A93" s="17">
        <v>85</v>
      </c>
      <c r="B93" s="18" t="s">
        <v>225</v>
      </c>
      <c r="C93" s="19" t="s">
        <v>226</v>
      </c>
      <c r="D93" s="20" t="s">
        <v>46</v>
      </c>
      <c r="E93" s="22">
        <v>46</v>
      </c>
      <c r="F93" s="19">
        <f t="shared" si="0"/>
        <v>46</v>
      </c>
      <c r="G93" s="24">
        <f t="shared" si="1"/>
        <v>46</v>
      </c>
      <c r="H93" s="24">
        <f t="shared" si="2"/>
        <v>46</v>
      </c>
      <c r="I93" s="24">
        <f t="shared" si="3"/>
        <v>46</v>
      </c>
      <c r="J93" s="25">
        <f t="shared" si="4"/>
        <v>46</v>
      </c>
      <c r="K93" s="26">
        <f t="shared" si="5"/>
        <v>92</v>
      </c>
      <c r="L93" s="25" t="str">
        <f t="shared" si="6"/>
        <v>Y</v>
      </c>
      <c r="M93" s="26">
        <f t="shared" si="7"/>
        <v>92</v>
      </c>
      <c r="N93" s="25" t="str">
        <f t="shared" si="8"/>
        <v>Y</v>
      </c>
      <c r="O93" s="26">
        <f t="shared" si="9"/>
        <v>92</v>
      </c>
      <c r="P93" s="25" t="str">
        <f t="shared" si="10"/>
        <v>Y</v>
      </c>
      <c r="Q93" s="26">
        <f t="shared" si="11"/>
        <v>92</v>
      </c>
      <c r="R93" s="25" t="str">
        <f t="shared" si="12"/>
        <v>Y</v>
      </c>
      <c r="S93" s="26">
        <f t="shared" si="13"/>
        <v>92</v>
      </c>
      <c r="T93" s="25" t="str">
        <f t="shared" si="14"/>
        <v>Y</v>
      </c>
      <c r="U93" s="26">
        <f t="shared" si="15"/>
        <v>92</v>
      </c>
      <c r="V93" s="25" t="str">
        <f t="shared" si="16"/>
        <v>Y</v>
      </c>
      <c r="W93" s="4"/>
      <c r="X93" s="4"/>
      <c r="Y93" s="4"/>
      <c r="Z93" s="4"/>
      <c r="AA93" s="4"/>
      <c r="AB93" s="4"/>
      <c r="AC93" s="4"/>
      <c r="AD93" s="4"/>
      <c r="AE93" s="4"/>
      <c r="AF93" s="4"/>
    </row>
    <row r="94" spans="1:32" ht="22.5" customHeight="1">
      <c r="A94" s="17">
        <v>86</v>
      </c>
      <c r="B94" s="18" t="s">
        <v>227</v>
      </c>
      <c r="C94" s="19" t="s">
        <v>228</v>
      </c>
      <c r="D94" s="20" t="s">
        <v>46</v>
      </c>
      <c r="E94" s="22">
        <v>40</v>
      </c>
      <c r="F94" s="19">
        <f t="shared" si="0"/>
        <v>40</v>
      </c>
      <c r="G94" s="24">
        <f t="shared" si="1"/>
        <v>40</v>
      </c>
      <c r="H94" s="24">
        <f t="shared" si="2"/>
        <v>40</v>
      </c>
      <c r="I94" s="24">
        <f t="shared" si="3"/>
        <v>40</v>
      </c>
      <c r="J94" s="25">
        <f t="shared" si="4"/>
        <v>40</v>
      </c>
      <c r="K94" s="26">
        <f t="shared" si="5"/>
        <v>80</v>
      </c>
      <c r="L94" s="25" t="str">
        <f t="shared" si="6"/>
        <v>Y</v>
      </c>
      <c r="M94" s="26">
        <f t="shared" si="7"/>
        <v>80</v>
      </c>
      <c r="N94" s="25" t="str">
        <f t="shared" si="8"/>
        <v>Y</v>
      </c>
      <c r="O94" s="26">
        <f t="shared" si="9"/>
        <v>80</v>
      </c>
      <c r="P94" s="25" t="str">
        <f t="shared" si="10"/>
        <v>Y</v>
      </c>
      <c r="Q94" s="26">
        <f t="shared" si="11"/>
        <v>80</v>
      </c>
      <c r="R94" s="25" t="str">
        <f t="shared" si="12"/>
        <v>Y</v>
      </c>
      <c r="S94" s="26">
        <f t="shared" si="13"/>
        <v>80</v>
      </c>
      <c r="T94" s="25" t="str">
        <f t="shared" si="14"/>
        <v>Y</v>
      </c>
      <c r="U94" s="26">
        <f t="shared" si="15"/>
        <v>80</v>
      </c>
      <c r="V94" s="25" t="str">
        <f t="shared" si="16"/>
        <v>Y</v>
      </c>
      <c r="W94" s="4"/>
      <c r="X94" s="4"/>
      <c r="Y94" s="4"/>
      <c r="Z94" s="4"/>
      <c r="AA94" s="4"/>
      <c r="AB94" s="4"/>
      <c r="AC94" s="4"/>
      <c r="AD94" s="4"/>
      <c r="AE94" s="4"/>
      <c r="AF94" s="4"/>
    </row>
    <row r="95" spans="1:32" ht="22.5" customHeight="1">
      <c r="A95" s="17">
        <v>87</v>
      </c>
      <c r="B95" s="18" t="s">
        <v>229</v>
      </c>
      <c r="C95" s="19" t="s">
        <v>230</v>
      </c>
      <c r="D95" s="20" t="s">
        <v>46</v>
      </c>
      <c r="E95" s="22">
        <v>45</v>
      </c>
      <c r="F95" s="19">
        <f t="shared" si="0"/>
        <v>45</v>
      </c>
      <c r="G95" s="24">
        <f t="shared" si="1"/>
        <v>45</v>
      </c>
      <c r="H95" s="24">
        <f t="shared" si="2"/>
        <v>45</v>
      </c>
      <c r="I95" s="24">
        <f t="shared" si="3"/>
        <v>45</v>
      </c>
      <c r="J95" s="25">
        <f t="shared" si="4"/>
        <v>45</v>
      </c>
      <c r="K95" s="26">
        <f t="shared" si="5"/>
        <v>90</v>
      </c>
      <c r="L95" s="25" t="str">
        <f t="shared" si="6"/>
        <v>Y</v>
      </c>
      <c r="M95" s="26">
        <f t="shared" si="7"/>
        <v>90</v>
      </c>
      <c r="N95" s="25" t="str">
        <f t="shared" si="8"/>
        <v>Y</v>
      </c>
      <c r="O95" s="26">
        <f t="shared" si="9"/>
        <v>90</v>
      </c>
      <c r="P95" s="25" t="str">
        <f t="shared" si="10"/>
        <v>Y</v>
      </c>
      <c r="Q95" s="26">
        <f t="shared" si="11"/>
        <v>90</v>
      </c>
      <c r="R95" s="25" t="str">
        <f t="shared" si="12"/>
        <v>Y</v>
      </c>
      <c r="S95" s="26">
        <f t="shared" si="13"/>
        <v>90</v>
      </c>
      <c r="T95" s="25" t="str">
        <f t="shared" si="14"/>
        <v>Y</v>
      </c>
      <c r="U95" s="26">
        <f t="shared" si="15"/>
        <v>90</v>
      </c>
      <c r="V95" s="25" t="str">
        <f t="shared" si="16"/>
        <v>Y</v>
      </c>
      <c r="W95" s="4"/>
      <c r="X95" s="4"/>
      <c r="Y95" s="4"/>
      <c r="Z95" s="4"/>
      <c r="AA95" s="4"/>
      <c r="AB95" s="4"/>
      <c r="AC95" s="4"/>
      <c r="AD95" s="4"/>
      <c r="AE95" s="4"/>
      <c r="AF95" s="4"/>
    </row>
    <row r="96" spans="1:32" ht="22.5" customHeight="1">
      <c r="A96" s="17">
        <v>88</v>
      </c>
      <c r="B96" s="18" t="s">
        <v>231</v>
      </c>
      <c r="C96" s="19" t="s">
        <v>232</v>
      </c>
      <c r="D96" s="20" t="s">
        <v>46</v>
      </c>
      <c r="E96" s="22">
        <v>48</v>
      </c>
      <c r="F96" s="19">
        <f t="shared" si="0"/>
        <v>48</v>
      </c>
      <c r="G96" s="24">
        <f t="shared" si="1"/>
        <v>48</v>
      </c>
      <c r="H96" s="24">
        <f t="shared" si="2"/>
        <v>48</v>
      </c>
      <c r="I96" s="24">
        <f t="shared" si="3"/>
        <v>48</v>
      </c>
      <c r="J96" s="25">
        <f t="shared" si="4"/>
        <v>48</v>
      </c>
      <c r="K96" s="26">
        <f t="shared" si="5"/>
        <v>96</v>
      </c>
      <c r="L96" s="25" t="str">
        <f t="shared" si="6"/>
        <v>Y</v>
      </c>
      <c r="M96" s="26">
        <f t="shared" si="7"/>
        <v>96</v>
      </c>
      <c r="N96" s="25" t="str">
        <f t="shared" si="8"/>
        <v>Y</v>
      </c>
      <c r="O96" s="26">
        <f t="shared" si="9"/>
        <v>96</v>
      </c>
      <c r="P96" s="25" t="str">
        <f t="shared" si="10"/>
        <v>Y</v>
      </c>
      <c r="Q96" s="26">
        <f t="shared" si="11"/>
        <v>96</v>
      </c>
      <c r="R96" s="25" t="str">
        <f t="shared" si="12"/>
        <v>Y</v>
      </c>
      <c r="S96" s="26">
        <f t="shared" si="13"/>
        <v>96</v>
      </c>
      <c r="T96" s="25" t="str">
        <f t="shared" si="14"/>
        <v>Y</v>
      </c>
      <c r="U96" s="26">
        <f t="shared" si="15"/>
        <v>96</v>
      </c>
      <c r="V96" s="25" t="str">
        <f t="shared" si="16"/>
        <v>Y</v>
      </c>
      <c r="W96" s="4"/>
      <c r="X96" s="4"/>
      <c r="Y96" s="4"/>
      <c r="Z96" s="4"/>
      <c r="AA96" s="4"/>
      <c r="AB96" s="4"/>
      <c r="AC96" s="4"/>
      <c r="AD96" s="4"/>
      <c r="AE96" s="4"/>
      <c r="AF96" s="4"/>
    </row>
    <row r="97" spans="1:32" ht="22.5" customHeight="1">
      <c r="A97" s="17">
        <v>89</v>
      </c>
      <c r="B97" s="18" t="s">
        <v>233</v>
      </c>
      <c r="C97" s="19" t="s">
        <v>234</v>
      </c>
      <c r="D97" s="20" t="s">
        <v>46</v>
      </c>
      <c r="E97" s="22">
        <v>36</v>
      </c>
      <c r="F97" s="19">
        <f t="shared" si="0"/>
        <v>36</v>
      </c>
      <c r="G97" s="24">
        <f t="shared" si="1"/>
        <v>36</v>
      </c>
      <c r="H97" s="24">
        <f t="shared" si="2"/>
        <v>36</v>
      </c>
      <c r="I97" s="24">
        <f t="shared" si="3"/>
        <v>36</v>
      </c>
      <c r="J97" s="25">
        <f t="shared" si="4"/>
        <v>36</v>
      </c>
      <c r="K97" s="26">
        <f t="shared" si="5"/>
        <v>72</v>
      </c>
      <c r="L97" s="25" t="str">
        <f t="shared" si="6"/>
        <v>N</v>
      </c>
      <c r="M97" s="26">
        <f t="shared" si="7"/>
        <v>72</v>
      </c>
      <c r="N97" s="25" t="str">
        <f t="shared" si="8"/>
        <v>N</v>
      </c>
      <c r="O97" s="26">
        <f t="shared" si="9"/>
        <v>72</v>
      </c>
      <c r="P97" s="25" t="str">
        <f t="shared" si="10"/>
        <v>N</v>
      </c>
      <c r="Q97" s="26">
        <f t="shared" si="11"/>
        <v>72</v>
      </c>
      <c r="R97" s="25" t="str">
        <f t="shared" si="12"/>
        <v>N</v>
      </c>
      <c r="S97" s="26">
        <f t="shared" si="13"/>
        <v>72</v>
      </c>
      <c r="T97" s="25" t="str">
        <f t="shared" si="14"/>
        <v>N</v>
      </c>
      <c r="U97" s="26">
        <f t="shared" si="15"/>
        <v>72</v>
      </c>
      <c r="V97" s="25" t="str">
        <f t="shared" si="16"/>
        <v>N</v>
      </c>
      <c r="W97" s="4"/>
      <c r="X97" s="4"/>
      <c r="Y97" s="4"/>
      <c r="Z97" s="4"/>
      <c r="AA97" s="4"/>
      <c r="AB97" s="4"/>
      <c r="AC97" s="4"/>
      <c r="AD97" s="4"/>
      <c r="AE97" s="4"/>
      <c r="AF97" s="4"/>
    </row>
    <row r="98" spans="1:32" ht="22.5" customHeight="1">
      <c r="A98" s="17">
        <v>90</v>
      </c>
      <c r="B98" s="18" t="s">
        <v>235</v>
      </c>
      <c r="C98" s="19" t="s">
        <v>236</v>
      </c>
      <c r="D98" s="20" t="s">
        <v>46</v>
      </c>
      <c r="E98" s="22">
        <v>48</v>
      </c>
      <c r="F98" s="19">
        <f t="shared" si="0"/>
        <v>48</v>
      </c>
      <c r="G98" s="24">
        <f t="shared" si="1"/>
        <v>48</v>
      </c>
      <c r="H98" s="24">
        <f t="shared" si="2"/>
        <v>48</v>
      </c>
      <c r="I98" s="24">
        <f t="shared" si="3"/>
        <v>48</v>
      </c>
      <c r="J98" s="25">
        <f t="shared" si="4"/>
        <v>48</v>
      </c>
      <c r="K98" s="26">
        <f t="shared" si="5"/>
        <v>96</v>
      </c>
      <c r="L98" s="25" t="str">
        <f t="shared" si="6"/>
        <v>Y</v>
      </c>
      <c r="M98" s="26">
        <f t="shared" si="7"/>
        <v>96</v>
      </c>
      <c r="N98" s="25" t="str">
        <f t="shared" si="8"/>
        <v>Y</v>
      </c>
      <c r="O98" s="26">
        <f t="shared" si="9"/>
        <v>96</v>
      </c>
      <c r="P98" s="25" t="str">
        <f t="shared" si="10"/>
        <v>Y</v>
      </c>
      <c r="Q98" s="26">
        <f t="shared" si="11"/>
        <v>96</v>
      </c>
      <c r="R98" s="25" t="str">
        <f t="shared" si="12"/>
        <v>Y</v>
      </c>
      <c r="S98" s="26">
        <f t="shared" si="13"/>
        <v>96</v>
      </c>
      <c r="T98" s="25" t="str">
        <f t="shared" si="14"/>
        <v>Y</v>
      </c>
      <c r="U98" s="26">
        <f t="shared" si="15"/>
        <v>96</v>
      </c>
      <c r="V98" s="25" t="str">
        <f t="shared" si="16"/>
        <v>Y</v>
      </c>
      <c r="W98" s="4"/>
      <c r="X98" s="4"/>
      <c r="Y98" s="4"/>
      <c r="Z98" s="4"/>
      <c r="AA98" s="4"/>
      <c r="AB98" s="4"/>
      <c r="AC98" s="4"/>
      <c r="AD98" s="4"/>
      <c r="AE98" s="4"/>
      <c r="AF98" s="4"/>
    </row>
    <row r="99" spans="1:32" ht="22.5" customHeight="1">
      <c r="A99" s="17">
        <v>91</v>
      </c>
      <c r="B99" s="18" t="s">
        <v>237</v>
      </c>
      <c r="C99" s="19" t="s">
        <v>238</v>
      </c>
      <c r="D99" s="20" t="s">
        <v>46</v>
      </c>
      <c r="E99" s="22">
        <v>37</v>
      </c>
      <c r="F99" s="19">
        <f t="shared" si="0"/>
        <v>37</v>
      </c>
      <c r="G99" s="24">
        <f t="shared" si="1"/>
        <v>37</v>
      </c>
      <c r="H99" s="24">
        <f t="shared" si="2"/>
        <v>37</v>
      </c>
      <c r="I99" s="24">
        <f t="shared" si="3"/>
        <v>37</v>
      </c>
      <c r="J99" s="25">
        <f t="shared" si="4"/>
        <v>37</v>
      </c>
      <c r="K99" s="26">
        <f t="shared" si="5"/>
        <v>74</v>
      </c>
      <c r="L99" s="25" t="str">
        <f t="shared" si="6"/>
        <v>Y</v>
      </c>
      <c r="M99" s="26">
        <f t="shared" si="7"/>
        <v>74</v>
      </c>
      <c r="N99" s="25" t="str">
        <f t="shared" si="8"/>
        <v>Y</v>
      </c>
      <c r="O99" s="26">
        <f t="shared" si="9"/>
        <v>74</v>
      </c>
      <c r="P99" s="25" t="str">
        <f t="shared" si="10"/>
        <v>Y</v>
      </c>
      <c r="Q99" s="26">
        <f t="shared" si="11"/>
        <v>74</v>
      </c>
      <c r="R99" s="25" t="str">
        <f t="shared" si="12"/>
        <v>Y</v>
      </c>
      <c r="S99" s="26">
        <f t="shared" si="13"/>
        <v>74</v>
      </c>
      <c r="T99" s="25" t="str">
        <f t="shared" si="14"/>
        <v>Y</v>
      </c>
      <c r="U99" s="26">
        <f t="shared" si="15"/>
        <v>74</v>
      </c>
      <c r="V99" s="25" t="str">
        <f t="shared" si="16"/>
        <v>Y</v>
      </c>
      <c r="W99" s="4"/>
      <c r="X99" s="4"/>
      <c r="Y99" s="4"/>
      <c r="Z99" s="4"/>
      <c r="AA99" s="4"/>
      <c r="AB99" s="4"/>
      <c r="AC99" s="4"/>
      <c r="AD99" s="4"/>
      <c r="AE99" s="4"/>
      <c r="AF99" s="4"/>
    </row>
    <row r="100" spans="1:32" ht="22.5" customHeight="1">
      <c r="A100" s="17">
        <v>92</v>
      </c>
      <c r="B100" s="18" t="s">
        <v>239</v>
      </c>
      <c r="C100" s="19" t="s">
        <v>240</v>
      </c>
      <c r="D100" s="20" t="s">
        <v>46</v>
      </c>
      <c r="E100" s="22">
        <v>38</v>
      </c>
      <c r="F100" s="19">
        <f t="shared" si="0"/>
        <v>38</v>
      </c>
      <c r="G100" s="24">
        <f t="shared" si="1"/>
        <v>38</v>
      </c>
      <c r="H100" s="24">
        <f t="shared" si="2"/>
        <v>38</v>
      </c>
      <c r="I100" s="24">
        <f t="shared" si="3"/>
        <v>38</v>
      </c>
      <c r="J100" s="25">
        <f t="shared" si="4"/>
        <v>38</v>
      </c>
      <c r="K100" s="26">
        <f t="shared" si="5"/>
        <v>76</v>
      </c>
      <c r="L100" s="25" t="str">
        <f t="shared" si="6"/>
        <v>Y</v>
      </c>
      <c r="M100" s="26">
        <f t="shared" si="7"/>
        <v>76</v>
      </c>
      <c r="N100" s="25" t="str">
        <f t="shared" si="8"/>
        <v>Y</v>
      </c>
      <c r="O100" s="26">
        <f t="shared" si="9"/>
        <v>76</v>
      </c>
      <c r="P100" s="25" t="str">
        <f t="shared" si="10"/>
        <v>Y</v>
      </c>
      <c r="Q100" s="26">
        <f t="shared" si="11"/>
        <v>76</v>
      </c>
      <c r="R100" s="25" t="str">
        <f t="shared" si="12"/>
        <v>Y</v>
      </c>
      <c r="S100" s="26">
        <f t="shared" si="13"/>
        <v>76</v>
      </c>
      <c r="T100" s="25" t="str">
        <f t="shared" si="14"/>
        <v>Y</v>
      </c>
      <c r="U100" s="26">
        <f t="shared" si="15"/>
        <v>76</v>
      </c>
      <c r="V100" s="25" t="str">
        <f t="shared" si="16"/>
        <v>Y</v>
      </c>
      <c r="W100" s="4"/>
      <c r="X100" s="4"/>
      <c r="Y100" s="4"/>
      <c r="Z100" s="4"/>
      <c r="AA100" s="4"/>
      <c r="AB100" s="4"/>
      <c r="AC100" s="4"/>
      <c r="AD100" s="4"/>
      <c r="AE100" s="4"/>
      <c r="AF100" s="4"/>
    </row>
    <row r="101" spans="1:32" ht="22.5" customHeight="1">
      <c r="A101" s="17">
        <v>93</v>
      </c>
      <c r="B101" s="18" t="s">
        <v>241</v>
      </c>
      <c r="C101" s="19" t="s">
        <v>242</v>
      </c>
      <c r="D101" s="20" t="s">
        <v>134</v>
      </c>
      <c r="E101" s="22">
        <v>40</v>
      </c>
      <c r="F101" s="19">
        <f t="shared" si="0"/>
        <v>40</v>
      </c>
      <c r="G101" s="24">
        <f t="shared" si="1"/>
        <v>40</v>
      </c>
      <c r="H101" s="24">
        <f t="shared" si="2"/>
        <v>40</v>
      </c>
      <c r="I101" s="24">
        <f t="shared" si="3"/>
        <v>40</v>
      </c>
      <c r="J101" s="25">
        <f t="shared" si="4"/>
        <v>40</v>
      </c>
      <c r="K101" s="26">
        <f t="shared" si="5"/>
        <v>80</v>
      </c>
      <c r="L101" s="25" t="str">
        <f t="shared" si="6"/>
        <v>Y</v>
      </c>
      <c r="M101" s="26">
        <f t="shared" si="7"/>
        <v>80</v>
      </c>
      <c r="N101" s="25" t="str">
        <f t="shared" si="8"/>
        <v>Y</v>
      </c>
      <c r="O101" s="26">
        <f t="shared" si="9"/>
        <v>80</v>
      </c>
      <c r="P101" s="25" t="str">
        <f t="shared" si="10"/>
        <v>Y</v>
      </c>
      <c r="Q101" s="26">
        <f t="shared" si="11"/>
        <v>80</v>
      </c>
      <c r="R101" s="25" t="str">
        <f t="shared" si="12"/>
        <v>Y</v>
      </c>
      <c r="S101" s="26">
        <f t="shared" si="13"/>
        <v>80</v>
      </c>
      <c r="T101" s="25" t="str">
        <f t="shared" si="14"/>
        <v>Y</v>
      </c>
      <c r="U101" s="26">
        <f t="shared" si="15"/>
        <v>80</v>
      </c>
      <c r="V101" s="25" t="str">
        <f t="shared" si="16"/>
        <v>Y</v>
      </c>
      <c r="W101" s="4"/>
      <c r="X101" s="4"/>
      <c r="Y101" s="4"/>
      <c r="Z101" s="4"/>
      <c r="AA101" s="4"/>
      <c r="AB101" s="4"/>
      <c r="AC101" s="4"/>
      <c r="AD101" s="4"/>
      <c r="AE101" s="4"/>
      <c r="AF101" s="4"/>
    </row>
    <row r="102" spans="1:32" ht="22.5" customHeight="1">
      <c r="A102" s="17">
        <v>94</v>
      </c>
      <c r="B102" s="18" t="s">
        <v>243</v>
      </c>
      <c r="C102" s="19" t="s">
        <v>244</v>
      </c>
      <c r="D102" s="20" t="s">
        <v>134</v>
      </c>
      <c r="E102" s="22">
        <v>36</v>
      </c>
      <c r="F102" s="19">
        <f t="shared" si="0"/>
        <v>36</v>
      </c>
      <c r="G102" s="24">
        <f t="shared" si="1"/>
        <v>36</v>
      </c>
      <c r="H102" s="24">
        <f t="shared" si="2"/>
        <v>36</v>
      </c>
      <c r="I102" s="24">
        <f t="shared" si="3"/>
        <v>36</v>
      </c>
      <c r="J102" s="25">
        <f t="shared" si="4"/>
        <v>36</v>
      </c>
      <c r="K102" s="26">
        <f t="shared" si="5"/>
        <v>72</v>
      </c>
      <c r="L102" s="25" t="str">
        <f t="shared" si="6"/>
        <v>N</v>
      </c>
      <c r="M102" s="26">
        <f t="shared" si="7"/>
        <v>72</v>
      </c>
      <c r="N102" s="25" t="str">
        <f t="shared" si="8"/>
        <v>N</v>
      </c>
      <c r="O102" s="26">
        <f t="shared" si="9"/>
        <v>72</v>
      </c>
      <c r="P102" s="25" t="str">
        <f t="shared" si="10"/>
        <v>N</v>
      </c>
      <c r="Q102" s="26">
        <f t="shared" si="11"/>
        <v>72</v>
      </c>
      <c r="R102" s="25" t="str">
        <f t="shared" si="12"/>
        <v>N</v>
      </c>
      <c r="S102" s="26">
        <f t="shared" si="13"/>
        <v>72</v>
      </c>
      <c r="T102" s="25" t="str">
        <f t="shared" si="14"/>
        <v>N</v>
      </c>
      <c r="U102" s="26">
        <f t="shared" si="15"/>
        <v>72</v>
      </c>
      <c r="V102" s="25" t="str">
        <f t="shared" si="16"/>
        <v>N</v>
      </c>
      <c r="W102" s="4"/>
      <c r="X102" s="4"/>
      <c r="Y102" s="4"/>
      <c r="Z102" s="4"/>
      <c r="AA102" s="4"/>
      <c r="AB102" s="4"/>
      <c r="AC102" s="4"/>
      <c r="AD102" s="4"/>
      <c r="AE102" s="4"/>
      <c r="AF102" s="4"/>
    </row>
    <row r="103" spans="1:32" ht="22.5" customHeight="1">
      <c r="A103" s="17">
        <v>95</v>
      </c>
      <c r="B103" s="18" t="s">
        <v>245</v>
      </c>
      <c r="C103" s="19" t="s">
        <v>246</v>
      </c>
      <c r="D103" s="20" t="s">
        <v>134</v>
      </c>
      <c r="E103" s="22">
        <v>41</v>
      </c>
      <c r="F103" s="19">
        <f t="shared" si="0"/>
        <v>41</v>
      </c>
      <c r="G103" s="24">
        <f t="shared" si="1"/>
        <v>41</v>
      </c>
      <c r="H103" s="24">
        <f t="shared" si="2"/>
        <v>41</v>
      </c>
      <c r="I103" s="24">
        <f t="shared" si="3"/>
        <v>41</v>
      </c>
      <c r="J103" s="25">
        <f t="shared" si="4"/>
        <v>41</v>
      </c>
      <c r="K103" s="26">
        <f t="shared" si="5"/>
        <v>82</v>
      </c>
      <c r="L103" s="25" t="str">
        <f t="shared" si="6"/>
        <v>Y</v>
      </c>
      <c r="M103" s="26">
        <f t="shared" si="7"/>
        <v>82</v>
      </c>
      <c r="N103" s="25" t="str">
        <f t="shared" si="8"/>
        <v>Y</v>
      </c>
      <c r="O103" s="26">
        <f t="shared" si="9"/>
        <v>82</v>
      </c>
      <c r="P103" s="25" t="str">
        <f t="shared" si="10"/>
        <v>Y</v>
      </c>
      <c r="Q103" s="26">
        <f t="shared" si="11"/>
        <v>82</v>
      </c>
      <c r="R103" s="25" t="str">
        <f t="shared" si="12"/>
        <v>Y</v>
      </c>
      <c r="S103" s="26">
        <f t="shared" si="13"/>
        <v>82</v>
      </c>
      <c r="T103" s="25" t="str">
        <f t="shared" si="14"/>
        <v>Y</v>
      </c>
      <c r="U103" s="26">
        <f t="shared" si="15"/>
        <v>82</v>
      </c>
      <c r="V103" s="25" t="str">
        <f t="shared" si="16"/>
        <v>Y</v>
      </c>
      <c r="W103" s="4"/>
      <c r="X103" s="4"/>
      <c r="Y103" s="4"/>
      <c r="Z103" s="4"/>
      <c r="AA103" s="4"/>
      <c r="AB103" s="4"/>
      <c r="AC103" s="4"/>
      <c r="AD103" s="4"/>
      <c r="AE103" s="4"/>
      <c r="AF103" s="4"/>
    </row>
    <row r="104" spans="1:32" ht="22.5" customHeight="1">
      <c r="A104" s="17">
        <v>96</v>
      </c>
      <c r="B104" s="18" t="s">
        <v>247</v>
      </c>
      <c r="C104" s="19" t="s">
        <v>248</v>
      </c>
      <c r="D104" s="20" t="s">
        <v>134</v>
      </c>
      <c r="E104" s="22">
        <v>42</v>
      </c>
      <c r="F104" s="19">
        <f t="shared" si="0"/>
        <v>42</v>
      </c>
      <c r="G104" s="24">
        <f t="shared" si="1"/>
        <v>42</v>
      </c>
      <c r="H104" s="24">
        <f t="shared" si="2"/>
        <v>42</v>
      </c>
      <c r="I104" s="24">
        <f t="shared" si="3"/>
        <v>42</v>
      </c>
      <c r="J104" s="25">
        <f t="shared" si="4"/>
        <v>42</v>
      </c>
      <c r="K104" s="26">
        <f t="shared" si="5"/>
        <v>84</v>
      </c>
      <c r="L104" s="25" t="str">
        <f t="shared" si="6"/>
        <v>Y</v>
      </c>
      <c r="M104" s="26">
        <f t="shared" si="7"/>
        <v>84</v>
      </c>
      <c r="N104" s="25" t="str">
        <f t="shared" si="8"/>
        <v>Y</v>
      </c>
      <c r="O104" s="26">
        <f t="shared" si="9"/>
        <v>84</v>
      </c>
      <c r="P104" s="25" t="str">
        <f t="shared" si="10"/>
        <v>Y</v>
      </c>
      <c r="Q104" s="26">
        <f t="shared" si="11"/>
        <v>84</v>
      </c>
      <c r="R104" s="25" t="str">
        <f t="shared" si="12"/>
        <v>Y</v>
      </c>
      <c r="S104" s="26">
        <f t="shared" si="13"/>
        <v>84</v>
      </c>
      <c r="T104" s="25" t="str">
        <f t="shared" si="14"/>
        <v>Y</v>
      </c>
      <c r="U104" s="26">
        <f t="shared" si="15"/>
        <v>84</v>
      </c>
      <c r="V104" s="25" t="str">
        <f t="shared" si="16"/>
        <v>Y</v>
      </c>
      <c r="W104" s="4"/>
      <c r="X104" s="4"/>
      <c r="Y104" s="4"/>
      <c r="Z104" s="4"/>
      <c r="AA104" s="4"/>
      <c r="AB104" s="4"/>
      <c r="AC104" s="4"/>
      <c r="AD104" s="4"/>
      <c r="AE104" s="4"/>
      <c r="AF104" s="4"/>
    </row>
    <row r="105" spans="1:32" ht="22.5" customHeight="1">
      <c r="A105" s="17">
        <v>97</v>
      </c>
      <c r="B105" s="18" t="s">
        <v>249</v>
      </c>
      <c r="C105" s="19" t="s">
        <v>250</v>
      </c>
      <c r="D105" s="20" t="s">
        <v>134</v>
      </c>
      <c r="E105" s="39">
        <v>39</v>
      </c>
      <c r="F105" s="19">
        <f t="shared" si="0"/>
        <v>39</v>
      </c>
      <c r="G105" s="24">
        <f t="shared" si="1"/>
        <v>39</v>
      </c>
      <c r="H105" s="24">
        <f t="shared" si="2"/>
        <v>39</v>
      </c>
      <c r="I105" s="24">
        <f t="shared" si="3"/>
        <v>39</v>
      </c>
      <c r="J105" s="25">
        <f t="shared" si="4"/>
        <v>39</v>
      </c>
      <c r="K105" s="26">
        <f t="shared" si="5"/>
        <v>78</v>
      </c>
      <c r="L105" s="25" t="str">
        <f t="shared" si="6"/>
        <v>Y</v>
      </c>
      <c r="M105" s="26">
        <f t="shared" si="7"/>
        <v>78</v>
      </c>
      <c r="N105" s="25" t="str">
        <f t="shared" si="8"/>
        <v>Y</v>
      </c>
      <c r="O105" s="26">
        <f t="shared" si="9"/>
        <v>78</v>
      </c>
      <c r="P105" s="25" t="str">
        <f t="shared" si="10"/>
        <v>Y</v>
      </c>
      <c r="Q105" s="26">
        <f t="shared" si="11"/>
        <v>78</v>
      </c>
      <c r="R105" s="25" t="str">
        <f t="shared" si="12"/>
        <v>Y</v>
      </c>
      <c r="S105" s="26">
        <f t="shared" si="13"/>
        <v>78</v>
      </c>
      <c r="T105" s="25" t="str">
        <f t="shared" si="14"/>
        <v>Y</v>
      </c>
      <c r="U105" s="26">
        <f t="shared" si="15"/>
        <v>78</v>
      </c>
      <c r="V105" s="25" t="str">
        <f t="shared" si="16"/>
        <v>Y</v>
      </c>
      <c r="W105" s="4"/>
      <c r="X105" s="4"/>
      <c r="Y105" s="4"/>
      <c r="Z105" s="4"/>
      <c r="AA105" s="4"/>
      <c r="AB105" s="4"/>
      <c r="AC105" s="4"/>
      <c r="AD105" s="4"/>
      <c r="AE105" s="4"/>
      <c r="AF105" s="4"/>
    </row>
    <row r="106" spans="1:32" ht="22.5" customHeight="1">
      <c r="A106" s="17">
        <v>98</v>
      </c>
      <c r="B106" s="18" t="s">
        <v>251</v>
      </c>
      <c r="C106" s="19" t="s">
        <v>252</v>
      </c>
      <c r="D106" s="20" t="s">
        <v>134</v>
      </c>
      <c r="E106" s="22">
        <v>41</v>
      </c>
      <c r="F106" s="23">
        <f t="shared" si="0"/>
        <v>41</v>
      </c>
      <c r="G106" s="24">
        <f t="shared" si="1"/>
        <v>41</v>
      </c>
      <c r="H106" s="24">
        <f t="shared" si="2"/>
        <v>41</v>
      </c>
      <c r="I106" s="24">
        <f t="shared" si="3"/>
        <v>41</v>
      </c>
      <c r="J106" s="25">
        <f t="shared" si="4"/>
        <v>41</v>
      </c>
      <c r="K106" s="26">
        <f t="shared" si="5"/>
        <v>82</v>
      </c>
      <c r="L106" s="25" t="str">
        <f t="shared" si="6"/>
        <v>Y</v>
      </c>
      <c r="M106" s="26">
        <f t="shared" si="7"/>
        <v>82</v>
      </c>
      <c r="N106" s="25" t="str">
        <f t="shared" si="8"/>
        <v>Y</v>
      </c>
      <c r="O106" s="26">
        <f t="shared" si="9"/>
        <v>82</v>
      </c>
      <c r="P106" s="25" t="str">
        <f t="shared" si="10"/>
        <v>Y</v>
      </c>
      <c r="Q106" s="26">
        <f t="shared" si="11"/>
        <v>82</v>
      </c>
      <c r="R106" s="25" t="str">
        <f t="shared" si="12"/>
        <v>Y</v>
      </c>
      <c r="S106" s="26">
        <f t="shared" si="13"/>
        <v>82</v>
      </c>
      <c r="T106" s="25" t="str">
        <f t="shared" si="14"/>
        <v>Y</v>
      </c>
      <c r="U106" s="26">
        <f t="shared" si="15"/>
        <v>82</v>
      </c>
      <c r="V106" s="25" t="str">
        <f t="shared" si="16"/>
        <v>Y</v>
      </c>
      <c r="W106" s="4"/>
      <c r="X106" s="4"/>
      <c r="Y106" s="4"/>
      <c r="Z106" s="4"/>
      <c r="AA106" s="4"/>
      <c r="AB106" s="4"/>
      <c r="AC106" s="4"/>
      <c r="AD106" s="4"/>
      <c r="AE106" s="4"/>
      <c r="AF106" s="4"/>
    </row>
    <row r="107" spans="1:32" ht="23.25" customHeight="1">
      <c r="A107" s="4"/>
      <c r="B107" s="4"/>
      <c r="C107" s="4"/>
      <c r="D107" s="4"/>
      <c r="E107" s="4"/>
      <c r="F107" s="4"/>
      <c r="G107" s="4"/>
      <c r="H107" s="4"/>
      <c r="I107" s="40"/>
      <c r="J107" s="41"/>
      <c r="K107" s="81">
        <f>COUNTIF(L9:L106,"Y")</f>
        <v>82</v>
      </c>
      <c r="L107" s="82"/>
      <c r="M107" s="81">
        <f>COUNTIF(N9:N106,"Y")</f>
        <v>82</v>
      </c>
      <c r="N107" s="82"/>
      <c r="O107" s="81">
        <f>COUNTIF(P9:P106,"Y")</f>
        <v>82</v>
      </c>
      <c r="P107" s="82"/>
      <c r="Q107" s="81">
        <f>COUNTIF(R9:R106,"Y")</f>
        <v>82</v>
      </c>
      <c r="R107" s="82"/>
      <c r="S107" s="81">
        <f>COUNTIF(T9:T106,"Y")</f>
        <v>82</v>
      </c>
      <c r="T107" s="82"/>
      <c r="U107" s="81">
        <f>COUNTIF(V9:V106,"Y")</f>
        <v>82</v>
      </c>
      <c r="V107" s="82"/>
      <c r="W107" s="4"/>
      <c r="X107" s="4"/>
      <c r="Y107" s="4"/>
      <c r="Z107" s="4"/>
      <c r="AA107" s="4"/>
      <c r="AB107" s="4"/>
      <c r="AC107" s="4"/>
      <c r="AD107" s="4"/>
      <c r="AE107" s="4"/>
      <c r="AF107" s="4"/>
    </row>
    <row r="108" spans="1:32" ht="23.25" customHeight="1">
      <c r="A108" s="4"/>
      <c r="B108" s="4"/>
      <c r="C108" s="4"/>
      <c r="D108" s="4"/>
      <c r="E108" s="4"/>
      <c r="F108" s="4"/>
      <c r="G108" s="4"/>
      <c r="H108" s="4"/>
      <c r="I108" s="40"/>
      <c r="J108" s="41"/>
      <c r="K108" s="88">
        <f>(K107/A106)*100</f>
        <v>83.673469387755105</v>
      </c>
      <c r="L108" s="82"/>
      <c r="M108" s="88">
        <f>(M107/A106)*100</f>
        <v>83.673469387755105</v>
      </c>
      <c r="N108" s="82"/>
      <c r="O108" s="88">
        <f>(O107/A106)*100</f>
        <v>83.673469387755105</v>
      </c>
      <c r="P108" s="82"/>
      <c r="Q108" s="88">
        <f>(Q107/A106)*100</f>
        <v>83.673469387755105</v>
      </c>
      <c r="R108" s="82"/>
      <c r="S108" s="88">
        <f>(S107/A106)*100</f>
        <v>83.673469387755105</v>
      </c>
      <c r="T108" s="82"/>
      <c r="U108" s="88">
        <f>(U107/A106)*100</f>
        <v>83.673469387755105</v>
      </c>
      <c r="V108" s="82"/>
      <c r="W108" s="4"/>
      <c r="X108" s="4"/>
      <c r="Y108" s="4"/>
      <c r="Z108" s="4"/>
      <c r="AA108" s="4"/>
      <c r="AB108" s="4"/>
      <c r="AC108" s="4"/>
      <c r="AD108" s="4"/>
      <c r="AE108" s="4"/>
      <c r="AF108" s="4"/>
    </row>
    <row r="109" spans="1:32" ht="14.25" customHeight="1">
      <c r="A109" s="4"/>
      <c r="B109" s="4"/>
      <c r="C109" s="4"/>
      <c r="D109" s="4"/>
      <c r="E109" s="4"/>
      <c r="F109" s="4"/>
      <c r="G109" s="4"/>
      <c r="H109" s="4"/>
      <c r="I109" s="40"/>
      <c r="J109" s="40"/>
      <c r="K109" s="42"/>
      <c r="L109" s="42"/>
      <c r="M109" s="42"/>
      <c r="N109" s="42"/>
      <c r="O109" s="42"/>
      <c r="P109" s="42"/>
      <c r="Q109" s="42"/>
      <c r="R109" s="42"/>
      <c r="S109" s="42"/>
      <c r="T109" s="42"/>
      <c r="U109" s="42"/>
      <c r="V109" s="42"/>
      <c r="W109" s="4"/>
      <c r="X109" s="4"/>
      <c r="Y109" s="4"/>
      <c r="Z109" s="4"/>
      <c r="AA109" s="4"/>
      <c r="AB109" s="4"/>
      <c r="AC109" s="4"/>
      <c r="AD109" s="4"/>
      <c r="AE109" s="4"/>
      <c r="AF109" s="4"/>
    </row>
    <row r="110" spans="1:32" ht="21.75" customHeight="1">
      <c r="A110" s="4"/>
      <c r="B110" s="83" t="s">
        <v>253</v>
      </c>
      <c r="C110" s="84" t="s">
        <v>255</v>
      </c>
      <c r="D110" s="85"/>
      <c r="E110" s="25" t="s">
        <v>35</v>
      </c>
      <c r="F110" s="25" t="s">
        <v>36</v>
      </c>
      <c r="G110" s="25" t="s">
        <v>37</v>
      </c>
      <c r="H110" s="25" t="s">
        <v>38</v>
      </c>
      <c r="I110" s="25" t="s">
        <v>39</v>
      </c>
      <c r="J110" s="25" t="s">
        <v>40</v>
      </c>
      <c r="K110" s="4"/>
      <c r="L110" s="4"/>
      <c r="M110" s="4"/>
      <c r="N110" s="4"/>
      <c r="O110" s="4"/>
      <c r="P110" s="4"/>
      <c r="Q110" s="4"/>
      <c r="R110" s="4"/>
      <c r="S110" s="4"/>
      <c r="T110" s="4"/>
      <c r="U110" s="4"/>
      <c r="V110" s="4"/>
      <c r="W110" s="4"/>
      <c r="X110" s="4"/>
      <c r="Y110" s="4"/>
      <c r="Z110" s="4"/>
      <c r="AA110" s="4"/>
      <c r="AB110" s="4"/>
      <c r="AC110" s="4"/>
      <c r="AD110" s="4"/>
      <c r="AE110" s="4"/>
      <c r="AF110" s="4"/>
    </row>
    <row r="111" spans="1:32" ht="45.75" customHeight="1">
      <c r="A111" s="4"/>
      <c r="B111" s="80"/>
      <c r="C111" s="86"/>
      <c r="D111" s="87"/>
      <c r="E111" s="34">
        <f>K108</f>
        <v>83.673469387755105</v>
      </c>
      <c r="F111" s="34">
        <f>M108</f>
        <v>83.673469387755105</v>
      </c>
      <c r="G111" s="34">
        <f>O108</f>
        <v>83.673469387755105</v>
      </c>
      <c r="H111" s="34">
        <f>Q108</f>
        <v>83.673469387755105</v>
      </c>
      <c r="I111" s="34">
        <f>S108</f>
        <v>83.673469387755105</v>
      </c>
      <c r="J111" s="34">
        <f>U108</f>
        <v>83.673469387755105</v>
      </c>
      <c r="K111" s="4"/>
      <c r="L111" s="4"/>
      <c r="M111" s="4"/>
      <c r="N111" s="4"/>
      <c r="O111" s="4"/>
      <c r="P111" s="4"/>
      <c r="Q111" s="4"/>
      <c r="R111" s="4"/>
      <c r="S111" s="4"/>
      <c r="T111" s="4"/>
      <c r="U111" s="4"/>
      <c r="V111" s="4"/>
      <c r="W111" s="4"/>
      <c r="X111" s="4"/>
      <c r="Y111" s="4"/>
      <c r="Z111" s="4"/>
      <c r="AA111" s="4"/>
      <c r="AB111" s="4"/>
      <c r="AC111" s="4"/>
      <c r="AD111" s="4"/>
      <c r="AE111" s="4"/>
      <c r="AF111" s="4"/>
    </row>
    <row r="112" spans="1:32"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row r="120" spans="1:32"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row>
    <row r="121" spans="1:32"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row>
    <row r="122" spans="1:32"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c r="AF122" s="4"/>
    </row>
    <row r="123" spans="1:32"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row>
    <row r="124" spans="1:32"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row>
    <row r="125" spans="1:32"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row>
    <row r="126" spans="1:32"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row>
    <row r="127" spans="1:32"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row>
    <row r="128" spans="1:32"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row>
    <row r="129" spans="1:32"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row>
    <row r="130" spans="1:32"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row>
    <row r="131" spans="1:32"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row>
    <row r="132" spans="1:32"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c r="AE132" s="4"/>
      <c r="AF132" s="4"/>
    </row>
    <row r="133" spans="1:32"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c r="AF133" s="4"/>
    </row>
    <row r="134" spans="1:32"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row>
    <row r="135" spans="1:32"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row>
    <row r="136" spans="1:32"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c r="AF136" s="4"/>
    </row>
    <row r="137" spans="1:32"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c r="AF137" s="4"/>
    </row>
    <row r="138" spans="1:32"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c r="AF138" s="4"/>
    </row>
    <row r="139" spans="1:32"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row>
    <row r="140" spans="1:32"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row>
    <row r="141" spans="1:32"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row>
    <row r="142" spans="1:32"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c r="AE142" s="4"/>
      <c r="AF142" s="4"/>
    </row>
    <row r="143" spans="1:32"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c r="AF143" s="4"/>
    </row>
    <row r="144" spans="1:32"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c r="AF144" s="4"/>
    </row>
    <row r="145" spans="1:32"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row>
    <row r="146" spans="1:32"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c r="AF146" s="4"/>
    </row>
    <row r="147" spans="1:32"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row>
    <row r="148" spans="1:32"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row>
    <row r="149" spans="1:32"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row>
    <row r="150" spans="1:32"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row>
    <row r="151" spans="1:32"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row>
    <row r="152" spans="1:32"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c r="AF152" s="4"/>
    </row>
    <row r="153" spans="1:32"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c r="AF153" s="4"/>
    </row>
    <row r="154" spans="1:32"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row>
    <row r="155" spans="1:32"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row>
    <row r="156" spans="1:32"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row>
    <row r="157" spans="1:32"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row>
    <row r="158" spans="1:32"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row>
    <row r="159" spans="1:32"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row>
    <row r="160" spans="1:32"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row>
    <row r="161" spans="1:32"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row>
    <row r="162" spans="1:32"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row>
    <row r="163" spans="1:32"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row>
    <row r="164" spans="1:32"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c r="AF164" s="4"/>
    </row>
    <row r="165" spans="1:32"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row>
    <row r="166" spans="1:32"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row>
    <row r="167" spans="1:32"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row>
    <row r="168" spans="1:32"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row>
    <row r="169" spans="1:32"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row>
    <row r="170" spans="1:32"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row>
    <row r="171" spans="1:32"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row>
    <row r="172" spans="1:32"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row>
    <row r="173" spans="1:32"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row>
    <row r="174" spans="1:32"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row>
    <row r="175" spans="1:32"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row>
    <row r="176" spans="1:32"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row>
    <row r="177" spans="1:32"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row>
    <row r="178" spans="1:32"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row>
    <row r="179" spans="1:32"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row>
    <row r="180" spans="1:32"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row>
    <row r="181" spans="1:32"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row>
    <row r="182" spans="1:32"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row>
    <row r="183" spans="1:32"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row>
    <row r="184" spans="1:32"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row>
    <row r="185" spans="1:32"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row>
    <row r="186" spans="1:32"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c r="AF186" s="4"/>
    </row>
    <row r="187" spans="1:32"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c r="AF187" s="4"/>
    </row>
    <row r="188" spans="1:32"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row>
    <row r="189" spans="1:32"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c r="AE189" s="4"/>
      <c r="AF189" s="4"/>
    </row>
    <row r="190" spans="1:32"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c r="AE190" s="4"/>
      <c r="AF190" s="4"/>
    </row>
    <row r="191" spans="1:32"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c r="AE191" s="4"/>
      <c r="AF191" s="4"/>
    </row>
    <row r="192" spans="1:32"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row>
    <row r="193" spans="1:32"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c r="AE193" s="4"/>
      <c r="AF193" s="4"/>
    </row>
    <row r="194" spans="1:32"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c r="AE194" s="4"/>
      <c r="AF194" s="4"/>
    </row>
    <row r="195" spans="1:32"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c r="AE195" s="4"/>
      <c r="AF195" s="4"/>
    </row>
    <row r="196" spans="1:32"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row>
    <row r="197" spans="1:32"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c r="AE197" s="4"/>
      <c r="AF197" s="4"/>
    </row>
    <row r="198" spans="1:32"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c r="AF198" s="4"/>
    </row>
    <row r="199" spans="1:32"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row>
    <row r="200" spans="1:32"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c r="AE200" s="4"/>
      <c r="AF200" s="4"/>
    </row>
    <row r="201" spans="1:32"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c r="AE201" s="4"/>
      <c r="AF201" s="4"/>
    </row>
    <row r="202" spans="1:32"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row>
    <row r="203" spans="1:32"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c r="AE203" s="4"/>
      <c r="AF203" s="4"/>
    </row>
    <row r="204" spans="1:32"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c r="AF204" s="4"/>
    </row>
    <row r="205" spans="1:32"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row>
    <row r="206" spans="1:32"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c r="AE206" s="4"/>
      <c r="AF206" s="4"/>
    </row>
    <row r="207" spans="1:32"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c r="AE207" s="4"/>
      <c r="AF207" s="4"/>
    </row>
    <row r="208" spans="1:32"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row>
    <row r="209" spans="1:32"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c r="AE209" s="4"/>
      <c r="AF209" s="4"/>
    </row>
    <row r="210" spans="1:32"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c r="AE210" s="4"/>
      <c r="AF210" s="4"/>
    </row>
    <row r="211" spans="1:32"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row>
    <row r="212" spans="1:32"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c r="AE212" s="4"/>
      <c r="AF212" s="4"/>
    </row>
    <row r="213" spans="1:32"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c r="AE213" s="4"/>
      <c r="AF213" s="4"/>
    </row>
    <row r="214" spans="1:32"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row>
    <row r="215" spans="1:32"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c r="AE215" s="4"/>
      <c r="AF215" s="4"/>
    </row>
    <row r="216" spans="1:32"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c r="AE216" s="4"/>
      <c r="AF216" s="4"/>
    </row>
    <row r="217" spans="1:32"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c r="AE217" s="4"/>
      <c r="AF217" s="4"/>
    </row>
    <row r="218" spans="1:32"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c r="AE218" s="4"/>
      <c r="AF218" s="4"/>
    </row>
    <row r="219" spans="1:32"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c r="AE219" s="4"/>
      <c r="AF219" s="4"/>
    </row>
    <row r="220" spans="1:32"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c r="AE220" s="4"/>
      <c r="AF220" s="4"/>
    </row>
    <row r="221" spans="1:32"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c r="AE221" s="4"/>
      <c r="AF221" s="4"/>
    </row>
    <row r="222" spans="1:32"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c r="AE222" s="4"/>
      <c r="AF222" s="4"/>
    </row>
    <row r="223" spans="1:32"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c r="AD223" s="4"/>
      <c r="AE223" s="4"/>
      <c r="AF223" s="4"/>
    </row>
    <row r="224" spans="1:32"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c r="AE224" s="4"/>
      <c r="AF224" s="4"/>
    </row>
    <row r="225" spans="1:32"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c r="AD225" s="4"/>
      <c r="AE225" s="4"/>
      <c r="AF225" s="4"/>
    </row>
    <row r="226" spans="1:32"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c r="AD226" s="4"/>
      <c r="AE226" s="4"/>
      <c r="AF226" s="4"/>
    </row>
    <row r="227" spans="1:32"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c r="AE227" s="4"/>
      <c r="AF227" s="4"/>
    </row>
    <row r="228" spans="1:32"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c r="AE228" s="4"/>
      <c r="AF228" s="4"/>
    </row>
    <row r="229" spans="1:32"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c r="AE229" s="4"/>
      <c r="AF229" s="4"/>
    </row>
    <row r="230" spans="1:32"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c r="AE230" s="4"/>
      <c r="AF230" s="4"/>
    </row>
    <row r="231" spans="1:32"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c r="AE231" s="4"/>
      <c r="AF231" s="4"/>
    </row>
    <row r="232" spans="1:32"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c r="AE232" s="4"/>
      <c r="AF232" s="4"/>
    </row>
    <row r="233" spans="1:32"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c r="AA233" s="4"/>
      <c r="AB233" s="4"/>
      <c r="AC233" s="4"/>
      <c r="AD233" s="4"/>
      <c r="AE233" s="4"/>
      <c r="AF233" s="4"/>
    </row>
    <row r="234" spans="1:32"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c r="AA234" s="4"/>
      <c r="AB234" s="4"/>
      <c r="AC234" s="4"/>
      <c r="AD234" s="4"/>
      <c r="AE234" s="4"/>
      <c r="AF234" s="4"/>
    </row>
    <row r="235" spans="1:32"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c r="AC235" s="4"/>
      <c r="AD235" s="4"/>
      <c r="AE235" s="4"/>
      <c r="AF235" s="4"/>
    </row>
    <row r="236" spans="1:32"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c r="AD236" s="4"/>
      <c r="AE236" s="4"/>
      <c r="AF236" s="4"/>
    </row>
    <row r="237" spans="1:32"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c r="AA237" s="4"/>
      <c r="AB237" s="4"/>
      <c r="AC237" s="4"/>
      <c r="AD237" s="4"/>
      <c r="AE237" s="4"/>
      <c r="AF237" s="4"/>
    </row>
    <row r="238" spans="1:32"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c r="AA238" s="4"/>
      <c r="AB238" s="4"/>
      <c r="AC238" s="4"/>
      <c r="AD238" s="4"/>
      <c r="AE238" s="4"/>
      <c r="AF238" s="4"/>
    </row>
    <row r="239" spans="1:32"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c r="AA239" s="4"/>
      <c r="AB239" s="4"/>
      <c r="AC239" s="4"/>
      <c r="AD239" s="4"/>
      <c r="AE239" s="4"/>
      <c r="AF239" s="4"/>
    </row>
    <row r="240" spans="1:32"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c r="AA240" s="4"/>
      <c r="AB240" s="4"/>
      <c r="AC240" s="4"/>
      <c r="AD240" s="4"/>
      <c r="AE240" s="4"/>
      <c r="AF240" s="4"/>
    </row>
    <row r="241" spans="1:32"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c r="AA241" s="4"/>
      <c r="AB241" s="4"/>
      <c r="AC241" s="4"/>
      <c r="AD241" s="4"/>
      <c r="AE241" s="4"/>
      <c r="AF241" s="4"/>
    </row>
    <row r="242" spans="1:32"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c r="AA242" s="4"/>
      <c r="AB242" s="4"/>
      <c r="AC242" s="4"/>
      <c r="AD242" s="4"/>
      <c r="AE242" s="4"/>
      <c r="AF242" s="4"/>
    </row>
    <row r="243" spans="1:32"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c r="AA243" s="4"/>
      <c r="AB243" s="4"/>
      <c r="AC243" s="4"/>
      <c r="AD243" s="4"/>
      <c r="AE243" s="4"/>
      <c r="AF243" s="4"/>
    </row>
    <row r="244" spans="1:32"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c r="AA244" s="4"/>
      <c r="AB244" s="4"/>
      <c r="AC244" s="4"/>
      <c r="AD244" s="4"/>
      <c r="AE244" s="4"/>
      <c r="AF244" s="4"/>
    </row>
    <row r="245" spans="1:32"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c r="AA245" s="4"/>
      <c r="AB245" s="4"/>
      <c r="AC245" s="4"/>
      <c r="AD245" s="4"/>
      <c r="AE245" s="4"/>
      <c r="AF245" s="4"/>
    </row>
    <row r="246" spans="1:32"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c r="AA246" s="4"/>
      <c r="AB246" s="4"/>
      <c r="AC246" s="4"/>
      <c r="AD246" s="4"/>
      <c r="AE246" s="4"/>
      <c r="AF246" s="4"/>
    </row>
    <row r="247" spans="1:32"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c r="AA247" s="4"/>
      <c r="AB247" s="4"/>
      <c r="AC247" s="4"/>
      <c r="AD247" s="4"/>
      <c r="AE247" s="4"/>
      <c r="AF247" s="4"/>
    </row>
    <row r="248" spans="1:32"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c r="AA248" s="4"/>
      <c r="AB248" s="4"/>
      <c r="AC248" s="4"/>
      <c r="AD248" s="4"/>
      <c r="AE248" s="4"/>
      <c r="AF248" s="4"/>
    </row>
    <row r="249" spans="1:32"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c r="AA249" s="4"/>
      <c r="AB249" s="4"/>
      <c r="AC249" s="4"/>
      <c r="AD249" s="4"/>
      <c r="AE249" s="4"/>
      <c r="AF249" s="4"/>
    </row>
    <row r="250" spans="1:32"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c r="AA250" s="4"/>
      <c r="AB250" s="4"/>
      <c r="AC250" s="4"/>
      <c r="AD250" s="4"/>
      <c r="AE250" s="4"/>
      <c r="AF250" s="4"/>
    </row>
    <row r="251" spans="1:32"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c r="AA251" s="4"/>
      <c r="AB251" s="4"/>
      <c r="AC251" s="4"/>
      <c r="AD251" s="4"/>
      <c r="AE251" s="4"/>
      <c r="AF251" s="4"/>
    </row>
    <row r="252" spans="1:32"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row>
    <row r="253" spans="1:32"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row>
    <row r="254" spans="1:32"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c r="AA254" s="4"/>
      <c r="AB254" s="4"/>
      <c r="AC254" s="4"/>
      <c r="AD254" s="4"/>
      <c r="AE254" s="4"/>
      <c r="AF254" s="4"/>
    </row>
    <row r="255" spans="1:32"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c r="AA255" s="4"/>
      <c r="AB255" s="4"/>
      <c r="AC255" s="4"/>
      <c r="AD255" s="4"/>
      <c r="AE255" s="4"/>
      <c r="AF255" s="4"/>
    </row>
    <row r="256" spans="1:32"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c r="AA256" s="4"/>
      <c r="AB256" s="4"/>
      <c r="AC256" s="4"/>
      <c r="AD256" s="4"/>
      <c r="AE256" s="4"/>
      <c r="AF256" s="4"/>
    </row>
    <row r="257" spans="1:32"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c r="AA257" s="4"/>
      <c r="AB257" s="4"/>
      <c r="AC257" s="4"/>
      <c r="AD257" s="4"/>
      <c r="AE257" s="4"/>
      <c r="AF257" s="4"/>
    </row>
    <row r="258" spans="1:32"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c r="AA258" s="4"/>
      <c r="AB258" s="4"/>
      <c r="AC258" s="4"/>
      <c r="AD258" s="4"/>
      <c r="AE258" s="4"/>
      <c r="AF258" s="4"/>
    </row>
    <row r="259" spans="1:32"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c r="AA259" s="4"/>
      <c r="AB259" s="4"/>
      <c r="AC259" s="4"/>
      <c r="AD259" s="4"/>
      <c r="AE259" s="4"/>
      <c r="AF259" s="4"/>
    </row>
    <row r="260" spans="1:32"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c r="AA260" s="4"/>
      <c r="AB260" s="4"/>
      <c r="AC260" s="4"/>
      <c r="AD260" s="4"/>
      <c r="AE260" s="4"/>
      <c r="AF260" s="4"/>
    </row>
    <row r="261" spans="1:32"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c r="AA261" s="4"/>
      <c r="AB261" s="4"/>
      <c r="AC261" s="4"/>
      <c r="AD261" s="4"/>
      <c r="AE261" s="4"/>
      <c r="AF261" s="4"/>
    </row>
    <row r="262" spans="1:32"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c r="AA262" s="4"/>
      <c r="AB262" s="4"/>
      <c r="AC262" s="4"/>
      <c r="AD262" s="4"/>
      <c r="AE262" s="4"/>
      <c r="AF262" s="4"/>
    </row>
    <row r="263" spans="1:32"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c r="AA263" s="4"/>
      <c r="AB263" s="4"/>
      <c r="AC263" s="4"/>
      <c r="AD263" s="4"/>
      <c r="AE263" s="4"/>
      <c r="AF263" s="4"/>
    </row>
    <row r="264" spans="1:32"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c r="AA264" s="4"/>
      <c r="AB264" s="4"/>
      <c r="AC264" s="4"/>
      <c r="AD264" s="4"/>
      <c r="AE264" s="4"/>
      <c r="AF264" s="4"/>
    </row>
    <row r="265" spans="1:32"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c r="AA265" s="4"/>
      <c r="AB265" s="4"/>
      <c r="AC265" s="4"/>
      <c r="AD265" s="4"/>
      <c r="AE265" s="4"/>
      <c r="AF265" s="4"/>
    </row>
    <row r="266" spans="1:32"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c r="AA266" s="4"/>
      <c r="AB266" s="4"/>
      <c r="AC266" s="4"/>
      <c r="AD266" s="4"/>
      <c r="AE266" s="4"/>
      <c r="AF266" s="4"/>
    </row>
    <row r="267" spans="1:32"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row>
    <row r="268" spans="1:32"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row>
    <row r="269" spans="1:32"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row>
    <row r="270" spans="1:32"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row>
    <row r="271" spans="1:32"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row>
    <row r="272" spans="1:32"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row>
    <row r="273" spans="1:32"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row>
    <row r="274" spans="1:32"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row>
    <row r="275" spans="1:32"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row>
    <row r="276" spans="1:32"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row>
    <row r="277" spans="1:32"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row>
    <row r="278" spans="1:32"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row>
    <row r="279" spans="1:32"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row>
    <row r="280" spans="1:32"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row>
    <row r="281" spans="1:32"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row>
    <row r="282" spans="1:32"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row>
    <row r="283" spans="1:32"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row>
    <row r="284" spans="1:32"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row>
    <row r="285" spans="1:32"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c r="AA285" s="4"/>
      <c r="AB285" s="4"/>
      <c r="AC285" s="4"/>
      <c r="AD285" s="4"/>
      <c r="AE285" s="4"/>
      <c r="AF285" s="4"/>
    </row>
    <row r="286" spans="1:32"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c r="AB286" s="4"/>
      <c r="AC286" s="4"/>
      <c r="AD286" s="4"/>
      <c r="AE286" s="4"/>
      <c r="AF286" s="4"/>
    </row>
    <row r="287" spans="1:32"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4"/>
    </row>
    <row r="288" spans="1:32"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4"/>
    </row>
    <row r="289" spans="1:32"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4"/>
    </row>
    <row r="290" spans="1:32"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4"/>
    </row>
    <row r="291" spans="1:32"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4"/>
    </row>
    <row r="292" spans="1:32"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c r="AA292" s="4"/>
      <c r="AB292" s="4"/>
      <c r="AC292" s="4"/>
      <c r="AD292" s="4"/>
      <c r="AE292" s="4"/>
      <c r="AF292" s="4"/>
    </row>
    <row r="293" spans="1:32"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c r="AB293" s="4"/>
      <c r="AC293" s="4"/>
      <c r="AD293" s="4"/>
      <c r="AE293" s="4"/>
      <c r="AF293" s="4"/>
    </row>
    <row r="294" spans="1:32"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c r="AB294" s="4"/>
      <c r="AC294" s="4"/>
      <c r="AD294" s="4"/>
      <c r="AE294" s="4"/>
      <c r="AF294" s="4"/>
    </row>
    <row r="295" spans="1:32"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c r="AA295" s="4"/>
      <c r="AB295" s="4"/>
      <c r="AC295" s="4"/>
      <c r="AD295" s="4"/>
      <c r="AE295" s="4"/>
      <c r="AF295" s="4"/>
    </row>
    <row r="296" spans="1:32"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row>
    <row r="297" spans="1:32"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row>
    <row r="298" spans="1:32"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row>
    <row r="299" spans="1:32"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row>
    <row r="300" spans="1:32"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row>
    <row r="301" spans="1:32"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row>
    <row r="302" spans="1:32"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row>
    <row r="303" spans="1:32"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row>
    <row r="304" spans="1:32"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row>
    <row r="305" spans="1:32"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row>
    <row r="306" spans="1:32"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c r="AA306" s="4"/>
      <c r="AB306" s="4"/>
      <c r="AC306" s="4"/>
      <c r="AD306" s="4"/>
      <c r="AE306" s="4"/>
      <c r="AF306" s="4"/>
    </row>
    <row r="307" spans="1:32"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c r="AA307" s="4"/>
      <c r="AB307" s="4"/>
      <c r="AC307" s="4"/>
      <c r="AD307" s="4"/>
      <c r="AE307" s="4"/>
      <c r="AF307" s="4"/>
    </row>
    <row r="308" spans="1:32"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c r="AA308" s="4"/>
      <c r="AB308" s="4"/>
      <c r="AC308" s="4"/>
      <c r="AD308" s="4"/>
      <c r="AE308" s="4"/>
      <c r="AF308" s="4"/>
    </row>
    <row r="309" spans="1:32"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c r="AA309" s="4"/>
      <c r="AB309" s="4"/>
      <c r="AC309" s="4"/>
      <c r="AD309" s="4"/>
      <c r="AE309" s="4"/>
      <c r="AF309" s="4"/>
    </row>
    <row r="310" spans="1:32"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c r="AA310" s="4"/>
      <c r="AB310" s="4"/>
      <c r="AC310" s="4"/>
      <c r="AD310" s="4"/>
      <c r="AE310" s="4"/>
      <c r="AF310" s="4"/>
    </row>
    <row r="311" spans="1:32" ht="14.2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c r="AA311" s="4"/>
      <c r="AB311" s="4"/>
      <c r="AC311" s="4"/>
      <c r="AD311" s="4"/>
      <c r="AE311" s="4"/>
      <c r="AF311" s="4"/>
    </row>
    <row r="312" spans="1:32" ht="15.75" customHeight="1">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c r="AA312" s="10"/>
      <c r="AB312" s="10"/>
      <c r="AC312" s="10"/>
      <c r="AD312" s="10"/>
      <c r="AE312" s="10"/>
      <c r="AF312" s="10"/>
    </row>
    <row r="313" spans="1:32" ht="15.75" customHeight="1">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c r="AA313" s="10"/>
      <c r="AB313" s="10"/>
      <c r="AC313" s="10"/>
      <c r="AD313" s="10"/>
      <c r="AE313" s="10"/>
      <c r="AF313" s="10"/>
    </row>
    <row r="314" spans="1:32" ht="15.75" customHeight="1">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c r="AA314" s="10"/>
      <c r="AB314" s="10"/>
      <c r="AC314" s="10"/>
      <c r="AD314" s="10"/>
      <c r="AE314" s="10"/>
      <c r="AF314" s="10"/>
    </row>
    <row r="315" spans="1:32" ht="15.75" customHeight="1">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c r="AA315" s="10"/>
      <c r="AB315" s="10"/>
      <c r="AC315" s="10"/>
      <c r="AD315" s="10"/>
      <c r="AE315" s="10"/>
      <c r="AF315" s="10"/>
    </row>
    <row r="316" spans="1:32" ht="15.75" customHeight="1">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c r="AA316" s="10"/>
      <c r="AB316" s="10"/>
      <c r="AC316" s="10"/>
      <c r="AD316" s="10"/>
      <c r="AE316" s="10"/>
      <c r="AF316" s="10"/>
    </row>
    <row r="317" spans="1:32" ht="15.75" customHeight="1">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c r="AA317" s="10"/>
      <c r="AB317" s="10"/>
      <c r="AC317" s="10"/>
      <c r="AD317" s="10"/>
      <c r="AE317" s="10"/>
      <c r="AF317" s="10"/>
    </row>
    <row r="318" spans="1:32" ht="15.75" customHeight="1">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c r="AA318" s="10"/>
      <c r="AB318" s="10"/>
      <c r="AC318" s="10"/>
      <c r="AD318" s="10"/>
      <c r="AE318" s="10"/>
      <c r="AF318" s="10"/>
    </row>
    <row r="319" spans="1:32" ht="15.75" customHeight="1">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c r="AA319" s="10"/>
      <c r="AB319" s="10"/>
      <c r="AC319" s="10"/>
      <c r="AD319" s="10"/>
      <c r="AE319" s="10"/>
      <c r="AF319" s="10"/>
    </row>
    <row r="320" spans="1:32" ht="15.75" customHeight="1">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c r="AA320" s="10"/>
      <c r="AB320" s="10"/>
      <c r="AC320" s="10"/>
      <c r="AD320" s="10"/>
      <c r="AE320" s="10"/>
      <c r="AF320" s="10"/>
    </row>
    <row r="321" spans="1:32" ht="15.75" customHeight="1">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c r="AA321" s="10"/>
      <c r="AB321" s="10"/>
      <c r="AC321" s="10"/>
      <c r="AD321" s="10"/>
      <c r="AE321" s="10"/>
      <c r="AF321" s="10"/>
    </row>
    <row r="322" spans="1:32" ht="15.75" customHeight="1">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c r="AA322" s="10"/>
      <c r="AB322" s="10"/>
      <c r="AC322" s="10"/>
      <c r="AD322" s="10"/>
      <c r="AE322" s="10"/>
      <c r="AF322" s="10"/>
    </row>
    <row r="323" spans="1:32" ht="15.75" customHeight="1">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c r="AA323" s="10"/>
      <c r="AB323" s="10"/>
      <c r="AC323" s="10"/>
      <c r="AD323" s="10"/>
      <c r="AE323" s="10"/>
      <c r="AF323" s="10"/>
    </row>
    <row r="324" spans="1:32" ht="15.75" customHeight="1">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c r="AA324" s="10"/>
      <c r="AB324" s="10"/>
      <c r="AC324" s="10"/>
      <c r="AD324" s="10"/>
      <c r="AE324" s="10"/>
      <c r="AF324" s="10"/>
    </row>
    <row r="325" spans="1:32" ht="15.75" customHeight="1">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c r="AA325" s="10"/>
      <c r="AB325" s="10"/>
      <c r="AC325" s="10"/>
      <c r="AD325" s="10"/>
      <c r="AE325" s="10"/>
      <c r="AF325" s="10"/>
    </row>
    <row r="326" spans="1:32" ht="15.75" customHeight="1">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c r="AA326" s="10"/>
      <c r="AB326" s="10"/>
      <c r="AC326" s="10"/>
      <c r="AD326" s="10"/>
      <c r="AE326" s="10"/>
      <c r="AF326" s="10"/>
    </row>
    <row r="327" spans="1:32" ht="15.75" customHeight="1">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c r="AA327" s="10"/>
      <c r="AB327" s="10"/>
      <c r="AC327" s="10"/>
      <c r="AD327" s="10"/>
      <c r="AE327" s="10"/>
      <c r="AF327" s="10"/>
    </row>
    <row r="328" spans="1:32" ht="15.75" customHeight="1">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c r="AA328" s="10"/>
      <c r="AB328" s="10"/>
      <c r="AC328" s="10"/>
      <c r="AD328" s="10"/>
      <c r="AE328" s="10"/>
      <c r="AF328" s="10"/>
    </row>
    <row r="329" spans="1:32" ht="15.75" customHeight="1">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c r="AA329" s="10"/>
      <c r="AB329" s="10"/>
      <c r="AC329" s="10"/>
      <c r="AD329" s="10"/>
      <c r="AE329" s="10"/>
      <c r="AF329" s="10"/>
    </row>
    <row r="330" spans="1:32" ht="15.75" customHeight="1">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c r="AA330" s="10"/>
      <c r="AB330" s="10"/>
      <c r="AC330" s="10"/>
      <c r="AD330" s="10"/>
      <c r="AE330" s="10"/>
      <c r="AF330" s="10"/>
    </row>
    <row r="331" spans="1:32" ht="15.75" customHeight="1">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c r="AA331" s="10"/>
      <c r="AB331" s="10"/>
      <c r="AC331" s="10"/>
      <c r="AD331" s="10"/>
      <c r="AE331" s="10"/>
      <c r="AF331" s="10"/>
    </row>
    <row r="332" spans="1:32" ht="15.75" customHeight="1">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c r="AA332" s="10"/>
      <c r="AB332" s="10"/>
      <c r="AC332" s="10"/>
      <c r="AD332" s="10"/>
      <c r="AE332" s="10"/>
      <c r="AF332" s="10"/>
    </row>
    <row r="333" spans="1:32" ht="15.75" customHeight="1">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c r="AA333" s="10"/>
      <c r="AB333" s="10"/>
      <c r="AC333" s="10"/>
      <c r="AD333" s="10"/>
      <c r="AE333" s="10"/>
      <c r="AF333" s="10"/>
    </row>
    <row r="334" spans="1:32" ht="15.75" customHeight="1">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c r="AA334" s="10"/>
      <c r="AB334" s="10"/>
      <c r="AC334" s="10"/>
      <c r="AD334" s="10"/>
      <c r="AE334" s="10"/>
      <c r="AF334" s="10"/>
    </row>
    <row r="335" spans="1:32" ht="15.75" customHeight="1">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c r="AA335" s="10"/>
      <c r="AB335" s="10"/>
      <c r="AC335" s="10"/>
      <c r="AD335" s="10"/>
      <c r="AE335" s="10"/>
      <c r="AF335" s="10"/>
    </row>
    <row r="336" spans="1:32" ht="15.75" customHeight="1">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c r="AA336" s="10"/>
      <c r="AB336" s="10"/>
      <c r="AC336" s="10"/>
      <c r="AD336" s="10"/>
      <c r="AE336" s="10"/>
      <c r="AF336" s="10"/>
    </row>
    <row r="337" spans="1:32" ht="15.75" customHeight="1">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c r="AA337" s="10"/>
      <c r="AB337" s="10"/>
      <c r="AC337" s="10"/>
      <c r="AD337" s="10"/>
      <c r="AE337" s="10"/>
      <c r="AF337" s="10"/>
    </row>
    <row r="338" spans="1:32" ht="15.75" customHeight="1">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c r="AA338" s="10"/>
      <c r="AB338" s="10"/>
      <c r="AC338" s="10"/>
      <c r="AD338" s="10"/>
      <c r="AE338" s="10"/>
      <c r="AF338" s="10"/>
    </row>
    <row r="339" spans="1:32" ht="15.75" customHeight="1">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row>
    <row r="340" spans="1:32" ht="15.75" customHeight="1">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row>
    <row r="341" spans="1:32" ht="15.75" customHeight="1">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row>
    <row r="342" spans="1:32" ht="15.75" customHeight="1">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row>
    <row r="343" spans="1:32" ht="15.75" customHeight="1">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row>
    <row r="344" spans="1:32" ht="15.75" customHeight="1">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row>
    <row r="345" spans="1:32" ht="15.75" customHeight="1">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row>
    <row r="346" spans="1:32" ht="15.75" customHeight="1">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row>
    <row r="347" spans="1:32" ht="15.75" customHeight="1">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row>
    <row r="348" spans="1:32" ht="15.75" customHeight="1">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row>
    <row r="349" spans="1:32" ht="15.75" customHeight="1">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row>
    <row r="350" spans="1:32" ht="15.75" customHeight="1">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c r="AA350" s="10"/>
      <c r="AB350" s="10"/>
      <c r="AC350" s="10"/>
      <c r="AD350" s="10"/>
      <c r="AE350" s="10"/>
      <c r="AF350" s="10"/>
    </row>
    <row r="351" spans="1:32" ht="15.75" customHeight="1">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c r="AA351" s="10"/>
      <c r="AB351" s="10"/>
      <c r="AC351" s="10"/>
      <c r="AD351" s="10"/>
      <c r="AE351" s="10"/>
      <c r="AF351" s="10"/>
    </row>
    <row r="352" spans="1:32" ht="15.75" customHeight="1">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c r="AA352" s="10"/>
      <c r="AB352" s="10"/>
      <c r="AC352" s="10"/>
      <c r="AD352" s="10"/>
      <c r="AE352" s="10"/>
      <c r="AF352" s="10"/>
    </row>
    <row r="353" spans="1:32" ht="15.75" customHeight="1">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c r="AA353" s="10"/>
      <c r="AB353" s="10"/>
      <c r="AC353" s="10"/>
      <c r="AD353" s="10"/>
      <c r="AE353" s="10"/>
      <c r="AF353" s="10"/>
    </row>
    <row r="354" spans="1:32" ht="15.75" customHeight="1">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c r="AA354" s="10"/>
      <c r="AB354" s="10"/>
      <c r="AC354" s="10"/>
      <c r="AD354" s="10"/>
      <c r="AE354" s="10"/>
      <c r="AF354" s="10"/>
    </row>
    <row r="355" spans="1:32" ht="15.75" customHeight="1">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c r="AA355" s="10"/>
      <c r="AB355" s="10"/>
      <c r="AC355" s="10"/>
      <c r="AD355" s="10"/>
      <c r="AE355" s="10"/>
      <c r="AF355" s="10"/>
    </row>
    <row r="356" spans="1:32" ht="15.75" customHeight="1">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row>
    <row r="357" spans="1:32" ht="15.75" customHeight="1">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row>
    <row r="358" spans="1:32" ht="15.75" customHeight="1">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c r="AA358" s="10"/>
      <c r="AB358" s="10"/>
      <c r="AC358" s="10"/>
      <c r="AD358" s="10"/>
      <c r="AE358" s="10"/>
      <c r="AF358" s="10"/>
    </row>
    <row r="359" spans="1:32" ht="15.75" customHeight="1">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c r="AA359" s="10"/>
      <c r="AB359" s="10"/>
      <c r="AC359" s="10"/>
      <c r="AD359" s="10"/>
      <c r="AE359" s="10"/>
      <c r="AF359" s="10"/>
    </row>
    <row r="360" spans="1:32" ht="15.75" customHeight="1">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c r="AA360" s="10"/>
      <c r="AB360" s="10"/>
      <c r="AC360" s="10"/>
      <c r="AD360" s="10"/>
      <c r="AE360" s="10"/>
      <c r="AF360" s="10"/>
    </row>
    <row r="361" spans="1:32" ht="15.75" customHeight="1">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c r="AA361" s="10"/>
      <c r="AB361" s="10"/>
      <c r="AC361" s="10"/>
      <c r="AD361" s="10"/>
      <c r="AE361" s="10"/>
      <c r="AF361" s="10"/>
    </row>
    <row r="362" spans="1:32" ht="15.75" customHeight="1">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c r="AA362" s="10"/>
      <c r="AB362" s="10"/>
      <c r="AC362" s="10"/>
      <c r="AD362" s="10"/>
      <c r="AE362" s="10"/>
      <c r="AF362" s="10"/>
    </row>
    <row r="363" spans="1:32" ht="15.75" customHeight="1">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row>
    <row r="364" spans="1:32" ht="15.75" customHeight="1">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row>
    <row r="365" spans="1:32" ht="15.75" customHeight="1">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c r="AA365" s="10"/>
      <c r="AB365" s="10"/>
      <c r="AC365" s="10"/>
      <c r="AD365" s="10"/>
      <c r="AE365" s="10"/>
      <c r="AF365" s="10"/>
    </row>
    <row r="366" spans="1:32" ht="15.75" customHeight="1">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c r="AA366" s="10"/>
      <c r="AB366" s="10"/>
      <c r="AC366" s="10"/>
      <c r="AD366" s="10"/>
      <c r="AE366" s="10"/>
      <c r="AF366" s="10"/>
    </row>
    <row r="367" spans="1:32" ht="15.75" customHeight="1">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c r="AA367" s="10"/>
      <c r="AB367" s="10"/>
      <c r="AC367" s="10"/>
      <c r="AD367" s="10"/>
      <c r="AE367" s="10"/>
      <c r="AF367" s="10"/>
    </row>
    <row r="368" spans="1:32" ht="15.75" customHeight="1">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c r="AA368" s="10"/>
      <c r="AB368" s="10"/>
      <c r="AC368" s="10"/>
      <c r="AD368" s="10"/>
      <c r="AE368" s="10"/>
      <c r="AF368" s="10"/>
    </row>
    <row r="369" spans="1:32" ht="15.75" customHeight="1">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c r="AA369" s="10"/>
      <c r="AB369" s="10"/>
      <c r="AC369" s="10"/>
      <c r="AD369" s="10"/>
      <c r="AE369" s="10"/>
      <c r="AF369" s="10"/>
    </row>
    <row r="370" spans="1:32" ht="15.75" customHeight="1">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row>
    <row r="371" spans="1:32" ht="15.75" customHeight="1">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row>
    <row r="372" spans="1:32" ht="15.75" customHeight="1">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c r="AA372" s="10"/>
      <c r="AB372" s="10"/>
      <c r="AC372" s="10"/>
      <c r="AD372" s="10"/>
      <c r="AE372" s="10"/>
      <c r="AF372" s="10"/>
    </row>
    <row r="373" spans="1:32" ht="15.75" customHeight="1">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c r="AA373" s="10"/>
      <c r="AB373" s="10"/>
      <c r="AC373" s="10"/>
      <c r="AD373" s="10"/>
      <c r="AE373" s="10"/>
      <c r="AF373" s="10"/>
    </row>
    <row r="374" spans="1:32" ht="15.75" customHeight="1">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c r="AA374" s="10"/>
      <c r="AB374" s="10"/>
      <c r="AC374" s="10"/>
      <c r="AD374" s="10"/>
      <c r="AE374" s="10"/>
      <c r="AF374" s="10"/>
    </row>
    <row r="375" spans="1:32" ht="15.75" customHeight="1">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c r="AA375" s="10"/>
      <c r="AB375" s="10"/>
      <c r="AC375" s="10"/>
      <c r="AD375" s="10"/>
      <c r="AE375" s="10"/>
      <c r="AF375" s="10"/>
    </row>
    <row r="376" spans="1:32" ht="15.75" customHeight="1">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c r="AA376" s="10"/>
      <c r="AB376" s="10"/>
      <c r="AC376" s="10"/>
      <c r="AD376" s="10"/>
      <c r="AE376" s="10"/>
      <c r="AF376" s="10"/>
    </row>
    <row r="377" spans="1:32" ht="15.75" customHeight="1">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row>
    <row r="378" spans="1:32" ht="15.75" customHeight="1">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row>
    <row r="379" spans="1:32" ht="15.75" customHeight="1">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row>
    <row r="380" spans="1:32" ht="15.75" customHeight="1">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row>
    <row r="381" spans="1:32" ht="15.75" customHeight="1">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row>
    <row r="382" spans="1:32" ht="15.75" customHeight="1">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row>
    <row r="383" spans="1:32" ht="15.75" customHeight="1">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row>
    <row r="384" spans="1:32" ht="15.75" customHeight="1">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row>
    <row r="385" spans="1:32" ht="15.75" customHeight="1">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row>
    <row r="386" spans="1:32" ht="15.75" customHeight="1">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row>
    <row r="387" spans="1:32" ht="15.75" customHeight="1">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row>
    <row r="388" spans="1:32" ht="15.75" customHeight="1">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c r="AA388" s="10"/>
      <c r="AB388" s="10"/>
      <c r="AC388" s="10"/>
      <c r="AD388" s="10"/>
      <c r="AE388" s="10"/>
      <c r="AF388" s="10"/>
    </row>
    <row r="389" spans="1:32" ht="15.75" customHeight="1">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c r="AA389" s="10"/>
      <c r="AB389" s="10"/>
      <c r="AC389" s="10"/>
      <c r="AD389" s="10"/>
      <c r="AE389" s="10"/>
      <c r="AF389" s="10"/>
    </row>
    <row r="390" spans="1:32" ht="15.75" customHeight="1">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c r="AA390" s="10"/>
      <c r="AB390" s="10"/>
      <c r="AC390" s="10"/>
      <c r="AD390" s="10"/>
      <c r="AE390" s="10"/>
      <c r="AF390" s="10"/>
    </row>
    <row r="391" spans="1:32" ht="15.75" customHeight="1">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c r="AA391" s="10"/>
      <c r="AB391" s="10"/>
      <c r="AC391" s="10"/>
      <c r="AD391" s="10"/>
      <c r="AE391" s="10"/>
      <c r="AF391" s="10"/>
    </row>
    <row r="392" spans="1:32" ht="15.75" customHeight="1">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c r="AA392" s="10"/>
      <c r="AB392" s="10"/>
      <c r="AC392" s="10"/>
      <c r="AD392" s="10"/>
      <c r="AE392" s="10"/>
      <c r="AF392" s="10"/>
    </row>
    <row r="393" spans="1:32" ht="15.75" customHeight="1">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row>
    <row r="394" spans="1:32" ht="15.75" customHeight="1">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row>
    <row r="395" spans="1:32" ht="15.75" customHeight="1">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c r="AA395" s="10"/>
      <c r="AB395" s="10"/>
      <c r="AC395" s="10"/>
      <c r="AD395" s="10"/>
      <c r="AE395" s="10"/>
      <c r="AF395" s="10"/>
    </row>
    <row r="396" spans="1:32" ht="15.75" customHeight="1">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c r="AA396" s="10"/>
      <c r="AB396" s="10"/>
      <c r="AC396" s="10"/>
      <c r="AD396" s="10"/>
      <c r="AE396" s="10"/>
      <c r="AF396" s="10"/>
    </row>
    <row r="397" spans="1:32" ht="15.75" customHeight="1">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c r="AA397" s="10"/>
      <c r="AB397" s="10"/>
      <c r="AC397" s="10"/>
      <c r="AD397" s="10"/>
      <c r="AE397" s="10"/>
      <c r="AF397" s="10"/>
    </row>
    <row r="398" spans="1:32" ht="15.75" customHeight="1">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c r="AA398" s="10"/>
      <c r="AB398" s="10"/>
      <c r="AC398" s="10"/>
      <c r="AD398" s="10"/>
      <c r="AE398" s="10"/>
      <c r="AF398" s="10"/>
    </row>
    <row r="399" spans="1:32" ht="15.75" customHeight="1">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c r="AA399" s="10"/>
      <c r="AB399" s="10"/>
      <c r="AC399" s="10"/>
      <c r="AD399" s="10"/>
      <c r="AE399" s="10"/>
      <c r="AF399" s="10"/>
    </row>
    <row r="400" spans="1:32" ht="15.75" customHeight="1">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c r="AA400" s="10"/>
      <c r="AB400" s="10"/>
      <c r="AC400" s="10"/>
      <c r="AD400" s="10"/>
      <c r="AE400" s="10"/>
      <c r="AF400" s="10"/>
    </row>
    <row r="401" spans="1:32" ht="15.75" customHeight="1">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row>
    <row r="402" spans="1:32" ht="15.75" customHeight="1">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c r="AA402" s="10"/>
      <c r="AB402" s="10"/>
      <c r="AC402" s="10"/>
      <c r="AD402" s="10"/>
      <c r="AE402" s="10"/>
      <c r="AF402" s="10"/>
    </row>
    <row r="403" spans="1:32" ht="15.75" customHeight="1">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c r="AA403" s="10"/>
      <c r="AB403" s="10"/>
      <c r="AC403" s="10"/>
      <c r="AD403" s="10"/>
      <c r="AE403" s="10"/>
      <c r="AF403" s="10"/>
    </row>
    <row r="404" spans="1:32" ht="15.75" customHeight="1">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c r="AA404" s="10"/>
      <c r="AB404" s="10"/>
      <c r="AC404" s="10"/>
      <c r="AD404" s="10"/>
      <c r="AE404" s="10"/>
      <c r="AF404" s="10"/>
    </row>
    <row r="405" spans="1:32" ht="15.75" customHeight="1">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c r="AA405" s="10"/>
      <c r="AB405" s="10"/>
      <c r="AC405" s="10"/>
      <c r="AD405" s="10"/>
      <c r="AE405" s="10"/>
      <c r="AF405" s="10"/>
    </row>
    <row r="406" spans="1:32" ht="15.75" customHeight="1">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c r="AA406" s="10"/>
      <c r="AB406" s="10"/>
      <c r="AC406" s="10"/>
      <c r="AD406" s="10"/>
      <c r="AE406" s="10"/>
      <c r="AF406" s="10"/>
    </row>
    <row r="407" spans="1:32" ht="15.75" customHeight="1">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c r="AA407" s="10"/>
      <c r="AB407" s="10"/>
      <c r="AC407" s="10"/>
      <c r="AD407" s="10"/>
      <c r="AE407" s="10"/>
      <c r="AF407" s="10"/>
    </row>
    <row r="408" spans="1:32" ht="15.75" customHeight="1">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row>
    <row r="409" spans="1:32" ht="15.75" customHeight="1">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c r="AA409" s="10"/>
      <c r="AB409" s="10"/>
      <c r="AC409" s="10"/>
      <c r="AD409" s="10"/>
      <c r="AE409" s="10"/>
      <c r="AF409" s="10"/>
    </row>
    <row r="410" spans="1:32" ht="15.75" customHeight="1">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c r="AA410" s="10"/>
      <c r="AB410" s="10"/>
      <c r="AC410" s="10"/>
      <c r="AD410" s="10"/>
      <c r="AE410" s="10"/>
      <c r="AF410" s="10"/>
    </row>
    <row r="411" spans="1:32" ht="15.75" customHeight="1">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c r="AA411" s="10"/>
      <c r="AB411" s="10"/>
      <c r="AC411" s="10"/>
      <c r="AD411" s="10"/>
      <c r="AE411" s="10"/>
      <c r="AF411" s="10"/>
    </row>
    <row r="412" spans="1:32" ht="15.75" customHeight="1">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c r="AA412" s="10"/>
      <c r="AB412" s="10"/>
      <c r="AC412" s="10"/>
      <c r="AD412" s="10"/>
      <c r="AE412" s="10"/>
      <c r="AF412" s="10"/>
    </row>
    <row r="413" spans="1:32" ht="15.75" customHeight="1">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c r="AA413" s="10"/>
      <c r="AB413" s="10"/>
      <c r="AC413" s="10"/>
      <c r="AD413" s="10"/>
      <c r="AE413" s="10"/>
      <c r="AF413" s="10"/>
    </row>
    <row r="414" spans="1:32" ht="15.75" customHeight="1">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c r="AA414" s="10"/>
      <c r="AB414" s="10"/>
      <c r="AC414" s="10"/>
      <c r="AD414" s="10"/>
      <c r="AE414" s="10"/>
      <c r="AF414" s="10"/>
    </row>
    <row r="415" spans="1:32" ht="15.75" customHeight="1">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c r="AA415" s="10"/>
      <c r="AB415" s="10"/>
      <c r="AC415" s="10"/>
      <c r="AD415" s="10"/>
      <c r="AE415" s="10"/>
      <c r="AF415" s="10"/>
    </row>
    <row r="416" spans="1:32" ht="15.75" customHeight="1">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c r="AA416" s="10"/>
      <c r="AB416" s="10"/>
      <c r="AC416" s="10"/>
      <c r="AD416" s="10"/>
      <c r="AE416" s="10"/>
      <c r="AF416" s="10"/>
    </row>
    <row r="417" spans="1:32" ht="15.75" customHeight="1">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c r="AA417" s="10"/>
      <c r="AB417" s="10"/>
      <c r="AC417" s="10"/>
      <c r="AD417" s="10"/>
      <c r="AE417" s="10"/>
      <c r="AF417" s="10"/>
    </row>
    <row r="418" spans="1:32" ht="15.75" customHeight="1">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c r="AA418" s="10"/>
      <c r="AB418" s="10"/>
      <c r="AC418" s="10"/>
      <c r="AD418" s="10"/>
      <c r="AE418" s="10"/>
      <c r="AF418" s="10"/>
    </row>
    <row r="419" spans="1:32" ht="15.75" customHeight="1">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c r="AA419" s="10"/>
      <c r="AB419" s="10"/>
      <c r="AC419" s="10"/>
      <c r="AD419" s="10"/>
      <c r="AE419" s="10"/>
      <c r="AF419" s="10"/>
    </row>
    <row r="420" spans="1:32" ht="15.75" customHeight="1">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c r="AA420" s="10"/>
      <c r="AB420" s="10"/>
      <c r="AC420" s="10"/>
      <c r="AD420" s="10"/>
      <c r="AE420" s="10"/>
      <c r="AF420" s="10"/>
    </row>
    <row r="421" spans="1:32" ht="15.75" customHeight="1">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c r="AA421" s="10"/>
      <c r="AB421" s="10"/>
      <c r="AC421" s="10"/>
      <c r="AD421" s="10"/>
      <c r="AE421" s="10"/>
      <c r="AF421" s="10"/>
    </row>
    <row r="422" spans="1:32" ht="15.75" customHeight="1">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c r="AA422" s="10"/>
      <c r="AB422" s="10"/>
      <c r="AC422" s="10"/>
      <c r="AD422" s="10"/>
      <c r="AE422" s="10"/>
      <c r="AF422" s="10"/>
    </row>
    <row r="423" spans="1:32" ht="15.75" customHeight="1">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c r="AA423" s="10"/>
      <c r="AB423" s="10"/>
      <c r="AC423" s="10"/>
      <c r="AD423" s="10"/>
      <c r="AE423" s="10"/>
      <c r="AF423" s="10"/>
    </row>
    <row r="424" spans="1:32" ht="15.75" customHeight="1">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c r="AA424" s="10"/>
      <c r="AB424" s="10"/>
      <c r="AC424" s="10"/>
      <c r="AD424" s="10"/>
      <c r="AE424" s="10"/>
      <c r="AF424" s="10"/>
    </row>
    <row r="425" spans="1:32" ht="15.75" customHeight="1">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c r="AA425" s="10"/>
      <c r="AB425" s="10"/>
      <c r="AC425" s="10"/>
      <c r="AD425" s="10"/>
      <c r="AE425" s="10"/>
      <c r="AF425" s="10"/>
    </row>
    <row r="426" spans="1:32" ht="15.75" customHeight="1">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c r="AA426" s="10"/>
      <c r="AB426" s="10"/>
      <c r="AC426" s="10"/>
      <c r="AD426" s="10"/>
      <c r="AE426" s="10"/>
      <c r="AF426" s="10"/>
    </row>
    <row r="427" spans="1:32" ht="15.75" customHeight="1">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c r="AA427" s="10"/>
      <c r="AB427" s="10"/>
      <c r="AC427" s="10"/>
      <c r="AD427" s="10"/>
      <c r="AE427" s="10"/>
      <c r="AF427" s="10"/>
    </row>
    <row r="428" spans="1:32" ht="15.75" customHeight="1">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c r="AA428" s="10"/>
      <c r="AB428" s="10"/>
      <c r="AC428" s="10"/>
      <c r="AD428" s="10"/>
      <c r="AE428" s="10"/>
      <c r="AF428" s="10"/>
    </row>
    <row r="429" spans="1:32" ht="15.75" customHeight="1">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c r="AA429" s="10"/>
      <c r="AB429" s="10"/>
      <c r="AC429" s="10"/>
      <c r="AD429" s="10"/>
      <c r="AE429" s="10"/>
      <c r="AF429" s="10"/>
    </row>
    <row r="430" spans="1:32" ht="15.75" customHeight="1">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c r="AA430" s="10"/>
      <c r="AB430" s="10"/>
      <c r="AC430" s="10"/>
      <c r="AD430" s="10"/>
      <c r="AE430" s="10"/>
      <c r="AF430" s="10"/>
    </row>
    <row r="431" spans="1:32" ht="15.75" customHeight="1">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c r="AA431" s="10"/>
      <c r="AB431" s="10"/>
      <c r="AC431" s="10"/>
      <c r="AD431" s="10"/>
      <c r="AE431" s="10"/>
      <c r="AF431" s="10"/>
    </row>
    <row r="432" spans="1:32" ht="15.75" customHeight="1">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c r="AA432" s="10"/>
      <c r="AB432" s="10"/>
      <c r="AC432" s="10"/>
      <c r="AD432" s="10"/>
      <c r="AE432" s="10"/>
      <c r="AF432" s="10"/>
    </row>
    <row r="433" spans="1:32" ht="15.75" customHeight="1">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c r="AA433" s="10"/>
      <c r="AB433" s="10"/>
      <c r="AC433" s="10"/>
      <c r="AD433" s="10"/>
      <c r="AE433" s="10"/>
      <c r="AF433" s="10"/>
    </row>
    <row r="434" spans="1:32" ht="15.75" customHeight="1">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c r="AA434" s="10"/>
      <c r="AB434" s="10"/>
      <c r="AC434" s="10"/>
      <c r="AD434" s="10"/>
      <c r="AE434" s="10"/>
      <c r="AF434" s="10"/>
    </row>
    <row r="435" spans="1:32" ht="15.75" customHeight="1">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c r="AA435" s="10"/>
      <c r="AB435" s="10"/>
      <c r="AC435" s="10"/>
      <c r="AD435" s="10"/>
      <c r="AE435" s="10"/>
      <c r="AF435" s="10"/>
    </row>
    <row r="436" spans="1:32" ht="15.75" customHeight="1">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c r="AA436" s="10"/>
      <c r="AB436" s="10"/>
      <c r="AC436" s="10"/>
      <c r="AD436" s="10"/>
      <c r="AE436" s="10"/>
      <c r="AF436" s="10"/>
    </row>
    <row r="437" spans="1:32" ht="15.75" customHeight="1">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c r="AA437" s="10"/>
      <c r="AB437" s="10"/>
      <c r="AC437" s="10"/>
      <c r="AD437" s="10"/>
      <c r="AE437" s="10"/>
      <c r="AF437" s="10"/>
    </row>
    <row r="438" spans="1:32" ht="15.75" customHeight="1">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c r="AA438" s="10"/>
      <c r="AB438" s="10"/>
      <c r="AC438" s="10"/>
      <c r="AD438" s="10"/>
      <c r="AE438" s="10"/>
      <c r="AF438" s="10"/>
    </row>
    <row r="439" spans="1:32" ht="15.75" customHeight="1">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c r="AA439" s="10"/>
      <c r="AB439" s="10"/>
      <c r="AC439" s="10"/>
      <c r="AD439" s="10"/>
      <c r="AE439" s="10"/>
      <c r="AF439" s="10"/>
    </row>
    <row r="440" spans="1:32" ht="15.75" customHeight="1">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c r="AA440" s="10"/>
      <c r="AB440" s="10"/>
      <c r="AC440" s="10"/>
      <c r="AD440" s="10"/>
      <c r="AE440" s="10"/>
      <c r="AF440" s="10"/>
    </row>
    <row r="441" spans="1:32" ht="15.75" customHeight="1">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c r="AA441" s="10"/>
      <c r="AB441" s="10"/>
      <c r="AC441" s="10"/>
      <c r="AD441" s="10"/>
      <c r="AE441" s="10"/>
      <c r="AF441" s="10"/>
    </row>
    <row r="442" spans="1:32" ht="15.75" customHeight="1">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c r="AA442" s="10"/>
      <c r="AB442" s="10"/>
      <c r="AC442" s="10"/>
      <c r="AD442" s="10"/>
      <c r="AE442" s="10"/>
      <c r="AF442" s="10"/>
    </row>
    <row r="443" spans="1:32" ht="15.75" customHeight="1">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c r="AA443" s="10"/>
      <c r="AB443" s="10"/>
      <c r="AC443" s="10"/>
      <c r="AD443" s="10"/>
      <c r="AE443" s="10"/>
      <c r="AF443" s="10"/>
    </row>
    <row r="444" spans="1:32" ht="15.75" customHeight="1">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c r="AA444" s="10"/>
      <c r="AB444" s="10"/>
      <c r="AC444" s="10"/>
      <c r="AD444" s="10"/>
      <c r="AE444" s="10"/>
      <c r="AF444" s="10"/>
    </row>
    <row r="445" spans="1:32" ht="15.75" customHeight="1">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c r="AA445" s="10"/>
      <c r="AB445" s="10"/>
      <c r="AC445" s="10"/>
      <c r="AD445" s="10"/>
      <c r="AE445" s="10"/>
      <c r="AF445" s="10"/>
    </row>
    <row r="446" spans="1:32" ht="15.75" customHeight="1">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c r="AA446" s="10"/>
      <c r="AB446" s="10"/>
      <c r="AC446" s="10"/>
      <c r="AD446" s="10"/>
      <c r="AE446" s="10"/>
      <c r="AF446" s="10"/>
    </row>
    <row r="447" spans="1:32" ht="15.75" customHeight="1">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c r="AA447" s="10"/>
      <c r="AB447" s="10"/>
      <c r="AC447" s="10"/>
      <c r="AD447" s="10"/>
      <c r="AE447" s="10"/>
      <c r="AF447" s="10"/>
    </row>
    <row r="448" spans="1:32" ht="15.75" customHeight="1">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c r="AA448" s="10"/>
      <c r="AB448" s="10"/>
      <c r="AC448" s="10"/>
      <c r="AD448" s="10"/>
      <c r="AE448" s="10"/>
      <c r="AF448" s="10"/>
    </row>
    <row r="449" spans="1:32" ht="15.75" customHeight="1">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c r="AA449" s="10"/>
      <c r="AB449" s="10"/>
      <c r="AC449" s="10"/>
      <c r="AD449" s="10"/>
      <c r="AE449" s="10"/>
      <c r="AF449" s="10"/>
    </row>
    <row r="450" spans="1:32" ht="15.75" customHeight="1">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c r="AA450" s="10"/>
      <c r="AB450" s="10"/>
      <c r="AC450" s="10"/>
      <c r="AD450" s="10"/>
      <c r="AE450" s="10"/>
      <c r="AF450" s="10"/>
    </row>
    <row r="451" spans="1:32" ht="15.75" customHeight="1">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c r="AA451" s="10"/>
      <c r="AB451" s="10"/>
      <c r="AC451" s="10"/>
      <c r="AD451" s="10"/>
      <c r="AE451" s="10"/>
      <c r="AF451" s="10"/>
    </row>
    <row r="452" spans="1:32" ht="15.75" customHeight="1">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c r="AA452" s="10"/>
      <c r="AB452" s="10"/>
      <c r="AC452" s="10"/>
      <c r="AD452" s="10"/>
      <c r="AE452" s="10"/>
      <c r="AF452" s="10"/>
    </row>
    <row r="453" spans="1:32" ht="15.75" customHeight="1">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c r="AA453" s="10"/>
      <c r="AB453" s="10"/>
      <c r="AC453" s="10"/>
      <c r="AD453" s="10"/>
      <c r="AE453" s="10"/>
      <c r="AF453" s="10"/>
    </row>
    <row r="454" spans="1:32" ht="15.75" customHeight="1">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c r="AA454" s="10"/>
      <c r="AB454" s="10"/>
      <c r="AC454" s="10"/>
      <c r="AD454" s="10"/>
      <c r="AE454" s="10"/>
      <c r="AF454" s="10"/>
    </row>
    <row r="455" spans="1:32" ht="15.75" customHeight="1">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c r="AA455" s="10"/>
      <c r="AB455" s="10"/>
      <c r="AC455" s="10"/>
      <c r="AD455" s="10"/>
      <c r="AE455" s="10"/>
      <c r="AF455" s="10"/>
    </row>
    <row r="456" spans="1:32" ht="15.75" customHeight="1">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c r="AA456" s="10"/>
      <c r="AB456" s="10"/>
      <c r="AC456" s="10"/>
      <c r="AD456" s="10"/>
      <c r="AE456" s="10"/>
      <c r="AF456" s="10"/>
    </row>
    <row r="457" spans="1:32" ht="15.75" customHeight="1">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c r="AA457" s="10"/>
      <c r="AB457" s="10"/>
      <c r="AC457" s="10"/>
      <c r="AD457" s="10"/>
      <c r="AE457" s="10"/>
      <c r="AF457" s="10"/>
    </row>
    <row r="458" spans="1:32" ht="15.75" customHeight="1">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c r="AA458" s="10"/>
      <c r="AB458" s="10"/>
      <c r="AC458" s="10"/>
      <c r="AD458" s="10"/>
      <c r="AE458" s="10"/>
      <c r="AF458" s="10"/>
    </row>
    <row r="459" spans="1:32" ht="15.75" customHeight="1">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c r="AA459" s="10"/>
      <c r="AB459" s="10"/>
      <c r="AC459" s="10"/>
      <c r="AD459" s="10"/>
      <c r="AE459" s="10"/>
      <c r="AF459" s="10"/>
    </row>
    <row r="460" spans="1:32" ht="15.75" customHeight="1">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c r="AA460" s="10"/>
      <c r="AB460" s="10"/>
      <c r="AC460" s="10"/>
      <c r="AD460" s="10"/>
      <c r="AE460" s="10"/>
      <c r="AF460" s="10"/>
    </row>
    <row r="461" spans="1:32" ht="15.75" customHeight="1">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c r="AA461" s="10"/>
      <c r="AB461" s="10"/>
      <c r="AC461" s="10"/>
      <c r="AD461" s="10"/>
      <c r="AE461" s="10"/>
      <c r="AF461" s="10"/>
    </row>
    <row r="462" spans="1:32" ht="15.75" customHeight="1">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c r="AA462" s="10"/>
      <c r="AB462" s="10"/>
      <c r="AC462" s="10"/>
      <c r="AD462" s="10"/>
      <c r="AE462" s="10"/>
      <c r="AF462" s="10"/>
    </row>
    <row r="463" spans="1:32" ht="15.75" customHeight="1">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c r="AA463" s="10"/>
      <c r="AB463" s="10"/>
      <c r="AC463" s="10"/>
      <c r="AD463" s="10"/>
      <c r="AE463" s="10"/>
      <c r="AF463" s="10"/>
    </row>
    <row r="464" spans="1:32" ht="15.75" customHeight="1">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c r="AA464" s="10"/>
      <c r="AB464" s="10"/>
      <c r="AC464" s="10"/>
      <c r="AD464" s="10"/>
      <c r="AE464" s="10"/>
      <c r="AF464" s="10"/>
    </row>
    <row r="465" spans="1:32" ht="15.75" customHeight="1">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c r="AA465" s="10"/>
      <c r="AB465" s="10"/>
      <c r="AC465" s="10"/>
      <c r="AD465" s="10"/>
      <c r="AE465" s="10"/>
      <c r="AF465" s="10"/>
    </row>
    <row r="466" spans="1:32" ht="15.75" customHeight="1">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c r="AA466" s="10"/>
      <c r="AB466" s="10"/>
      <c r="AC466" s="10"/>
      <c r="AD466" s="10"/>
      <c r="AE466" s="10"/>
      <c r="AF466" s="10"/>
    </row>
    <row r="467" spans="1:32" ht="15.75" customHeight="1">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c r="AA467" s="10"/>
      <c r="AB467" s="10"/>
      <c r="AC467" s="10"/>
      <c r="AD467" s="10"/>
      <c r="AE467" s="10"/>
      <c r="AF467" s="10"/>
    </row>
    <row r="468" spans="1:32" ht="15.75" customHeight="1">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c r="AA468" s="10"/>
      <c r="AB468" s="10"/>
      <c r="AC468" s="10"/>
      <c r="AD468" s="10"/>
      <c r="AE468" s="10"/>
      <c r="AF468" s="10"/>
    </row>
    <row r="469" spans="1:32" ht="15.75" customHeight="1">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c r="AA469" s="10"/>
      <c r="AB469" s="10"/>
      <c r="AC469" s="10"/>
      <c r="AD469" s="10"/>
      <c r="AE469" s="10"/>
      <c r="AF469" s="10"/>
    </row>
    <row r="470" spans="1:32" ht="15.75" customHeight="1">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c r="AA470" s="10"/>
      <c r="AB470" s="10"/>
      <c r="AC470" s="10"/>
      <c r="AD470" s="10"/>
      <c r="AE470" s="10"/>
      <c r="AF470" s="10"/>
    </row>
    <row r="471" spans="1:32" ht="15.75" customHeight="1">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c r="AA471" s="10"/>
      <c r="AB471" s="10"/>
      <c r="AC471" s="10"/>
      <c r="AD471" s="10"/>
      <c r="AE471" s="10"/>
      <c r="AF471" s="10"/>
    </row>
    <row r="472" spans="1:32" ht="15.75" customHeight="1">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c r="AA472" s="10"/>
      <c r="AB472" s="10"/>
      <c r="AC472" s="10"/>
      <c r="AD472" s="10"/>
      <c r="AE472" s="10"/>
      <c r="AF472" s="10"/>
    </row>
    <row r="473" spans="1:32" ht="15.75" customHeight="1">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c r="AA473" s="10"/>
      <c r="AB473" s="10"/>
      <c r="AC473" s="10"/>
      <c r="AD473" s="10"/>
      <c r="AE473" s="10"/>
      <c r="AF473" s="10"/>
    </row>
    <row r="474" spans="1:32" ht="15.75" customHeight="1">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c r="AA474" s="10"/>
      <c r="AB474" s="10"/>
      <c r="AC474" s="10"/>
      <c r="AD474" s="10"/>
      <c r="AE474" s="10"/>
      <c r="AF474" s="10"/>
    </row>
    <row r="475" spans="1:32" ht="15.75" customHeight="1">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c r="AA475" s="10"/>
      <c r="AB475" s="10"/>
      <c r="AC475" s="10"/>
      <c r="AD475" s="10"/>
      <c r="AE475" s="10"/>
      <c r="AF475" s="10"/>
    </row>
    <row r="476" spans="1:32" ht="15.75" customHeight="1">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c r="AA476" s="10"/>
      <c r="AB476" s="10"/>
      <c r="AC476" s="10"/>
      <c r="AD476" s="10"/>
      <c r="AE476" s="10"/>
      <c r="AF476" s="10"/>
    </row>
    <row r="477" spans="1:32" ht="15.75" customHeight="1">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c r="AA477" s="10"/>
      <c r="AB477" s="10"/>
      <c r="AC477" s="10"/>
      <c r="AD477" s="10"/>
      <c r="AE477" s="10"/>
      <c r="AF477" s="10"/>
    </row>
    <row r="478" spans="1:32" ht="15.75" customHeight="1">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c r="AA478" s="10"/>
      <c r="AB478" s="10"/>
      <c r="AC478" s="10"/>
      <c r="AD478" s="10"/>
      <c r="AE478" s="10"/>
      <c r="AF478" s="10"/>
    </row>
    <row r="479" spans="1:32" ht="15.75" customHeight="1">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c r="AA479" s="10"/>
      <c r="AB479" s="10"/>
      <c r="AC479" s="10"/>
      <c r="AD479" s="10"/>
      <c r="AE479" s="10"/>
      <c r="AF479" s="10"/>
    </row>
    <row r="480" spans="1:32" ht="15.75" customHeight="1">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c r="AA480" s="10"/>
      <c r="AB480" s="10"/>
      <c r="AC480" s="10"/>
      <c r="AD480" s="10"/>
      <c r="AE480" s="10"/>
      <c r="AF480" s="10"/>
    </row>
    <row r="481" spans="1:32" ht="15.75" customHeight="1">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c r="AA481" s="10"/>
      <c r="AB481" s="10"/>
      <c r="AC481" s="10"/>
      <c r="AD481" s="10"/>
      <c r="AE481" s="10"/>
      <c r="AF481" s="10"/>
    </row>
    <row r="482" spans="1:32" ht="15.75" customHeight="1">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c r="AA482" s="10"/>
      <c r="AB482" s="10"/>
      <c r="AC482" s="10"/>
      <c r="AD482" s="10"/>
      <c r="AE482" s="10"/>
      <c r="AF482" s="10"/>
    </row>
    <row r="483" spans="1:32" ht="15.75" customHeight="1">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c r="AA483" s="10"/>
      <c r="AB483" s="10"/>
      <c r="AC483" s="10"/>
      <c r="AD483" s="10"/>
      <c r="AE483" s="10"/>
      <c r="AF483" s="10"/>
    </row>
    <row r="484" spans="1:32" ht="15.75" customHeight="1">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c r="AA484" s="10"/>
      <c r="AB484" s="10"/>
      <c r="AC484" s="10"/>
      <c r="AD484" s="10"/>
      <c r="AE484" s="10"/>
      <c r="AF484" s="10"/>
    </row>
    <row r="485" spans="1:32" ht="15.75" customHeight="1">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c r="AA485" s="10"/>
      <c r="AB485" s="10"/>
      <c r="AC485" s="10"/>
      <c r="AD485" s="10"/>
      <c r="AE485" s="10"/>
      <c r="AF485" s="10"/>
    </row>
    <row r="486" spans="1:32" ht="15.75" customHeight="1">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c r="AA486" s="10"/>
      <c r="AB486" s="10"/>
      <c r="AC486" s="10"/>
      <c r="AD486" s="10"/>
      <c r="AE486" s="10"/>
      <c r="AF486" s="10"/>
    </row>
    <row r="487" spans="1:32" ht="15.75" customHeight="1">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c r="AA487" s="10"/>
      <c r="AB487" s="10"/>
      <c r="AC487" s="10"/>
      <c r="AD487" s="10"/>
      <c r="AE487" s="10"/>
      <c r="AF487" s="10"/>
    </row>
    <row r="488" spans="1:32" ht="15.75" customHeight="1">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c r="AA488" s="10"/>
      <c r="AB488" s="10"/>
      <c r="AC488" s="10"/>
      <c r="AD488" s="10"/>
      <c r="AE488" s="10"/>
      <c r="AF488" s="10"/>
    </row>
    <row r="489" spans="1:32" ht="15.75" customHeight="1">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c r="AA489" s="10"/>
      <c r="AB489" s="10"/>
      <c r="AC489" s="10"/>
      <c r="AD489" s="10"/>
      <c r="AE489" s="10"/>
      <c r="AF489" s="10"/>
    </row>
    <row r="490" spans="1:32" ht="15.75" customHeight="1">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c r="AA490" s="10"/>
      <c r="AB490" s="10"/>
      <c r="AC490" s="10"/>
      <c r="AD490" s="10"/>
      <c r="AE490" s="10"/>
      <c r="AF490" s="10"/>
    </row>
    <row r="491" spans="1:32" ht="15.75" customHeight="1">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c r="AA491" s="10"/>
      <c r="AB491" s="10"/>
      <c r="AC491" s="10"/>
      <c r="AD491" s="10"/>
      <c r="AE491" s="10"/>
      <c r="AF491" s="10"/>
    </row>
    <row r="492" spans="1:32" ht="15.75" customHeight="1">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c r="AA492" s="10"/>
      <c r="AB492" s="10"/>
      <c r="AC492" s="10"/>
      <c r="AD492" s="10"/>
      <c r="AE492" s="10"/>
      <c r="AF492" s="10"/>
    </row>
    <row r="493" spans="1:32" ht="15.75" customHeight="1">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c r="AA493" s="10"/>
      <c r="AB493" s="10"/>
      <c r="AC493" s="10"/>
      <c r="AD493" s="10"/>
      <c r="AE493" s="10"/>
      <c r="AF493" s="10"/>
    </row>
    <row r="494" spans="1:32" ht="15.75" customHeight="1">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c r="AA494" s="10"/>
      <c r="AB494" s="10"/>
      <c r="AC494" s="10"/>
      <c r="AD494" s="10"/>
      <c r="AE494" s="10"/>
      <c r="AF494" s="10"/>
    </row>
    <row r="495" spans="1:32" ht="15.75" customHeight="1">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c r="AA495" s="10"/>
      <c r="AB495" s="10"/>
      <c r="AC495" s="10"/>
      <c r="AD495" s="10"/>
      <c r="AE495" s="10"/>
      <c r="AF495" s="10"/>
    </row>
    <row r="496" spans="1:32" ht="15.75" customHeight="1">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c r="AA496" s="10"/>
      <c r="AB496" s="10"/>
      <c r="AC496" s="10"/>
      <c r="AD496" s="10"/>
      <c r="AE496" s="10"/>
      <c r="AF496" s="10"/>
    </row>
    <row r="497" spans="1:32" ht="15.75" customHeight="1">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c r="AA497" s="10"/>
      <c r="AB497" s="10"/>
      <c r="AC497" s="10"/>
      <c r="AD497" s="10"/>
      <c r="AE497" s="10"/>
      <c r="AF497" s="10"/>
    </row>
    <row r="498" spans="1:32" ht="15.75" customHeight="1">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c r="AA498" s="10"/>
      <c r="AB498" s="10"/>
      <c r="AC498" s="10"/>
      <c r="AD498" s="10"/>
      <c r="AE498" s="10"/>
      <c r="AF498" s="10"/>
    </row>
    <row r="499" spans="1:32" ht="15.75" customHeight="1">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c r="AA499" s="10"/>
      <c r="AB499" s="10"/>
      <c r="AC499" s="10"/>
      <c r="AD499" s="10"/>
      <c r="AE499" s="10"/>
      <c r="AF499" s="10"/>
    </row>
    <row r="500" spans="1:32" ht="15.75" customHeight="1">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c r="AA500" s="10"/>
      <c r="AB500" s="10"/>
      <c r="AC500" s="10"/>
      <c r="AD500" s="10"/>
      <c r="AE500" s="10"/>
      <c r="AF500" s="10"/>
    </row>
    <row r="501" spans="1:32" ht="15.75" customHeight="1">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c r="AA501" s="10"/>
      <c r="AB501" s="10"/>
      <c r="AC501" s="10"/>
      <c r="AD501" s="10"/>
      <c r="AE501" s="10"/>
      <c r="AF501" s="10"/>
    </row>
    <row r="502" spans="1:32" ht="15.75" customHeight="1">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c r="AA502" s="10"/>
      <c r="AB502" s="10"/>
      <c r="AC502" s="10"/>
      <c r="AD502" s="10"/>
      <c r="AE502" s="10"/>
      <c r="AF502" s="10"/>
    </row>
    <row r="503" spans="1:32" ht="15.75" customHeight="1">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c r="AA503" s="10"/>
      <c r="AB503" s="10"/>
      <c r="AC503" s="10"/>
      <c r="AD503" s="10"/>
      <c r="AE503" s="10"/>
      <c r="AF503" s="10"/>
    </row>
    <row r="504" spans="1:32" ht="15.75" customHeight="1">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c r="AA504" s="10"/>
      <c r="AB504" s="10"/>
      <c r="AC504" s="10"/>
      <c r="AD504" s="10"/>
      <c r="AE504" s="10"/>
      <c r="AF504" s="10"/>
    </row>
    <row r="505" spans="1:32" ht="15.75" customHeight="1">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c r="AA505" s="10"/>
      <c r="AB505" s="10"/>
      <c r="AC505" s="10"/>
      <c r="AD505" s="10"/>
      <c r="AE505" s="10"/>
      <c r="AF505" s="10"/>
    </row>
    <row r="506" spans="1:32" ht="15.75" customHeight="1">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c r="AA506" s="10"/>
      <c r="AB506" s="10"/>
      <c r="AC506" s="10"/>
      <c r="AD506" s="10"/>
      <c r="AE506" s="10"/>
      <c r="AF506" s="10"/>
    </row>
    <row r="507" spans="1:32" ht="15.75" customHeight="1">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c r="AA507" s="10"/>
      <c r="AB507" s="10"/>
      <c r="AC507" s="10"/>
      <c r="AD507" s="10"/>
      <c r="AE507" s="10"/>
      <c r="AF507" s="10"/>
    </row>
    <row r="508" spans="1:32" ht="15.75" customHeight="1">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c r="AA508" s="10"/>
      <c r="AB508" s="10"/>
      <c r="AC508" s="10"/>
      <c r="AD508" s="10"/>
      <c r="AE508" s="10"/>
      <c r="AF508" s="10"/>
    </row>
    <row r="509" spans="1:32" ht="15.75" customHeight="1">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c r="AA509" s="10"/>
      <c r="AB509" s="10"/>
      <c r="AC509" s="10"/>
      <c r="AD509" s="10"/>
      <c r="AE509" s="10"/>
      <c r="AF509" s="10"/>
    </row>
    <row r="510" spans="1:32" ht="15.75" customHeight="1">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c r="AA510" s="10"/>
      <c r="AB510" s="10"/>
      <c r="AC510" s="10"/>
      <c r="AD510" s="10"/>
      <c r="AE510" s="10"/>
      <c r="AF510" s="10"/>
    </row>
    <row r="511" spans="1:32" ht="15.75" customHeight="1">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c r="AA511" s="10"/>
      <c r="AB511" s="10"/>
      <c r="AC511" s="10"/>
      <c r="AD511" s="10"/>
      <c r="AE511" s="10"/>
      <c r="AF511" s="10"/>
    </row>
    <row r="512" spans="1:32" ht="15.75" customHeight="1">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c r="AA512" s="10"/>
      <c r="AB512" s="10"/>
      <c r="AC512" s="10"/>
      <c r="AD512" s="10"/>
      <c r="AE512" s="10"/>
      <c r="AF512" s="10"/>
    </row>
    <row r="513" spans="1:32" ht="15.75" customHeight="1">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c r="AA513" s="10"/>
      <c r="AB513" s="10"/>
      <c r="AC513" s="10"/>
      <c r="AD513" s="10"/>
      <c r="AE513" s="10"/>
      <c r="AF513" s="10"/>
    </row>
    <row r="514" spans="1:32" ht="15.75" customHeight="1">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c r="AA514" s="10"/>
      <c r="AB514" s="10"/>
      <c r="AC514" s="10"/>
      <c r="AD514" s="10"/>
      <c r="AE514" s="10"/>
      <c r="AF514" s="10"/>
    </row>
    <row r="515" spans="1:32" ht="15.75" customHeight="1">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c r="AA515" s="10"/>
      <c r="AB515" s="10"/>
      <c r="AC515" s="10"/>
      <c r="AD515" s="10"/>
      <c r="AE515" s="10"/>
      <c r="AF515" s="10"/>
    </row>
    <row r="516" spans="1:32" ht="15.75" customHeight="1">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c r="AA516" s="10"/>
      <c r="AB516" s="10"/>
      <c r="AC516" s="10"/>
      <c r="AD516" s="10"/>
      <c r="AE516" s="10"/>
      <c r="AF516" s="10"/>
    </row>
    <row r="517" spans="1:32" ht="15.75" customHeight="1">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c r="AA517" s="10"/>
      <c r="AB517" s="10"/>
      <c r="AC517" s="10"/>
      <c r="AD517" s="10"/>
      <c r="AE517" s="10"/>
      <c r="AF517" s="10"/>
    </row>
    <row r="518" spans="1:32" ht="15.75" customHeight="1">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c r="AA518" s="10"/>
      <c r="AB518" s="10"/>
      <c r="AC518" s="10"/>
      <c r="AD518" s="10"/>
      <c r="AE518" s="10"/>
      <c r="AF518" s="10"/>
    </row>
    <row r="519" spans="1:32" ht="15.75" customHeight="1">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c r="AA519" s="10"/>
      <c r="AB519" s="10"/>
      <c r="AC519" s="10"/>
      <c r="AD519" s="10"/>
      <c r="AE519" s="10"/>
      <c r="AF519" s="10"/>
    </row>
    <row r="520" spans="1:32" ht="15.75" customHeight="1">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c r="AA520" s="10"/>
      <c r="AB520" s="10"/>
      <c r="AC520" s="10"/>
      <c r="AD520" s="10"/>
      <c r="AE520" s="10"/>
      <c r="AF520" s="10"/>
    </row>
    <row r="521" spans="1:32" ht="15.75" customHeight="1">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c r="AA521" s="10"/>
      <c r="AB521" s="10"/>
      <c r="AC521" s="10"/>
      <c r="AD521" s="10"/>
      <c r="AE521" s="10"/>
      <c r="AF521" s="10"/>
    </row>
    <row r="522" spans="1:32" ht="15.75" customHeight="1">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c r="AA522" s="10"/>
      <c r="AB522" s="10"/>
      <c r="AC522" s="10"/>
      <c r="AD522" s="10"/>
      <c r="AE522" s="10"/>
      <c r="AF522" s="10"/>
    </row>
    <row r="523" spans="1:32" ht="15.75" customHeight="1">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c r="AA523" s="10"/>
      <c r="AB523" s="10"/>
      <c r="AC523" s="10"/>
      <c r="AD523" s="10"/>
      <c r="AE523" s="10"/>
      <c r="AF523" s="10"/>
    </row>
    <row r="524" spans="1:32" ht="15.75" customHeight="1">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c r="AA524" s="10"/>
      <c r="AB524" s="10"/>
      <c r="AC524" s="10"/>
      <c r="AD524" s="10"/>
      <c r="AE524" s="10"/>
      <c r="AF524" s="10"/>
    </row>
    <row r="525" spans="1:32" ht="15.75" customHeight="1">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c r="AA525" s="10"/>
      <c r="AB525" s="10"/>
      <c r="AC525" s="10"/>
      <c r="AD525" s="10"/>
      <c r="AE525" s="10"/>
      <c r="AF525" s="10"/>
    </row>
    <row r="526" spans="1:32" ht="15.75" customHeight="1">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c r="AA526" s="10"/>
      <c r="AB526" s="10"/>
      <c r="AC526" s="10"/>
      <c r="AD526" s="10"/>
      <c r="AE526" s="10"/>
      <c r="AF526" s="10"/>
    </row>
    <row r="527" spans="1:32" ht="15.75" customHeight="1">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c r="AA527" s="10"/>
      <c r="AB527" s="10"/>
      <c r="AC527" s="10"/>
      <c r="AD527" s="10"/>
      <c r="AE527" s="10"/>
      <c r="AF527" s="10"/>
    </row>
    <row r="528" spans="1:32" ht="15.75" customHeight="1">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c r="AA528" s="10"/>
      <c r="AB528" s="10"/>
      <c r="AC528" s="10"/>
      <c r="AD528" s="10"/>
      <c r="AE528" s="10"/>
      <c r="AF528" s="10"/>
    </row>
    <row r="529" spans="1:32" ht="15.75" customHeight="1">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c r="AA529" s="10"/>
      <c r="AB529" s="10"/>
      <c r="AC529" s="10"/>
      <c r="AD529" s="10"/>
      <c r="AE529" s="10"/>
      <c r="AF529" s="10"/>
    </row>
    <row r="530" spans="1:32" ht="15.75" customHeight="1">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c r="AA530" s="10"/>
      <c r="AB530" s="10"/>
      <c r="AC530" s="10"/>
      <c r="AD530" s="10"/>
      <c r="AE530" s="10"/>
      <c r="AF530" s="10"/>
    </row>
    <row r="531" spans="1:32" ht="15.75" customHeight="1">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c r="AA531" s="10"/>
      <c r="AB531" s="10"/>
      <c r="AC531" s="10"/>
      <c r="AD531" s="10"/>
      <c r="AE531" s="10"/>
      <c r="AF531" s="10"/>
    </row>
    <row r="532" spans="1:32" ht="15.75" customHeight="1">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c r="AA532" s="10"/>
      <c r="AB532" s="10"/>
      <c r="AC532" s="10"/>
      <c r="AD532" s="10"/>
      <c r="AE532" s="10"/>
      <c r="AF532" s="10"/>
    </row>
    <row r="533" spans="1:32" ht="15.75" customHeight="1">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c r="AA533" s="10"/>
      <c r="AB533" s="10"/>
      <c r="AC533" s="10"/>
      <c r="AD533" s="10"/>
      <c r="AE533" s="10"/>
      <c r="AF533" s="10"/>
    </row>
    <row r="534" spans="1:32" ht="15.75" customHeight="1">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c r="AA534" s="10"/>
      <c r="AB534" s="10"/>
      <c r="AC534" s="10"/>
      <c r="AD534" s="10"/>
      <c r="AE534" s="10"/>
      <c r="AF534" s="10"/>
    </row>
    <row r="535" spans="1:32" ht="15.75" customHeight="1">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c r="AA535" s="10"/>
      <c r="AB535" s="10"/>
      <c r="AC535" s="10"/>
      <c r="AD535" s="10"/>
      <c r="AE535" s="10"/>
      <c r="AF535" s="10"/>
    </row>
    <row r="536" spans="1:32" ht="15.75" customHeight="1">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c r="AA536" s="10"/>
      <c r="AB536" s="10"/>
      <c r="AC536" s="10"/>
      <c r="AD536" s="10"/>
      <c r="AE536" s="10"/>
      <c r="AF536" s="10"/>
    </row>
    <row r="537" spans="1:32" ht="15.75" customHeight="1">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c r="AA537" s="10"/>
      <c r="AB537" s="10"/>
      <c r="AC537" s="10"/>
      <c r="AD537" s="10"/>
      <c r="AE537" s="10"/>
      <c r="AF537" s="10"/>
    </row>
    <row r="538" spans="1:32" ht="15.75" customHeight="1">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c r="AA538" s="10"/>
      <c r="AB538" s="10"/>
      <c r="AC538" s="10"/>
      <c r="AD538" s="10"/>
      <c r="AE538" s="10"/>
      <c r="AF538" s="10"/>
    </row>
    <row r="539" spans="1:32" ht="15.75" customHeight="1">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c r="AA539" s="10"/>
      <c r="AB539" s="10"/>
      <c r="AC539" s="10"/>
      <c r="AD539" s="10"/>
      <c r="AE539" s="10"/>
      <c r="AF539" s="10"/>
    </row>
    <row r="540" spans="1:32" ht="15.75" customHeight="1">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c r="AA540" s="10"/>
      <c r="AB540" s="10"/>
      <c r="AC540" s="10"/>
      <c r="AD540" s="10"/>
      <c r="AE540" s="10"/>
      <c r="AF540" s="10"/>
    </row>
    <row r="541" spans="1:32" ht="15.75" customHeight="1">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c r="AA541" s="10"/>
      <c r="AB541" s="10"/>
      <c r="AC541" s="10"/>
      <c r="AD541" s="10"/>
      <c r="AE541" s="10"/>
      <c r="AF541" s="10"/>
    </row>
    <row r="542" spans="1:32" ht="15.75" customHeight="1">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c r="AA542" s="10"/>
      <c r="AB542" s="10"/>
      <c r="AC542" s="10"/>
      <c r="AD542" s="10"/>
      <c r="AE542" s="10"/>
      <c r="AF542" s="10"/>
    </row>
    <row r="543" spans="1:32" ht="15.75" customHeight="1">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c r="AA543" s="10"/>
      <c r="AB543" s="10"/>
      <c r="AC543" s="10"/>
      <c r="AD543" s="10"/>
      <c r="AE543" s="10"/>
      <c r="AF543" s="10"/>
    </row>
    <row r="544" spans="1:32" ht="15.75" customHeight="1">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c r="AA544" s="10"/>
      <c r="AB544" s="10"/>
      <c r="AC544" s="10"/>
      <c r="AD544" s="10"/>
      <c r="AE544" s="10"/>
      <c r="AF544" s="10"/>
    </row>
    <row r="545" spans="1:32" ht="15.75" customHeight="1">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c r="AA545" s="10"/>
      <c r="AB545" s="10"/>
      <c r="AC545" s="10"/>
      <c r="AD545" s="10"/>
      <c r="AE545" s="10"/>
      <c r="AF545" s="10"/>
    </row>
    <row r="546" spans="1:32" ht="15.75" customHeight="1">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c r="AA546" s="10"/>
      <c r="AB546" s="10"/>
      <c r="AC546" s="10"/>
      <c r="AD546" s="10"/>
      <c r="AE546" s="10"/>
      <c r="AF546" s="10"/>
    </row>
    <row r="547" spans="1:32" ht="15.75" customHeight="1">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c r="AA547" s="10"/>
      <c r="AB547" s="10"/>
      <c r="AC547" s="10"/>
      <c r="AD547" s="10"/>
      <c r="AE547" s="10"/>
      <c r="AF547" s="10"/>
    </row>
    <row r="548" spans="1:32" ht="15.75" customHeight="1">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c r="AA548" s="10"/>
      <c r="AB548" s="10"/>
      <c r="AC548" s="10"/>
      <c r="AD548" s="10"/>
      <c r="AE548" s="10"/>
      <c r="AF548" s="10"/>
    </row>
    <row r="549" spans="1:32" ht="15.75" customHeight="1">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c r="AA549" s="10"/>
      <c r="AB549" s="10"/>
      <c r="AC549" s="10"/>
      <c r="AD549" s="10"/>
      <c r="AE549" s="10"/>
      <c r="AF549" s="10"/>
    </row>
    <row r="550" spans="1:32" ht="15.75" customHeight="1">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c r="AA550" s="10"/>
      <c r="AB550" s="10"/>
      <c r="AC550" s="10"/>
      <c r="AD550" s="10"/>
      <c r="AE550" s="10"/>
      <c r="AF550" s="10"/>
    </row>
    <row r="551" spans="1:32" ht="15.75" customHeight="1">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c r="AA551" s="10"/>
      <c r="AB551" s="10"/>
      <c r="AC551" s="10"/>
      <c r="AD551" s="10"/>
      <c r="AE551" s="10"/>
      <c r="AF551" s="10"/>
    </row>
    <row r="552" spans="1:32" ht="15.75" customHeight="1">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c r="AA552" s="10"/>
      <c r="AB552" s="10"/>
      <c r="AC552" s="10"/>
      <c r="AD552" s="10"/>
      <c r="AE552" s="10"/>
      <c r="AF552" s="10"/>
    </row>
    <row r="553" spans="1:32" ht="15.75" customHeight="1">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c r="AA553" s="10"/>
      <c r="AB553" s="10"/>
      <c r="AC553" s="10"/>
      <c r="AD553" s="10"/>
      <c r="AE553" s="10"/>
      <c r="AF553" s="10"/>
    </row>
    <row r="554" spans="1:32" ht="15.75" customHeight="1">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c r="AA554" s="10"/>
      <c r="AB554" s="10"/>
      <c r="AC554" s="10"/>
      <c r="AD554" s="10"/>
      <c r="AE554" s="10"/>
      <c r="AF554" s="10"/>
    </row>
    <row r="555" spans="1:32" ht="15.75" customHeight="1">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c r="AA555" s="10"/>
      <c r="AB555" s="10"/>
      <c r="AC555" s="10"/>
      <c r="AD555" s="10"/>
      <c r="AE555" s="10"/>
      <c r="AF555" s="10"/>
    </row>
    <row r="556" spans="1:32" ht="15.75" customHeight="1">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c r="AA556" s="10"/>
      <c r="AB556" s="10"/>
      <c r="AC556" s="10"/>
      <c r="AD556" s="10"/>
      <c r="AE556" s="10"/>
      <c r="AF556" s="10"/>
    </row>
    <row r="557" spans="1:32" ht="15.75" customHeight="1">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c r="AA557" s="10"/>
      <c r="AB557" s="10"/>
      <c r="AC557" s="10"/>
      <c r="AD557" s="10"/>
      <c r="AE557" s="10"/>
      <c r="AF557" s="10"/>
    </row>
    <row r="558" spans="1:32" ht="15.75" customHeight="1">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c r="AA558" s="10"/>
      <c r="AB558" s="10"/>
      <c r="AC558" s="10"/>
      <c r="AD558" s="10"/>
      <c r="AE558" s="10"/>
      <c r="AF558" s="10"/>
    </row>
    <row r="559" spans="1:32" ht="15.75" customHeight="1">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c r="AA559" s="10"/>
      <c r="AB559" s="10"/>
      <c r="AC559" s="10"/>
      <c r="AD559" s="10"/>
      <c r="AE559" s="10"/>
      <c r="AF559" s="10"/>
    </row>
    <row r="560" spans="1:32" ht="15.75" customHeight="1">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c r="AA560" s="10"/>
      <c r="AB560" s="10"/>
      <c r="AC560" s="10"/>
      <c r="AD560" s="10"/>
      <c r="AE560" s="10"/>
      <c r="AF560" s="10"/>
    </row>
    <row r="561" spans="1:32" ht="15.75" customHeight="1">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c r="AA561" s="10"/>
      <c r="AB561" s="10"/>
      <c r="AC561" s="10"/>
      <c r="AD561" s="10"/>
      <c r="AE561" s="10"/>
      <c r="AF561" s="10"/>
    </row>
    <row r="562" spans="1:32" ht="15.75" customHeight="1">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c r="AA562" s="10"/>
      <c r="AB562" s="10"/>
      <c r="AC562" s="10"/>
      <c r="AD562" s="10"/>
      <c r="AE562" s="10"/>
      <c r="AF562" s="10"/>
    </row>
    <row r="563" spans="1:32" ht="15.75" customHeight="1">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c r="AA563" s="10"/>
      <c r="AB563" s="10"/>
      <c r="AC563" s="10"/>
      <c r="AD563" s="10"/>
      <c r="AE563" s="10"/>
      <c r="AF563" s="10"/>
    </row>
    <row r="564" spans="1:32" ht="15.75" customHeight="1">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c r="AA564" s="10"/>
      <c r="AB564" s="10"/>
      <c r="AC564" s="10"/>
      <c r="AD564" s="10"/>
      <c r="AE564" s="10"/>
      <c r="AF564" s="10"/>
    </row>
    <row r="565" spans="1:32" ht="15.75" customHeight="1">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c r="AA565" s="10"/>
      <c r="AB565" s="10"/>
      <c r="AC565" s="10"/>
      <c r="AD565" s="10"/>
      <c r="AE565" s="10"/>
      <c r="AF565" s="10"/>
    </row>
    <row r="566" spans="1:32" ht="15.75" customHeight="1">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c r="AA566" s="10"/>
      <c r="AB566" s="10"/>
      <c r="AC566" s="10"/>
      <c r="AD566" s="10"/>
      <c r="AE566" s="10"/>
      <c r="AF566" s="10"/>
    </row>
    <row r="567" spans="1:32" ht="15.75" customHeight="1">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c r="AA567" s="10"/>
      <c r="AB567" s="10"/>
      <c r="AC567" s="10"/>
      <c r="AD567" s="10"/>
      <c r="AE567" s="10"/>
      <c r="AF567" s="10"/>
    </row>
    <row r="568" spans="1:32" ht="15.75" customHeight="1">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c r="AA568" s="10"/>
      <c r="AB568" s="10"/>
      <c r="AC568" s="10"/>
      <c r="AD568" s="10"/>
      <c r="AE568" s="10"/>
      <c r="AF568" s="10"/>
    </row>
    <row r="569" spans="1:32" ht="15.75" customHeight="1">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c r="AA569" s="10"/>
      <c r="AB569" s="10"/>
      <c r="AC569" s="10"/>
      <c r="AD569" s="10"/>
      <c r="AE569" s="10"/>
      <c r="AF569" s="10"/>
    </row>
    <row r="570" spans="1:32" ht="15.75" customHeight="1">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c r="AA570" s="10"/>
      <c r="AB570" s="10"/>
      <c r="AC570" s="10"/>
      <c r="AD570" s="10"/>
      <c r="AE570" s="10"/>
      <c r="AF570" s="10"/>
    </row>
    <row r="571" spans="1:32" ht="15.75" customHeight="1">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c r="AA571" s="10"/>
      <c r="AB571" s="10"/>
      <c r="AC571" s="10"/>
      <c r="AD571" s="10"/>
      <c r="AE571" s="10"/>
      <c r="AF571" s="10"/>
    </row>
    <row r="572" spans="1:32" ht="15.75" customHeight="1">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c r="AA572" s="10"/>
      <c r="AB572" s="10"/>
      <c r="AC572" s="10"/>
      <c r="AD572" s="10"/>
      <c r="AE572" s="10"/>
      <c r="AF572" s="10"/>
    </row>
    <row r="573" spans="1:32" ht="15.75" customHeight="1">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c r="AA573" s="10"/>
      <c r="AB573" s="10"/>
      <c r="AC573" s="10"/>
      <c r="AD573" s="10"/>
      <c r="AE573" s="10"/>
      <c r="AF573" s="10"/>
    </row>
    <row r="574" spans="1:32" ht="15.75" customHeight="1">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c r="AA574" s="10"/>
      <c r="AB574" s="10"/>
      <c r="AC574" s="10"/>
      <c r="AD574" s="10"/>
      <c r="AE574" s="10"/>
      <c r="AF574" s="10"/>
    </row>
    <row r="575" spans="1:32" ht="15.75" customHeight="1">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c r="AA575" s="10"/>
      <c r="AB575" s="10"/>
      <c r="AC575" s="10"/>
      <c r="AD575" s="10"/>
      <c r="AE575" s="10"/>
      <c r="AF575" s="10"/>
    </row>
    <row r="576" spans="1:32" ht="15.75" customHeight="1">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c r="AA576" s="10"/>
      <c r="AB576" s="10"/>
      <c r="AC576" s="10"/>
      <c r="AD576" s="10"/>
      <c r="AE576" s="10"/>
      <c r="AF576" s="10"/>
    </row>
    <row r="577" spans="1:32" ht="15.75" customHeight="1">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c r="AA577" s="10"/>
      <c r="AB577" s="10"/>
      <c r="AC577" s="10"/>
      <c r="AD577" s="10"/>
      <c r="AE577" s="10"/>
      <c r="AF577" s="10"/>
    </row>
    <row r="578" spans="1:32" ht="15.75" customHeight="1">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c r="AA578" s="10"/>
      <c r="AB578" s="10"/>
      <c r="AC578" s="10"/>
      <c r="AD578" s="10"/>
      <c r="AE578" s="10"/>
      <c r="AF578" s="10"/>
    </row>
    <row r="579" spans="1:32" ht="15.75" customHeight="1">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c r="AA579" s="10"/>
      <c r="AB579" s="10"/>
      <c r="AC579" s="10"/>
      <c r="AD579" s="10"/>
      <c r="AE579" s="10"/>
      <c r="AF579" s="10"/>
    </row>
    <row r="580" spans="1:32" ht="15.75" customHeight="1">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c r="AA580" s="10"/>
      <c r="AB580" s="10"/>
      <c r="AC580" s="10"/>
      <c r="AD580" s="10"/>
      <c r="AE580" s="10"/>
      <c r="AF580" s="10"/>
    </row>
    <row r="581" spans="1:32" ht="15.75" customHeight="1">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c r="AA581" s="10"/>
      <c r="AB581" s="10"/>
      <c r="AC581" s="10"/>
      <c r="AD581" s="10"/>
      <c r="AE581" s="10"/>
      <c r="AF581" s="10"/>
    </row>
    <row r="582" spans="1:32" ht="15.75" customHeight="1">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c r="AA582" s="10"/>
      <c r="AB582" s="10"/>
      <c r="AC582" s="10"/>
      <c r="AD582" s="10"/>
      <c r="AE582" s="10"/>
      <c r="AF582" s="10"/>
    </row>
    <row r="583" spans="1:32" ht="15.75" customHeight="1">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c r="AA583" s="10"/>
      <c r="AB583" s="10"/>
      <c r="AC583" s="10"/>
      <c r="AD583" s="10"/>
      <c r="AE583" s="10"/>
      <c r="AF583" s="10"/>
    </row>
    <row r="584" spans="1:32" ht="15.75" customHeight="1">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c r="AA584" s="10"/>
      <c r="AB584" s="10"/>
      <c r="AC584" s="10"/>
      <c r="AD584" s="10"/>
      <c r="AE584" s="10"/>
      <c r="AF584" s="10"/>
    </row>
    <row r="585" spans="1:32" ht="15.75" customHeight="1">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c r="AA585" s="10"/>
      <c r="AB585" s="10"/>
      <c r="AC585" s="10"/>
      <c r="AD585" s="10"/>
      <c r="AE585" s="10"/>
      <c r="AF585" s="10"/>
    </row>
    <row r="586" spans="1:32" ht="15.75" customHeight="1">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c r="AA586" s="10"/>
      <c r="AB586" s="10"/>
      <c r="AC586" s="10"/>
      <c r="AD586" s="10"/>
      <c r="AE586" s="10"/>
      <c r="AF586" s="10"/>
    </row>
    <row r="587" spans="1:32" ht="15.75" customHeight="1">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c r="AA587" s="10"/>
      <c r="AB587" s="10"/>
      <c r="AC587" s="10"/>
      <c r="AD587" s="10"/>
      <c r="AE587" s="10"/>
      <c r="AF587" s="10"/>
    </row>
    <row r="588" spans="1:32" ht="15.75" customHeight="1">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c r="AA588" s="10"/>
      <c r="AB588" s="10"/>
      <c r="AC588" s="10"/>
      <c r="AD588" s="10"/>
      <c r="AE588" s="10"/>
      <c r="AF588" s="10"/>
    </row>
    <row r="589" spans="1:32" ht="15.75" customHeight="1">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c r="AA589" s="10"/>
      <c r="AB589" s="10"/>
      <c r="AC589" s="10"/>
      <c r="AD589" s="10"/>
      <c r="AE589" s="10"/>
      <c r="AF589" s="10"/>
    </row>
    <row r="590" spans="1:32" ht="15.75" customHeight="1">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c r="AA590" s="10"/>
      <c r="AB590" s="10"/>
      <c r="AC590" s="10"/>
      <c r="AD590" s="10"/>
      <c r="AE590" s="10"/>
      <c r="AF590" s="10"/>
    </row>
    <row r="591" spans="1:32" ht="15.75" customHeight="1">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c r="AA591" s="10"/>
      <c r="AB591" s="10"/>
      <c r="AC591" s="10"/>
      <c r="AD591" s="10"/>
      <c r="AE591" s="10"/>
      <c r="AF591" s="10"/>
    </row>
    <row r="592" spans="1:32" ht="15.75" customHeight="1">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c r="AA592" s="10"/>
      <c r="AB592" s="10"/>
      <c r="AC592" s="10"/>
      <c r="AD592" s="10"/>
      <c r="AE592" s="10"/>
      <c r="AF592" s="10"/>
    </row>
    <row r="593" spans="1:32" ht="15.75" customHeight="1">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c r="AA593" s="10"/>
      <c r="AB593" s="10"/>
      <c r="AC593" s="10"/>
      <c r="AD593" s="10"/>
      <c r="AE593" s="10"/>
      <c r="AF593" s="10"/>
    </row>
    <row r="594" spans="1:32" ht="15.75" customHeight="1">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c r="AA594" s="10"/>
      <c r="AB594" s="10"/>
      <c r="AC594" s="10"/>
      <c r="AD594" s="10"/>
      <c r="AE594" s="10"/>
      <c r="AF594" s="10"/>
    </row>
    <row r="595" spans="1:32" ht="15.75" customHeight="1">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c r="AA595" s="10"/>
      <c r="AB595" s="10"/>
      <c r="AC595" s="10"/>
      <c r="AD595" s="10"/>
      <c r="AE595" s="10"/>
      <c r="AF595" s="10"/>
    </row>
    <row r="596" spans="1:32" ht="15.75" customHeight="1">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c r="AA596" s="10"/>
      <c r="AB596" s="10"/>
      <c r="AC596" s="10"/>
      <c r="AD596" s="10"/>
      <c r="AE596" s="10"/>
      <c r="AF596" s="10"/>
    </row>
    <row r="597" spans="1:32" ht="15.75" customHeight="1">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c r="AA597" s="10"/>
      <c r="AB597" s="10"/>
      <c r="AC597" s="10"/>
      <c r="AD597" s="10"/>
      <c r="AE597" s="10"/>
      <c r="AF597" s="10"/>
    </row>
    <row r="598" spans="1:32" ht="15.75" customHeight="1">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c r="AA598" s="10"/>
      <c r="AB598" s="10"/>
      <c r="AC598" s="10"/>
      <c r="AD598" s="10"/>
      <c r="AE598" s="10"/>
      <c r="AF598" s="10"/>
    </row>
    <row r="599" spans="1:32" ht="15.75" customHeight="1">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c r="AA599" s="10"/>
      <c r="AB599" s="10"/>
      <c r="AC599" s="10"/>
      <c r="AD599" s="10"/>
      <c r="AE599" s="10"/>
      <c r="AF599" s="10"/>
    </row>
    <row r="600" spans="1:32" ht="15.75" customHeight="1">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c r="AA600" s="10"/>
      <c r="AB600" s="10"/>
      <c r="AC600" s="10"/>
      <c r="AD600" s="10"/>
      <c r="AE600" s="10"/>
      <c r="AF600" s="10"/>
    </row>
    <row r="601" spans="1:32" ht="15.75" customHeight="1">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c r="AA601" s="10"/>
      <c r="AB601" s="10"/>
      <c r="AC601" s="10"/>
      <c r="AD601" s="10"/>
      <c r="AE601" s="10"/>
      <c r="AF601" s="10"/>
    </row>
    <row r="602" spans="1:32" ht="15.75" customHeight="1">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c r="AA602" s="10"/>
      <c r="AB602" s="10"/>
      <c r="AC602" s="10"/>
      <c r="AD602" s="10"/>
      <c r="AE602" s="10"/>
      <c r="AF602" s="10"/>
    </row>
    <row r="603" spans="1:32" ht="15.75" customHeight="1">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c r="AA603" s="10"/>
      <c r="AB603" s="10"/>
      <c r="AC603" s="10"/>
      <c r="AD603" s="10"/>
      <c r="AE603" s="10"/>
      <c r="AF603" s="10"/>
    </row>
    <row r="604" spans="1:32" ht="15.75" customHeight="1">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c r="AA604" s="10"/>
      <c r="AB604" s="10"/>
      <c r="AC604" s="10"/>
      <c r="AD604" s="10"/>
      <c r="AE604" s="10"/>
      <c r="AF604" s="10"/>
    </row>
    <row r="605" spans="1:32" ht="15.75" customHeight="1">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c r="AA605" s="10"/>
      <c r="AB605" s="10"/>
      <c r="AC605" s="10"/>
      <c r="AD605" s="10"/>
      <c r="AE605" s="10"/>
      <c r="AF605" s="10"/>
    </row>
    <row r="606" spans="1:32" ht="15.75" customHeight="1">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c r="AA606" s="10"/>
      <c r="AB606" s="10"/>
      <c r="AC606" s="10"/>
      <c r="AD606" s="10"/>
      <c r="AE606" s="10"/>
      <c r="AF606" s="10"/>
    </row>
    <row r="607" spans="1:32" ht="15.75" customHeight="1">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c r="AA607" s="10"/>
      <c r="AB607" s="10"/>
      <c r="AC607" s="10"/>
      <c r="AD607" s="10"/>
      <c r="AE607" s="10"/>
      <c r="AF607" s="10"/>
    </row>
    <row r="608" spans="1:32" ht="15.75" customHeight="1">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c r="AA608" s="10"/>
      <c r="AB608" s="10"/>
      <c r="AC608" s="10"/>
      <c r="AD608" s="10"/>
      <c r="AE608" s="10"/>
      <c r="AF608" s="10"/>
    </row>
    <row r="609" spans="1:32" ht="15.75" customHeight="1">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c r="AA609" s="10"/>
      <c r="AB609" s="10"/>
      <c r="AC609" s="10"/>
      <c r="AD609" s="10"/>
      <c r="AE609" s="10"/>
      <c r="AF609" s="10"/>
    </row>
    <row r="610" spans="1:32" ht="15.75" customHeight="1">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c r="AA610" s="10"/>
      <c r="AB610" s="10"/>
      <c r="AC610" s="10"/>
      <c r="AD610" s="10"/>
      <c r="AE610" s="10"/>
      <c r="AF610" s="10"/>
    </row>
    <row r="611" spans="1:32" ht="15.75" customHeight="1">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c r="AA611" s="10"/>
      <c r="AB611" s="10"/>
      <c r="AC611" s="10"/>
      <c r="AD611" s="10"/>
      <c r="AE611" s="10"/>
      <c r="AF611" s="10"/>
    </row>
    <row r="612" spans="1:32" ht="15.75" customHeight="1">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c r="AA612" s="10"/>
      <c r="AB612" s="10"/>
      <c r="AC612" s="10"/>
      <c r="AD612" s="10"/>
      <c r="AE612" s="10"/>
      <c r="AF612" s="10"/>
    </row>
    <row r="613" spans="1:32" ht="15.75" customHeight="1">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c r="AA613" s="10"/>
      <c r="AB613" s="10"/>
      <c r="AC613" s="10"/>
      <c r="AD613" s="10"/>
      <c r="AE613" s="10"/>
      <c r="AF613" s="10"/>
    </row>
    <row r="614" spans="1:32" ht="15.75" customHeight="1">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c r="AA614" s="10"/>
      <c r="AB614" s="10"/>
      <c r="AC614" s="10"/>
      <c r="AD614" s="10"/>
      <c r="AE614" s="10"/>
      <c r="AF614" s="10"/>
    </row>
    <row r="615" spans="1:32" ht="15.75" customHeight="1">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c r="AA615" s="10"/>
      <c r="AB615" s="10"/>
      <c r="AC615" s="10"/>
      <c r="AD615" s="10"/>
      <c r="AE615" s="10"/>
      <c r="AF615" s="10"/>
    </row>
    <row r="616" spans="1:32" ht="15.75" customHeight="1">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c r="AA616" s="10"/>
      <c r="AB616" s="10"/>
      <c r="AC616" s="10"/>
      <c r="AD616" s="10"/>
      <c r="AE616" s="10"/>
      <c r="AF616" s="10"/>
    </row>
    <row r="617" spans="1:32" ht="15.75" customHeight="1">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c r="AA617" s="10"/>
      <c r="AB617" s="10"/>
      <c r="AC617" s="10"/>
      <c r="AD617" s="10"/>
      <c r="AE617" s="10"/>
      <c r="AF617" s="10"/>
    </row>
    <row r="618" spans="1:32" ht="15.75" customHeight="1">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c r="AA618" s="10"/>
      <c r="AB618" s="10"/>
      <c r="AC618" s="10"/>
      <c r="AD618" s="10"/>
      <c r="AE618" s="10"/>
      <c r="AF618" s="10"/>
    </row>
    <row r="619" spans="1:32" ht="15.75" customHeight="1">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c r="AA619" s="10"/>
      <c r="AB619" s="10"/>
      <c r="AC619" s="10"/>
      <c r="AD619" s="10"/>
      <c r="AE619" s="10"/>
      <c r="AF619" s="10"/>
    </row>
    <row r="620" spans="1:32" ht="15.75" customHeight="1">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c r="AA620" s="10"/>
      <c r="AB620" s="10"/>
      <c r="AC620" s="10"/>
      <c r="AD620" s="10"/>
      <c r="AE620" s="10"/>
      <c r="AF620" s="10"/>
    </row>
    <row r="621" spans="1:32" ht="15.75" customHeight="1">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c r="AA621" s="10"/>
      <c r="AB621" s="10"/>
      <c r="AC621" s="10"/>
      <c r="AD621" s="10"/>
      <c r="AE621" s="10"/>
      <c r="AF621" s="10"/>
    </row>
    <row r="622" spans="1:32" ht="15.75" customHeight="1">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c r="AA622" s="10"/>
      <c r="AB622" s="10"/>
      <c r="AC622" s="10"/>
      <c r="AD622" s="10"/>
      <c r="AE622" s="10"/>
      <c r="AF622" s="10"/>
    </row>
    <row r="623" spans="1:32" ht="15.75" customHeight="1">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c r="AA623" s="10"/>
      <c r="AB623" s="10"/>
      <c r="AC623" s="10"/>
      <c r="AD623" s="10"/>
      <c r="AE623" s="10"/>
      <c r="AF623" s="10"/>
    </row>
    <row r="624" spans="1:32" ht="15.75" customHeight="1">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c r="AA624" s="10"/>
      <c r="AB624" s="10"/>
      <c r="AC624" s="10"/>
      <c r="AD624" s="10"/>
      <c r="AE624" s="10"/>
      <c r="AF624" s="10"/>
    </row>
    <row r="625" spans="1:32" ht="15.75" customHeight="1">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c r="AA625" s="10"/>
      <c r="AB625" s="10"/>
      <c r="AC625" s="10"/>
      <c r="AD625" s="10"/>
      <c r="AE625" s="10"/>
      <c r="AF625" s="10"/>
    </row>
    <row r="626" spans="1:32" ht="15.75" customHeight="1">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c r="AA626" s="10"/>
      <c r="AB626" s="10"/>
      <c r="AC626" s="10"/>
      <c r="AD626" s="10"/>
      <c r="AE626" s="10"/>
      <c r="AF626" s="10"/>
    </row>
    <row r="627" spans="1:32" ht="15.75" customHeight="1">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c r="AA627" s="10"/>
      <c r="AB627" s="10"/>
      <c r="AC627" s="10"/>
      <c r="AD627" s="10"/>
      <c r="AE627" s="10"/>
      <c r="AF627" s="10"/>
    </row>
    <row r="628" spans="1:32" ht="15.75" customHeight="1">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c r="AA628" s="10"/>
      <c r="AB628" s="10"/>
      <c r="AC628" s="10"/>
      <c r="AD628" s="10"/>
      <c r="AE628" s="10"/>
      <c r="AF628" s="10"/>
    </row>
    <row r="629" spans="1:32" ht="15.75" customHeight="1">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c r="AA629" s="10"/>
      <c r="AB629" s="10"/>
      <c r="AC629" s="10"/>
      <c r="AD629" s="10"/>
      <c r="AE629" s="10"/>
      <c r="AF629" s="10"/>
    </row>
    <row r="630" spans="1:32" ht="15.75" customHeight="1">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c r="AA630" s="10"/>
      <c r="AB630" s="10"/>
      <c r="AC630" s="10"/>
      <c r="AD630" s="10"/>
      <c r="AE630" s="10"/>
      <c r="AF630" s="10"/>
    </row>
    <row r="631" spans="1:32" ht="15.75" customHeight="1">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c r="AA631" s="10"/>
      <c r="AB631" s="10"/>
      <c r="AC631" s="10"/>
      <c r="AD631" s="10"/>
      <c r="AE631" s="10"/>
      <c r="AF631" s="10"/>
    </row>
    <row r="632" spans="1:32" ht="15.75" customHeight="1">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c r="AA632" s="10"/>
      <c r="AB632" s="10"/>
      <c r="AC632" s="10"/>
      <c r="AD632" s="10"/>
      <c r="AE632" s="10"/>
      <c r="AF632" s="10"/>
    </row>
    <row r="633" spans="1:32" ht="15.75" customHeight="1">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c r="AA633" s="10"/>
      <c r="AB633" s="10"/>
      <c r="AC633" s="10"/>
      <c r="AD633" s="10"/>
      <c r="AE633" s="10"/>
      <c r="AF633" s="10"/>
    </row>
    <row r="634" spans="1:32" ht="15.75" customHeight="1">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c r="AA634" s="10"/>
      <c r="AB634" s="10"/>
      <c r="AC634" s="10"/>
      <c r="AD634" s="10"/>
      <c r="AE634" s="10"/>
      <c r="AF634" s="10"/>
    </row>
    <row r="635" spans="1:32" ht="15.75" customHeight="1">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c r="AA635" s="10"/>
      <c r="AB635" s="10"/>
      <c r="AC635" s="10"/>
      <c r="AD635" s="10"/>
      <c r="AE635" s="10"/>
      <c r="AF635" s="10"/>
    </row>
    <row r="636" spans="1:32" ht="15.75" customHeight="1">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c r="AA636" s="10"/>
      <c r="AB636" s="10"/>
      <c r="AC636" s="10"/>
      <c r="AD636" s="10"/>
      <c r="AE636" s="10"/>
      <c r="AF636" s="10"/>
    </row>
    <row r="637" spans="1:32" ht="15.75" customHeight="1">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c r="AA637" s="10"/>
      <c r="AB637" s="10"/>
      <c r="AC637" s="10"/>
      <c r="AD637" s="10"/>
      <c r="AE637" s="10"/>
      <c r="AF637" s="10"/>
    </row>
    <row r="638" spans="1:32" ht="15.75" customHeight="1">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c r="AA638" s="10"/>
      <c r="AB638" s="10"/>
      <c r="AC638" s="10"/>
      <c r="AD638" s="10"/>
      <c r="AE638" s="10"/>
      <c r="AF638" s="10"/>
    </row>
    <row r="639" spans="1:32" ht="15.75" customHeight="1">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c r="AA639" s="10"/>
      <c r="AB639" s="10"/>
      <c r="AC639" s="10"/>
      <c r="AD639" s="10"/>
      <c r="AE639" s="10"/>
      <c r="AF639" s="10"/>
    </row>
    <row r="640" spans="1:32" ht="15.75" customHeight="1">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c r="AA640" s="10"/>
      <c r="AB640" s="10"/>
      <c r="AC640" s="10"/>
      <c r="AD640" s="10"/>
      <c r="AE640" s="10"/>
      <c r="AF640" s="10"/>
    </row>
    <row r="641" spans="1:32" ht="15.75" customHeight="1">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c r="AA641" s="10"/>
      <c r="AB641" s="10"/>
      <c r="AC641" s="10"/>
      <c r="AD641" s="10"/>
      <c r="AE641" s="10"/>
      <c r="AF641" s="10"/>
    </row>
    <row r="642" spans="1:32" ht="15.75" customHeight="1">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c r="AA642" s="10"/>
      <c r="AB642" s="10"/>
      <c r="AC642" s="10"/>
      <c r="AD642" s="10"/>
      <c r="AE642" s="10"/>
      <c r="AF642" s="10"/>
    </row>
    <row r="643" spans="1:32" ht="15.75" customHeight="1">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c r="AA643" s="10"/>
      <c r="AB643" s="10"/>
      <c r="AC643" s="10"/>
      <c r="AD643" s="10"/>
      <c r="AE643" s="10"/>
      <c r="AF643" s="10"/>
    </row>
    <row r="644" spans="1:32" ht="15.75" customHeight="1">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c r="AA644" s="10"/>
      <c r="AB644" s="10"/>
      <c r="AC644" s="10"/>
      <c r="AD644" s="10"/>
      <c r="AE644" s="10"/>
      <c r="AF644" s="10"/>
    </row>
    <row r="645" spans="1:32" ht="15.75" customHeight="1">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c r="AA645" s="10"/>
      <c r="AB645" s="10"/>
      <c r="AC645" s="10"/>
      <c r="AD645" s="10"/>
      <c r="AE645" s="10"/>
      <c r="AF645" s="10"/>
    </row>
    <row r="646" spans="1:32" ht="15.75" customHeight="1">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c r="AA646" s="10"/>
      <c r="AB646" s="10"/>
      <c r="AC646" s="10"/>
      <c r="AD646" s="10"/>
      <c r="AE646" s="10"/>
      <c r="AF646" s="10"/>
    </row>
    <row r="647" spans="1:32" ht="15.75" customHeight="1">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c r="AA647" s="10"/>
      <c r="AB647" s="10"/>
      <c r="AC647" s="10"/>
      <c r="AD647" s="10"/>
      <c r="AE647" s="10"/>
      <c r="AF647" s="10"/>
    </row>
    <row r="648" spans="1:32" ht="15.75" customHeight="1">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c r="AA648" s="10"/>
      <c r="AB648" s="10"/>
      <c r="AC648" s="10"/>
      <c r="AD648" s="10"/>
      <c r="AE648" s="10"/>
      <c r="AF648" s="10"/>
    </row>
    <row r="649" spans="1:32" ht="15.75" customHeight="1">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c r="AA649" s="10"/>
      <c r="AB649" s="10"/>
      <c r="AC649" s="10"/>
      <c r="AD649" s="10"/>
      <c r="AE649" s="10"/>
      <c r="AF649" s="10"/>
    </row>
    <row r="650" spans="1:32" ht="15.75" customHeight="1">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c r="AA650" s="10"/>
      <c r="AB650" s="10"/>
      <c r="AC650" s="10"/>
      <c r="AD650" s="10"/>
      <c r="AE650" s="10"/>
      <c r="AF650" s="10"/>
    </row>
    <row r="651" spans="1:32" ht="15.75" customHeight="1">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c r="AA651" s="10"/>
      <c r="AB651" s="10"/>
      <c r="AC651" s="10"/>
      <c r="AD651" s="10"/>
      <c r="AE651" s="10"/>
      <c r="AF651" s="10"/>
    </row>
    <row r="652" spans="1:32" ht="15.75" customHeight="1">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c r="AA652" s="10"/>
      <c r="AB652" s="10"/>
      <c r="AC652" s="10"/>
      <c r="AD652" s="10"/>
      <c r="AE652" s="10"/>
      <c r="AF652" s="10"/>
    </row>
    <row r="653" spans="1:32" ht="15.75" customHeight="1">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c r="AA653" s="10"/>
      <c r="AB653" s="10"/>
      <c r="AC653" s="10"/>
      <c r="AD653" s="10"/>
      <c r="AE653" s="10"/>
      <c r="AF653" s="10"/>
    </row>
    <row r="654" spans="1:32" ht="15.75" customHeight="1">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c r="AA654" s="10"/>
      <c r="AB654" s="10"/>
      <c r="AC654" s="10"/>
      <c r="AD654" s="10"/>
      <c r="AE654" s="10"/>
      <c r="AF654" s="10"/>
    </row>
    <row r="655" spans="1:32" ht="15.75" customHeight="1">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c r="AA655" s="10"/>
      <c r="AB655" s="10"/>
      <c r="AC655" s="10"/>
      <c r="AD655" s="10"/>
      <c r="AE655" s="10"/>
      <c r="AF655" s="10"/>
    </row>
    <row r="656" spans="1:32" ht="15.75" customHeight="1">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c r="AA656" s="10"/>
      <c r="AB656" s="10"/>
      <c r="AC656" s="10"/>
      <c r="AD656" s="10"/>
      <c r="AE656" s="10"/>
      <c r="AF656" s="10"/>
    </row>
    <row r="657" spans="1:32" ht="15.75" customHeight="1">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c r="AA657" s="10"/>
      <c r="AB657" s="10"/>
      <c r="AC657" s="10"/>
      <c r="AD657" s="10"/>
      <c r="AE657" s="10"/>
      <c r="AF657" s="10"/>
    </row>
    <row r="658" spans="1:32" ht="15.75" customHeight="1">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c r="AA658" s="10"/>
      <c r="AB658" s="10"/>
      <c r="AC658" s="10"/>
      <c r="AD658" s="10"/>
      <c r="AE658" s="10"/>
      <c r="AF658" s="10"/>
    </row>
    <row r="659" spans="1:32" ht="15.75" customHeight="1">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c r="AA659" s="10"/>
      <c r="AB659" s="10"/>
      <c r="AC659" s="10"/>
      <c r="AD659" s="10"/>
      <c r="AE659" s="10"/>
      <c r="AF659" s="10"/>
    </row>
    <row r="660" spans="1:32" ht="15.75" customHeight="1">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c r="AA660" s="10"/>
      <c r="AB660" s="10"/>
      <c r="AC660" s="10"/>
      <c r="AD660" s="10"/>
      <c r="AE660" s="10"/>
      <c r="AF660" s="10"/>
    </row>
    <row r="661" spans="1:32" ht="15.75" customHeight="1">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c r="AA661" s="10"/>
      <c r="AB661" s="10"/>
      <c r="AC661" s="10"/>
      <c r="AD661" s="10"/>
      <c r="AE661" s="10"/>
      <c r="AF661" s="10"/>
    </row>
    <row r="662" spans="1:32" ht="15.75" customHeight="1">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c r="AA662" s="10"/>
      <c r="AB662" s="10"/>
      <c r="AC662" s="10"/>
      <c r="AD662" s="10"/>
      <c r="AE662" s="10"/>
      <c r="AF662" s="10"/>
    </row>
    <row r="663" spans="1:32" ht="15.75" customHeight="1">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c r="AA663" s="10"/>
      <c r="AB663" s="10"/>
      <c r="AC663" s="10"/>
      <c r="AD663" s="10"/>
      <c r="AE663" s="10"/>
      <c r="AF663" s="10"/>
    </row>
    <row r="664" spans="1:32" ht="15.75" customHeight="1">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c r="AA664" s="10"/>
      <c r="AB664" s="10"/>
      <c r="AC664" s="10"/>
      <c r="AD664" s="10"/>
      <c r="AE664" s="10"/>
      <c r="AF664" s="10"/>
    </row>
    <row r="665" spans="1:32" ht="15.75" customHeight="1">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c r="AA665" s="10"/>
      <c r="AB665" s="10"/>
      <c r="AC665" s="10"/>
      <c r="AD665" s="10"/>
      <c r="AE665" s="10"/>
      <c r="AF665" s="10"/>
    </row>
    <row r="666" spans="1:32" ht="15.75" customHeight="1">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c r="AA666" s="10"/>
      <c r="AB666" s="10"/>
      <c r="AC666" s="10"/>
      <c r="AD666" s="10"/>
      <c r="AE666" s="10"/>
      <c r="AF666" s="10"/>
    </row>
    <row r="667" spans="1:32" ht="15.75" customHeight="1">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c r="AA667" s="10"/>
      <c r="AB667" s="10"/>
      <c r="AC667" s="10"/>
      <c r="AD667" s="10"/>
      <c r="AE667" s="10"/>
      <c r="AF667" s="10"/>
    </row>
    <row r="668" spans="1:32" ht="15.75" customHeight="1">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c r="AA668" s="10"/>
      <c r="AB668" s="10"/>
      <c r="AC668" s="10"/>
      <c r="AD668" s="10"/>
      <c r="AE668" s="10"/>
      <c r="AF668" s="10"/>
    </row>
    <row r="669" spans="1:32" ht="15.75" customHeight="1">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c r="AA669" s="10"/>
      <c r="AB669" s="10"/>
      <c r="AC669" s="10"/>
      <c r="AD669" s="10"/>
      <c r="AE669" s="10"/>
      <c r="AF669" s="10"/>
    </row>
    <row r="670" spans="1:32" ht="15.75" customHeight="1">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c r="AA670" s="10"/>
      <c r="AB670" s="10"/>
      <c r="AC670" s="10"/>
      <c r="AD670" s="10"/>
      <c r="AE670" s="10"/>
      <c r="AF670" s="10"/>
    </row>
    <row r="671" spans="1:32" ht="15.75" customHeight="1">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c r="AA671" s="10"/>
      <c r="AB671" s="10"/>
      <c r="AC671" s="10"/>
      <c r="AD671" s="10"/>
      <c r="AE671" s="10"/>
      <c r="AF671" s="10"/>
    </row>
    <row r="672" spans="1:32" ht="15.75" customHeight="1">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c r="AA672" s="10"/>
      <c r="AB672" s="10"/>
      <c r="AC672" s="10"/>
      <c r="AD672" s="10"/>
      <c r="AE672" s="10"/>
      <c r="AF672" s="10"/>
    </row>
    <row r="673" spans="1:32" ht="15.75" customHeight="1">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c r="AA673" s="10"/>
      <c r="AB673" s="10"/>
      <c r="AC673" s="10"/>
      <c r="AD673" s="10"/>
      <c r="AE673" s="10"/>
      <c r="AF673" s="10"/>
    </row>
    <row r="674" spans="1:32" ht="15.75" customHeight="1">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c r="AA674" s="10"/>
      <c r="AB674" s="10"/>
      <c r="AC674" s="10"/>
      <c r="AD674" s="10"/>
      <c r="AE674" s="10"/>
      <c r="AF674" s="10"/>
    </row>
    <row r="675" spans="1:32" ht="15.75" customHeight="1">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c r="AA675" s="10"/>
      <c r="AB675" s="10"/>
      <c r="AC675" s="10"/>
      <c r="AD675" s="10"/>
      <c r="AE675" s="10"/>
      <c r="AF675" s="10"/>
    </row>
    <row r="676" spans="1:32" ht="15.75" customHeight="1">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c r="AA676" s="10"/>
      <c r="AB676" s="10"/>
      <c r="AC676" s="10"/>
      <c r="AD676" s="10"/>
      <c r="AE676" s="10"/>
      <c r="AF676" s="10"/>
    </row>
    <row r="677" spans="1:32" ht="15.75" customHeight="1">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c r="AA677" s="10"/>
      <c r="AB677" s="10"/>
      <c r="AC677" s="10"/>
      <c r="AD677" s="10"/>
      <c r="AE677" s="10"/>
      <c r="AF677" s="10"/>
    </row>
    <row r="678" spans="1:32" ht="15.75" customHeight="1">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c r="AA678" s="10"/>
      <c r="AB678" s="10"/>
      <c r="AC678" s="10"/>
      <c r="AD678" s="10"/>
      <c r="AE678" s="10"/>
      <c r="AF678" s="10"/>
    </row>
    <row r="679" spans="1:32" ht="15.75" customHeight="1">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c r="AA679" s="10"/>
      <c r="AB679" s="10"/>
      <c r="AC679" s="10"/>
      <c r="AD679" s="10"/>
      <c r="AE679" s="10"/>
      <c r="AF679" s="10"/>
    </row>
    <row r="680" spans="1:32" ht="15.75" customHeight="1">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c r="AA680" s="10"/>
      <c r="AB680" s="10"/>
      <c r="AC680" s="10"/>
      <c r="AD680" s="10"/>
      <c r="AE680" s="10"/>
      <c r="AF680" s="10"/>
    </row>
    <row r="681" spans="1:32" ht="15.75" customHeight="1">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c r="AA681" s="10"/>
      <c r="AB681" s="10"/>
      <c r="AC681" s="10"/>
      <c r="AD681" s="10"/>
      <c r="AE681" s="10"/>
      <c r="AF681" s="10"/>
    </row>
    <row r="682" spans="1:32" ht="15.75" customHeight="1">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c r="AA682" s="10"/>
      <c r="AB682" s="10"/>
      <c r="AC682" s="10"/>
      <c r="AD682" s="10"/>
      <c r="AE682" s="10"/>
      <c r="AF682" s="10"/>
    </row>
    <row r="683" spans="1:32" ht="15.75" customHeight="1">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c r="AA683" s="10"/>
      <c r="AB683" s="10"/>
      <c r="AC683" s="10"/>
      <c r="AD683" s="10"/>
      <c r="AE683" s="10"/>
      <c r="AF683" s="10"/>
    </row>
    <row r="684" spans="1:32" ht="15.75" customHeight="1">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c r="AA684" s="10"/>
      <c r="AB684" s="10"/>
      <c r="AC684" s="10"/>
      <c r="AD684" s="10"/>
      <c r="AE684" s="10"/>
      <c r="AF684" s="10"/>
    </row>
    <row r="685" spans="1:32" ht="15.75" customHeight="1">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c r="AA685" s="10"/>
      <c r="AB685" s="10"/>
      <c r="AC685" s="10"/>
      <c r="AD685" s="10"/>
      <c r="AE685" s="10"/>
      <c r="AF685" s="10"/>
    </row>
    <row r="686" spans="1:32" ht="15.75" customHeight="1">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c r="AA686" s="10"/>
      <c r="AB686" s="10"/>
      <c r="AC686" s="10"/>
      <c r="AD686" s="10"/>
      <c r="AE686" s="10"/>
      <c r="AF686" s="10"/>
    </row>
    <row r="687" spans="1:32" ht="15.75" customHeight="1">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c r="AA687" s="10"/>
      <c r="AB687" s="10"/>
      <c r="AC687" s="10"/>
      <c r="AD687" s="10"/>
      <c r="AE687" s="10"/>
      <c r="AF687" s="10"/>
    </row>
    <row r="688" spans="1:32" ht="15.75" customHeight="1">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c r="AA688" s="10"/>
      <c r="AB688" s="10"/>
      <c r="AC688" s="10"/>
      <c r="AD688" s="10"/>
      <c r="AE688" s="10"/>
      <c r="AF688" s="10"/>
    </row>
    <row r="689" spans="1:32" ht="15.75" customHeight="1">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c r="AA689" s="10"/>
      <c r="AB689" s="10"/>
      <c r="AC689" s="10"/>
      <c r="AD689" s="10"/>
      <c r="AE689" s="10"/>
      <c r="AF689" s="10"/>
    </row>
    <row r="690" spans="1:32" ht="15.75" customHeight="1">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c r="AA690" s="10"/>
      <c r="AB690" s="10"/>
      <c r="AC690" s="10"/>
      <c r="AD690" s="10"/>
      <c r="AE690" s="10"/>
      <c r="AF690" s="10"/>
    </row>
    <row r="691" spans="1:32" ht="15.75" customHeight="1">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c r="AA691" s="10"/>
      <c r="AB691" s="10"/>
      <c r="AC691" s="10"/>
      <c r="AD691" s="10"/>
      <c r="AE691" s="10"/>
      <c r="AF691" s="10"/>
    </row>
    <row r="692" spans="1:32" ht="15.75" customHeight="1">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c r="AA692" s="10"/>
      <c r="AB692" s="10"/>
      <c r="AC692" s="10"/>
      <c r="AD692" s="10"/>
      <c r="AE692" s="10"/>
      <c r="AF692" s="10"/>
    </row>
    <row r="693" spans="1:32" ht="15.75" customHeight="1">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c r="AA693" s="10"/>
      <c r="AB693" s="10"/>
      <c r="AC693" s="10"/>
      <c r="AD693" s="10"/>
      <c r="AE693" s="10"/>
      <c r="AF693" s="10"/>
    </row>
    <row r="694" spans="1:32" ht="15.75" customHeight="1">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c r="AA694" s="10"/>
      <c r="AB694" s="10"/>
      <c r="AC694" s="10"/>
      <c r="AD694" s="10"/>
      <c r="AE694" s="10"/>
      <c r="AF694" s="10"/>
    </row>
    <row r="695" spans="1:32" ht="15.75" customHeight="1">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c r="AA695" s="10"/>
      <c r="AB695" s="10"/>
      <c r="AC695" s="10"/>
      <c r="AD695" s="10"/>
      <c r="AE695" s="10"/>
      <c r="AF695" s="10"/>
    </row>
    <row r="696" spans="1:32" ht="15.75" customHeight="1">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c r="AA696" s="10"/>
      <c r="AB696" s="10"/>
      <c r="AC696" s="10"/>
      <c r="AD696" s="10"/>
      <c r="AE696" s="10"/>
      <c r="AF696" s="10"/>
    </row>
    <row r="697" spans="1:32" ht="15.75" customHeight="1">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c r="AA697" s="10"/>
      <c r="AB697" s="10"/>
      <c r="AC697" s="10"/>
      <c r="AD697" s="10"/>
      <c r="AE697" s="10"/>
      <c r="AF697" s="10"/>
    </row>
    <row r="698" spans="1:32" ht="15.75" customHeight="1">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c r="AA698" s="10"/>
      <c r="AB698" s="10"/>
      <c r="AC698" s="10"/>
      <c r="AD698" s="10"/>
      <c r="AE698" s="10"/>
      <c r="AF698" s="10"/>
    </row>
    <row r="699" spans="1:32" ht="15.75" customHeight="1">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c r="AA699" s="10"/>
      <c r="AB699" s="10"/>
      <c r="AC699" s="10"/>
      <c r="AD699" s="10"/>
      <c r="AE699" s="10"/>
      <c r="AF699" s="10"/>
    </row>
    <row r="700" spans="1:32" ht="15.75" customHeight="1">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c r="AA700" s="10"/>
      <c r="AB700" s="10"/>
      <c r="AC700" s="10"/>
      <c r="AD700" s="10"/>
      <c r="AE700" s="10"/>
      <c r="AF700" s="10"/>
    </row>
    <row r="701" spans="1:32" ht="15.75" customHeight="1">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c r="AA701" s="10"/>
      <c r="AB701" s="10"/>
      <c r="AC701" s="10"/>
      <c r="AD701" s="10"/>
      <c r="AE701" s="10"/>
      <c r="AF701" s="10"/>
    </row>
    <row r="702" spans="1:32" ht="15.75" customHeight="1">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c r="AA702" s="10"/>
      <c r="AB702" s="10"/>
      <c r="AC702" s="10"/>
      <c r="AD702" s="10"/>
      <c r="AE702" s="10"/>
      <c r="AF702" s="10"/>
    </row>
    <row r="703" spans="1:32" ht="15.75" customHeight="1">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c r="AA703" s="10"/>
      <c r="AB703" s="10"/>
      <c r="AC703" s="10"/>
      <c r="AD703" s="10"/>
      <c r="AE703" s="10"/>
      <c r="AF703" s="10"/>
    </row>
    <row r="704" spans="1:32" ht="15.75" customHeight="1">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c r="AA704" s="10"/>
      <c r="AB704" s="10"/>
      <c r="AC704" s="10"/>
      <c r="AD704" s="10"/>
      <c r="AE704" s="10"/>
      <c r="AF704" s="10"/>
    </row>
    <row r="705" spans="1:32" ht="15.75" customHeight="1">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c r="AA705" s="10"/>
      <c r="AB705" s="10"/>
      <c r="AC705" s="10"/>
      <c r="AD705" s="10"/>
      <c r="AE705" s="10"/>
      <c r="AF705" s="10"/>
    </row>
    <row r="706" spans="1:32" ht="15.75" customHeight="1">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c r="AA706" s="10"/>
      <c r="AB706" s="10"/>
      <c r="AC706" s="10"/>
      <c r="AD706" s="10"/>
      <c r="AE706" s="10"/>
      <c r="AF706" s="10"/>
    </row>
    <row r="707" spans="1:32" ht="15.75" customHeight="1">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c r="AA707" s="10"/>
      <c r="AB707" s="10"/>
      <c r="AC707" s="10"/>
      <c r="AD707" s="10"/>
      <c r="AE707" s="10"/>
      <c r="AF707" s="10"/>
    </row>
    <row r="708" spans="1:32" ht="15.75" customHeight="1">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c r="AA708" s="10"/>
      <c r="AB708" s="10"/>
      <c r="AC708" s="10"/>
      <c r="AD708" s="10"/>
      <c r="AE708" s="10"/>
      <c r="AF708" s="10"/>
    </row>
    <row r="709" spans="1:32" ht="15.75" customHeight="1">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c r="AA709" s="10"/>
      <c r="AB709" s="10"/>
      <c r="AC709" s="10"/>
      <c r="AD709" s="10"/>
      <c r="AE709" s="10"/>
      <c r="AF709" s="10"/>
    </row>
    <row r="710" spans="1:32" ht="15.75" customHeight="1">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c r="AA710" s="10"/>
      <c r="AB710" s="10"/>
      <c r="AC710" s="10"/>
      <c r="AD710" s="10"/>
      <c r="AE710" s="10"/>
      <c r="AF710" s="10"/>
    </row>
    <row r="711" spans="1:32" ht="15.75" customHeight="1">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c r="AA711" s="10"/>
      <c r="AB711" s="10"/>
      <c r="AC711" s="10"/>
      <c r="AD711" s="10"/>
      <c r="AE711" s="10"/>
      <c r="AF711" s="10"/>
    </row>
    <row r="712" spans="1:32" ht="15.75" customHeight="1">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c r="AA712" s="10"/>
      <c r="AB712" s="10"/>
      <c r="AC712" s="10"/>
      <c r="AD712" s="10"/>
      <c r="AE712" s="10"/>
      <c r="AF712" s="10"/>
    </row>
    <row r="713" spans="1:32" ht="15.75" customHeight="1">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c r="AA713" s="10"/>
      <c r="AB713" s="10"/>
      <c r="AC713" s="10"/>
      <c r="AD713" s="10"/>
      <c r="AE713" s="10"/>
      <c r="AF713" s="10"/>
    </row>
    <row r="714" spans="1:32" ht="15.75" customHeight="1">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c r="AA714" s="10"/>
      <c r="AB714" s="10"/>
      <c r="AC714" s="10"/>
      <c r="AD714" s="10"/>
      <c r="AE714" s="10"/>
      <c r="AF714" s="10"/>
    </row>
    <row r="715" spans="1:32" ht="15.75" customHeight="1">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c r="AA715" s="10"/>
      <c r="AB715" s="10"/>
      <c r="AC715" s="10"/>
      <c r="AD715" s="10"/>
      <c r="AE715" s="10"/>
      <c r="AF715" s="10"/>
    </row>
    <row r="716" spans="1:32" ht="15.75" customHeight="1">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c r="AA716" s="10"/>
      <c r="AB716" s="10"/>
      <c r="AC716" s="10"/>
      <c r="AD716" s="10"/>
      <c r="AE716" s="10"/>
      <c r="AF716" s="10"/>
    </row>
    <row r="717" spans="1:32" ht="15.75" customHeight="1">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c r="AA717" s="10"/>
      <c r="AB717" s="10"/>
      <c r="AC717" s="10"/>
      <c r="AD717" s="10"/>
      <c r="AE717" s="10"/>
      <c r="AF717" s="10"/>
    </row>
    <row r="718" spans="1:32" ht="15.75" customHeight="1">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c r="AA718" s="10"/>
      <c r="AB718" s="10"/>
      <c r="AC718" s="10"/>
      <c r="AD718" s="10"/>
      <c r="AE718" s="10"/>
      <c r="AF718" s="10"/>
    </row>
    <row r="719" spans="1:32" ht="15.75" customHeight="1">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c r="AA719" s="10"/>
      <c r="AB719" s="10"/>
      <c r="AC719" s="10"/>
      <c r="AD719" s="10"/>
      <c r="AE719" s="10"/>
      <c r="AF719" s="10"/>
    </row>
    <row r="720" spans="1:32" ht="15.75" customHeight="1">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c r="AA720" s="10"/>
      <c r="AB720" s="10"/>
      <c r="AC720" s="10"/>
      <c r="AD720" s="10"/>
      <c r="AE720" s="10"/>
      <c r="AF720" s="10"/>
    </row>
    <row r="721" spans="1:32" ht="15.75" customHeight="1">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c r="AA721" s="10"/>
      <c r="AB721" s="10"/>
      <c r="AC721" s="10"/>
      <c r="AD721" s="10"/>
      <c r="AE721" s="10"/>
      <c r="AF721" s="10"/>
    </row>
    <row r="722" spans="1:32" ht="15.75" customHeight="1">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c r="AA722" s="10"/>
      <c r="AB722" s="10"/>
      <c r="AC722" s="10"/>
      <c r="AD722" s="10"/>
      <c r="AE722" s="10"/>
      <c r="AF722" s="10"/>
    </row>
    <row r="723" spans="1:32" ht="15.75" customHeight="1">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c r="AA723" s="10"/>
      <c r="AB723" s="10"/>
      <c r="AC723" s="10"/>
      <c r="AD723" s="10"/>
      <c r="AE723" s="10"/>
      <c r="AF723" s="10"/>
    </row>
    <row r="724" spans="1:32" ht="15.75" customHeight="1">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c r="AA724" s="10"/>
      <c r="AB724" s="10"/>
      <c r="AC724" s="10"/>
      <c r="AD724" s="10"/>
      <c r="AE724" s="10"/>
      <c r="AF724" s="10"/>
    </row>
    <row r="725" spans="1:32" ht="15.75" customHeight="1">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c r="AA725" s="10"/>
      <c r="AB725" s="10"/>
      <c r="AC725" s="10"/>
      <c r="AD725" s="10"/>
      <c r="AE725" s="10"/>
      <c r="AF725" s="10"/>
    </row>
    <row r="726" spans="1:32" ht="15.75" customHeight="1">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c r="AA726" s="10"/>
      <c r="AB726" s="10"/>
      <c r="AC726" s="10"/>
      <c r="AD726" s="10"/>
      <c r="AE726" s="10"/>
      <c r="AF726" s="10"/>
    </row>
    <row r="727" spans="1:32" ht="15.75" customHeight="1">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c r="AA727" s="10"/>
      <c r="AB727" s="10"/>
      <c r="AC727" s="10"/>
      <c r="AD727" s="10"/>
      <c r="AE727" s="10"/>
      <c r="AF727" s="10"/>
    </row>
    <row r="728" spans="1:32" ht="15.75" customHeight="1">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c r="AA728" s="10"/>
      <c r="AB728" s="10"/>
      <c r="AC728" s="10"/>
      <c r="AD728" s="10"/>
      <c r="AE728" s="10"/>
      <c r="AF728" s="10"/>
    </row>
    <row r="729" spans="1:32" ht="15.75" customHeight="1">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c r="AA729" s="10"/>
      <c r="AB729" s="10"/>
      <c r="AC729" s="10"/>
      <c r="AD729" s="10"/>
      <c r="AE729" s="10"/>
      <c r="AF729" s="10"/>
    </row>
    <row r="730" spans="1:32" ht="15.75" customHeight="1">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c r="AA730" s="10"/>
      <c r="AB730" s="10"/>
      <c r="AC730" s="10"/>
      <c r="AD730" s="10"/>
      <c r="AE730" s="10"/>
      <c r="AF730" s="10"/>
    </row>
    <row r="731" spans="1:32" ht="15.75" customHeight="1">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c r="AA731" s="10"/>
      <c r="AB731" s="10"/>
      <c r="AC731" s="10"/>
      <c r="AD731" s="10"/>
      <c r="AE731" s="10"/>
      <c r="AF731" s="10"/>
    </row>
    <row r="732" spans="1:32" ht="15.75" customHeight="1">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c r="AA732" s="10"/>
      <c r="AB732" s="10"/>
      <c r="AC732" s="10"/>
      <c r="AD732" s="10"/>
      <c r="AE732" s="10"/>
      <c r="AF732" s="10"/>
    </row>
    <row r="733" spans="1:32" ht="15.75" customHeight="1">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c r="AA733" s="10"/>
      <c r="AB733" s="10"/>
      <c r="AC733" s="10"/>
      <c r="AD733" s="10"/>
      <c r="AE733" s="10"/>
      <c r="AF733" s="10"/>
    </row>
    <row r="734" spans="1:32" ht="15.75" customHeight="1">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c r="AA734" s="10"/>
      <c r="AB734" s="10"/>
      <c r="AC734" s="10"/>
      <c r="AD734" s="10"/>
      <c r="AE734" s="10"/>
      <c r="AF734" s="10"/>
    </row>
    <row r="735" spans="1:32" ht="15.75" customHeight="1">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c r="AA735" s="10"/>
      <c r="AB735" s="10"/>
      <c r="AC735" s="10"/>
      <c r="AD735" s="10"/>
      <c r="AE735" s="10"/>
      <c r="AF735" s="10"/>
    </row>
    <row r="736" spans="1:32" ht="15.75" customHeight="1">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c r="AA736" s="10"/>
      <c r="AB736" s="10"/>
      <c r="AC736" s="10"/>
      <c r="AD736" s="10"/>
      <c r="AE736" s="10"/>
      <c r="AF736" s="10"/>
    </row>
    <row r="737" spans="1:32" ht="15.75" customHeight="1">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c r="AA737" s="10"/>
      <c r="AB737" s="10"/>
      <c r="AC737" s="10"/>
      <c r="AD737" s="10"/>
      <c r="AE737" s="10"/>
      <c r="AF737" s="10"/>
    </row>
    <row r="738" spans="1:32" ht="15.75" customHeight="1">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c r="AA738" s="10"/>
      <c r="AB738" s="10"/>
      <c r="AC738" s="10"/>
      <c r="AD738" s="10"/>
      <c r="AE738" s="10"/>
      <c r="AF738" s="10"/>
    </row>
    <row r="739" spans="1:32" ht="15.75" customHeight="1">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c r="AA739" s="10"/>
      <c r="AB739" s="10"/>
      <c r="AC739" s="10"/>
      <c r="AD739" s="10"/>
      <c r="AE739" s="10"/>
      <c r="AF739" s="10"/>
    </row>
    <row r="740" spans="1:32" ht="15.75" customHeight="1">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c r="AA740" s="10"/>
      <c r="AB740" s="10"/>
      <c r="AC740" s="10"/>
      <c r="AD740" s="10"/>
      <c r="AE740" s="10"/>
      <c r="AF740" s="10"/>
    </row>
    <row r="741" spans="1:32" ht="15.75" customHeight="1">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c r="AA741" s="10"/>
      <c r="AB741" s="10"/>
      <c r="AC741" s="10"/>
      <c r="AD741" s="10"/>
      <c r="AE741" s="10"/>
      <c r="AF741" s="10"/>
    </row>
    <row r="742" spans="1:32" ht="15.75" customHeight="1">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c r="AA742" s="10"/>
      <c r="AB742" s="10"/>
      <c r="AC742" s="10"/>
      <c r="AD742" s="10"/>
      <c r="AE742" s="10"/>
      <c r="AF742" s="10"/>
    </row>
    <row r="743" spans="1:32" ht="15.75" customHeight="1">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c r="AA743" s="10"/>
      <c r="AB743" s="10"/>
      <c r="AC743" s="10"/>
      <c r="AD743" s="10"/>
      <c r="AE743" s="10"/>
      <c r="AF743" s="10"/>
    </row>
    <row r="744" spans="1:32" ht="15.75" customHeight="1">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c r="AA744" s="10"/>
      <c r="AB744" s="10"/>
      <c r="AC744" s="10"/>
      <c r="AD744" s="10"/>
      <c r="AE744" s="10"/>
      <c r="AF744" s="10"/>
    </row>
    <row r="745" spans="1:32" ht="15.75" customHeight="1">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c r="AA745" s="10"/>
      <c r="AB745" s="10"/>
      <c r="AC745" s="10"/>
      <c r="AD745" s="10"/>
      <c r="AE745" s="10"/>
      <c r="AF745" s="10"/>
    </row>
    <row r="746" spans="1:32" ht="15.75" customHeight="1">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c r="AA746" s="10"/>
      <c r="AB746" s="10"/>
      <c r="AC746" s="10"/>
      <c r="AD746" s="10"/>
      <c r="AE746" s="10"/>
      <c r="AF746" s="10"/>
    </row>
    <row r="747" spans="1:32" ht="15.75" customHeight="1">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c r="AA747" s="10"/>
      <c r="AB747" s="10"/>
      <c r="AC747" s="10"/>
      <c r="AD747" s="10"/>
      <c r="AE747" s="10"/>
      <c r="AF747" s="10"/>
    </row>
    <row r="748" spans="1:32" ht="15.75" customHeight="1">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c r="AA748" s="10"/>
      <c r="AB748" s="10"/>
      <c r="AC748" s="10"/>
      <c r="AD748" s="10"/>
      <c r="AE748" s="10"/>
      <c r="AF748" s="10"/>
    </row>
    <row r="749" spans="1:32" ht="15.75" customHeight="1">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c r="AA749" s="10"/>
      <c r="AB749" s="10"/>
      <c r="AC749" s="10"/>
      <c r="AD749" s="10"/>
      <c r="AE749" s="10"/>
      <c r="AF749" s="10"/>
    </row>
    <row r="750" spans="1:32" ht="15.75" customHeight="1">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c r="AA750" s="10"/>
      <c r="AB750" s="10"/>
      <c r="AC750" s="10"/>
      <c r="AD750" s="10"/>
      <c r="AE750" s="10"/>
      <c r="AF750" s="10"/>
    </row>
    <row r="751" spans="1:32" ht="15.75" customHeight="1">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c r="AA751" s="10"/>
      <c r="AB751" s="10"/>
      <c r="AC751" s="10"/>
      <c r="AD751" s="10"/>
      <c r="AE751" s="10"/>
      <c r="AF751" s="10"/>
    </row>
    <row r="752" spans="1:32" ht="15.75" customHeight="1">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c r="AA752" s="10"/>
      <c r="AB752" s="10"/>
      <c r="AC752" s="10"/>
      <c r="AD752" s="10"/>
      <c r="AE752" s="10"/>
      <c r="AF752" s="10"/>
    </row>
    <row r="753" spans="1:32" ht="15.75" customHeight="1">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c r="AA753" s="10"/>
      <c r="AB753" s="10"/>
      <c r="AC753" s="10"/>
      <c r="AD753" s="10"/>
      <c r="AE753" s="10"/>
      <c r="AF753" s="10"/>
    </row>
    <row r="754" spans="1:32" ht="15.75" customHeight="1">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c r="AA754" s="10"/>
      <c r="AB754" s="10"/>
      <c r="AC754" s="10"/>
      <c r="AD754" s="10"/>
      <c r="AE754" s="10"/>
      <c r="AF754" s="10"/>
    </row>
    <row r="755" spans="1:32" ht="15.75" customHeight="1">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c r="AA755" s="10"/>
      <c r="AB755" s="10"/>
      <c r="AC755" s="10"/>
      <c r="AD755" s="10"/>
      <c r="AE755" s="10"/>
      <c r="AF755" s="10"/>
    </row>
    <row r="756" spans="1:32" ht="15.75" customHeight="1">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c r="AA756" s="10"/>
      <c r="AB756" s="10"/>
      <c r="AC756" s="10"/>
      <c r="AD756" s="10"/>
      <c r="AE756" s="10"/>
      <c r="AF756" s="10"/>
    </row>
    <row r="757" spans="1:32" ht="15.75" customHeight="1">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c r="AA757" s="10"/>
      <c r="AB757" s="10"/>
      <c r="AC757" s="10"/>
      <c r="AD757" s="10"/>
      <c r="AE757" s="10"/>
      <c r="AF757" s="10"/>
    </row>
    <row r="758" spans="1:32" ht="15.75" customHeight="1">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c r="AA758" s="10"/>
      <c r="AB758" s="10"/>
      <c r="AC758" s="10"/>
      <c r="AD758" s="10"/>
      <c r="AE758" s="10"/>
      <c r="AF758" s="10"/>
    </row>
    <row r="759" spans="1:32" ht="15.75" customHeight="1">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c r="AA759" s="10"/>
      <c r="AB759" s="10"/>
      <c r="AC759" s="10"/>
      <c r="AD759" s="10"/>
      <c r="AE759" s="10"/>
      <c r="AF759" s="10"/>
    </row>
    <row r="760" spans="1:32" ht="15.75" customHeight="1">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c r="AA760" s="10"/>
      <c r="AB760" s="10"/>
      <c r="AC760" s="10"/>
      <c r="AD760" s="10"/>
      <c r="AE760" s="10"/>
      <c r="AF760" s="10"/>
    </row>
    <row r="761" spans="1:32" ht="15.75" customHeight="1">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c r="AA761" s="10"/>
      <c r="AB761" s="10"/>
      <c r="AC761" s="10"/>
      <c r="AD761" s="10"/>
      <c r="AE761" s="10"/>
      <c r="AF761" s="10"/>
    </row>
    <row r="762" spans="1:32" ht="15.75" customHeight="1">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c r="AA762" s="10"/>
      <c r="AB762" s="10"/>
      <c r="AC762" s="10"/>
      <c r="AD762" s="10"/>
      <c r="AE762" s="10"/>
      <c r="AF762" s="10"/>
    </row>
    <row r="763" spans="1:32" ht="15.75" customHeight="1">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c r="AA763" s="10"/>
      <c r="AB763" s="10"/>
      <c r="AC763" s="10"/>
      <c r="AD763" s="10"/>
      <c r="AE763" s="10"/>
      <c r="AF763" s="10"/>
    </row>
    <row r="764" spans="1:32" ht="15.75" customHeight="1">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c r="AA764" s="10"/>
      <c r="AB764" s="10"/>
      <c r="AC764" s="10"/>
      <c r="AD764" s="10"/>
      <c r="AE764" s="10"/>
      <c r="AF764" s="10"/>
    </row>
    <row r="765" spans="1:32" ht="15.75" customHeight="1">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c r="AA765" s="10"/>
      <c r="AB765" s="10"/>
      <c r="AC765" s="10"/>
      <c r="AD765" s="10"/>
      <c r="AE765" s="10"/>
      <c r="AF765" s="10"/>
    </row>
    <row r="766" spans="1:32" ht="15.75" customHeight="1">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c r="AA766" s="10"/>
      <c r="AB766" s="10"/>
      <c r="AC766" s="10"/>
      <c r="AD766" s="10"/>
      <c r="AE766" s="10"/>
      <c r="AF766" s="10"/>
    </row>
    <row r="767" spans="1:32" ht="15.75" customHeight="1">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c r="AA767" s="10"/>
      <c r="AB767" s="10"/>
      <c r="AC767" s="10"/>
      <c r="AD767" s="10"/>
      <c r="AE767" s="10"/>
      <c r="AF767" s="10"/>
    </row>
    <row r="768" spans="1:32" ht="15.75" customHeight="1">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c r="AA768" s="10"/>
      <c r="AB768" s="10"/>
      <c r="AC768" s="10"/>
      <c r="AD768" s="10"/>
      <c r="AE768" s="10"/>
      <c r="AF768" s="10"/>
    </row>
    <row r="769" spans="1:32" ht="15.75" customHeight="1">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c r="AA769" s="10"/>
      <c r="AB769" s="10"/>
      <c r="AC769" s="10"/>
      <c r="AD769" s="10"/>
      <c r="AE769" s="10"/>
      <c r="AF769" s="10"/>
    </row>
    <row r="770" spans="1:32" ht="15.75" customHeight="1">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c r="AA770" s="10"/>
      <c r="AB770" s="10"/>
      <c r="AC770" s="10"/>
      <c r="AD770" s="10"/>
      <c r="AE770" s="10"/>
      <c r="AF770" s="10"/>
    </row>
    <row r="771" spans="1:32" ht="15.75" customHeight="1">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c r="AA771" s="10"/>
      <c r="AB771" s="10"/>
      <c r="AC771" s="10"/>
      <c r="AD771" s="10"/>
      <c r="AE771" s="10"/>
      <c r="AF771" s="10"/>
    </row>
    <row r="772" spans="1:32" ht="15.75" customHeight="1">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c r="AA772" s="10"/>
      <c r="AB772" s="10"/>
      <c r="AC772" s="10"/>
      <c r="AD772" s="10"/>
      <c r="AE772" s="10"/>
      <c r="AF772" s="10"/>
    </row>
    <row r="773" spans="1:32" ht="15.75" customHeight="1">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c r="AA773" s="10"/>
      <c r="AB773" s="10"/>
      <c r="AC773" s="10"/>
      <c r="AD773" s="10"/>
      <c r="AE773" s="10"/>
      <c r="AF773" s="10"/>
    </row>
    <row r="774" spans="1:32" ht="15.75" customHeight="1">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c r="AA774" s="10"/>
      <c r="AB774" s="10"/>
      <c r="AC774" s="10"/>
      <c r="AD774" s="10"/>
      <c r="AE774" s="10"/>
      <c r="AF774" s="10"/>
    </row>
    <row r="775" spans="1:32" ht="15.75" customHeight="1">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c r="AA775" s="10"/>
      <c r="AB775" s="10"/>
      <c r="AC775" s="10"/>
      <c r="AD775" s="10"/>
      <c r="AE775" s="10"/>
      <c r="AF775" s="10"/>
    </row>
    <row r="776" spans="1:32" ht="15.75" customHeight="1">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c r="AA776" s="10"/>
      <c r="AB776" s="10"/>
      <c r="AC776" s="10"/>
      <c r="AD776" s="10"/>
      <c r="AE776" s="10"/>
      <c r="AF776" s="10"/>
    </row>
    <row r="777" spans="1:32" ht="15.75" customHeight="1">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c r="AA777" s="10"/>
      <c r="AB777" s="10"/>
      <c r="AC777" s="10"/>
      <c r="AD777" s="10"/>
      <c r="AE777" s="10"/>
      <c r="AF777" s="10"/>
    </row>
    <row r="778" spans="1:32" ht="15.75" customHeight="1">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c r="AA778" s="10"/>
      <c r="AB778" s="10"/>
      <c r="AC778" s="10"/>
      <c r="AD778" s="10"/>
      <c r="AE778" s="10"/>
      <c r="AF778" s="10"/>
    </row>
    <row r="779" spans="1:32" ht="15.75" customHeight="1">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c r="AA779" s="10"/>
      <c r="AB779" s="10"/>
      <c r="AC779" s="10"/>
      <c r="AD779" s="10"/>
      <c r="AE779" s="10"/>
      <c r="AF779" s="10"/>
    </row>
    <row r="780" spans="1:32" ht="15.75" customHeight="1">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c r="AA780" s="10"/>
      <c r="AB780" s="10"/>
      <c r="AC780" s="10"/>
      <c r="AD780" s="10"/>
      <c r="AE780" s="10"/>
      <c r="AF780" s="10"/>
    </row>
    <row r="781" spans="1:32" ht="15.75" customHeight="1">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c r="AA781" s="10"/>
      <c r="AB781" s="10"/>
      <c r="AC781" s="10"/>
      <c r="AD781" s="10"/>
      <c r="AE781" s="10"/>
      <c r="AF781" s="10"/>
    </row>
    <row r="782" spans="1:32" ht="15.75" customHeight="1">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c r="AA782" s="10"/>
      <c r="AB782" s="10"/>
      <c r="AC782" s="10"/>
      <c r="AD782" s="10"/>
      <c r="AE782" s="10"/>
      <c r="AF782" s="10"/>
    </row>
    <row r="783" spans="1:32" ht="15.75" customHeight="1">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c r="AA783" s="10"/>
      <c r="AB783" s="10"/>
      <c r="AC783" s="10"/>
      <c r="AD783" s="10"/>
      <c r="AE783" s="10"/>
      <c r="AF783" s="10"/>
    </row>
    <row r="784" spans="1:32" ht="15.75" customHeight="1">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c r="AA784" s="10"/>
      <c r="AB784" s="10"/>
      <c r="AC784" s="10"/>
      <c r="AD784" s="10"/>
      <c r="AE784" s="10"/>
      <c r="AF784" s="10"/>
    </row>
    <row r="785" spans="1:32" ht="15.75" customHeight="1">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c r="AA785" s="10"/>
      <c r="AB785" s="10"/>
      <c r="AC785" s="10"/>
      <c r="AD785" s="10"/>
      <c r="AE785" s="10"/>
      <c r="AF785" s="10"/>
    </row>
    <row r="786" spans="1:32" ht="15.75" customHeight="1">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c r="AA786" s="10"/>
      <c r="AB786" s="10"/>
      <c r="AC786" s="10"/>
      <c r="AD786" s="10"/>
      <c r="AE786" s="10"/>
      <c r="AF786" s="10"/>
    </row>
    <row r="787" spans="1:32" ht="15.75" customHeight="1">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c r="AA787" s="10"/>
      <c r="AB787" s="10"/>
      <c r="AC787" s="10"/>
      <c r="AD787" s="10"/>
      <c r="AE787" s="10"/>
      <c r="AF787" s="10"/>
    </row>
    <row r="788" spans="1:32" ht="15.75" customHeight="1">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c r="AA788" s="10"/>
      <c r="AB788" s="10"/>
      <c r="AC788" s="10"/>
      <c r="AD788" s="10"/>
      <c r="AE788" s="10"/>
      <c r="AF788" s="10"/>
    </row>
    <row r="789" spans="1:32" ht="15.75" customHeight="1">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c r="AA789" s="10"/>
      <c r="AB789" s="10"/>
      <c r="AC789" s="10"/>
      <c r="AD789" s="10"/>
      <c r="AE789" s="10"/>
      <c r="AF789" s="10"/>
    </row>
    <row r="790" spans="1:32" ht="15.75" customHeight="1">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c r="AA790" s="10"/>
      <c r="AB790" s="10"/>
      <c r="AC790" s="10"/>
      <c r="AD790" s="10"/>
      <c r="AE790" s="10"/>
      <c r="AF790" s="10"/>
    </row>
    <row r="791" spans="1:32" ht="15.75" customHeight="1">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c r="AA791" s="10"/>
      <c r="AB791" s="10"/>
      <c r="AC791" s="10"/>
      <c r="AD791" s="10"/>
      <c r="AE791" s="10"/>
      <c r="AF791" s="10"/>
    </row>
    <row r="792" spans="1:32" ht="15.75" customHeight="1">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c r="AA792" s="10"/>
      <c r="AB792" s="10"/>
      <c r="AC792" s="10"/>
      <c r="AD792" s="10"/>
      <c r="AE792" s="10"/>
      <c r="AF792" s="10"/>
    </row>
    <row r="793" spans="1:32" ht="15.75" customHeight="1">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c r="AA793" s="10"/>
      <c r="AB793" s="10"/>
      <c r="AC793" s="10"/>
      <c r="AD793" s="10"/>
      <c r="AE793" s="10"/>
      <c r="AF793" s="10"/>
    </row>
    <row r="794" spans="1:32" ht="15.75" customHeight="1">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c r="AA794" s="10"/>
      <c r="AB794" s="10"/>
      <c r="AC794" s="10"/>
      <c r="AD794" s="10"/>
      <c r="AE794" s="10"/>
      <c r="AF794" s="10"/>
    </row>
    <row r="795" spans="1:32" ht="15.75" customHeight="1">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c r="AA795" s="10"/>
      <c r="AB795" s="10"/>
      <c r="AC795" s="10"/>
      <c r="AD795" s="10"/>
      <c r="AE795" s="10"/>
      <c r="AF795" s="10"/>
    </row>
    <row r="796" spans="1:32" ht="15.75" customHeight="1">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c r="AA796" s="10"/>
      <c r="AB796" s="10"/>
      <c r="AC796" s="10"/>
      <c r="AD796" s="10"/>
      <c r="AE796" s="10"/>
      <c r="AF796" s="10"/>
    </row>
    <row r="797" spans="1:32" ht="15.75" customHeight="1">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c r="AA797" s="10"/>
      <c r="AB797" s="10"/>
      <c r="AC797" s="10"/>
      <c r="AD797" s="10"/>
      <c r="AE797" s="10"/>
      <c r="AF797" s="10"/>
    </row>
    <row r="798" spans="1:32" ht="15.75" customHeight="1">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c r="AA798" s="10"/>
      <c r="AB798" s="10"/>
      <c r="AC798" s="10"/>
      <c r="AD798" s="10"/>
      <c r="AE798" s="10"/>
      <c r="AF798" s="10"/>
    </row>
    <row r="799" spans="1:32" ht="15.75" customHeight="1">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c r="AA799" s="10"/>
      <c r="AB799" s="10"/>
      <c r="AC799" s="10"/>
      <c r="AD799" s="10"/>
      <c r="AE799" s="10"/>
      <c r="AF799" s="10"/>
    </row>
    <row r="800" spans="1:32" ht="15.75" customHeight="1">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c r="AA800" s="10"/>
      <c r="AB800" s="10"/>
      <c r="AC800" s="10"/>
      <c r="AD800" s="10"/>
      <c r="AE800" s="10"/>
      <c r="AF800" s="10"/>
    </row>
    <row r="801" spans="1:32" ht="15.75" customHeight="1">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c r="AA801" s="10"/>
      <c r="AB801" s="10"/>
      <c r="AC801" s="10"/>
      <c r="AD801" s="10"/>
      <c r="AE801" s="10"/>
      <c r="AF801" s="10"/>
    </row>
    <row r="802" spans="1:32" ht="15.75" customHeight="1">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c r="AA802" s="10"/>
      <c r="AB802" s="10"/>
      <c r="AC802" s="10"/>
      <c r="AD802" s="10"/>
      <c r="AE802" s="10"/>
      <c r="AF802" s="10"/>
    </row>
    <row r="803" spans="1:32" ht="15.75" customHeight="1">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c r="AA803" s="10"/>
      <c r="AB803" s="10"/>
      <c r="AC803" s="10"/>
      <c r="AD803" s="10"/>
      <c r="AE803" s="10"/>
      <c r="AF803" s="10"/>
    </row>
    <row r="804" spans="1:32" ht="15.75" customHeight="1">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c r="AA804" s="10"/>
      <c r="AB804" s="10"/>
      <c r="AC804" s="10"/>
      <c r="AD804" s="10"/>
      <c r="AE804" s="10"/>
      <c r="AF804" s="10"/>
    </row>
    <row r="805" spans="1:32" ht="15.75" customHeight="1">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c r="AA805" s="10"/>
      <c r="AB805" s="10"/>
      <c r="AC805" s="10"/>
      <c r="AD805" s="10"/>
      <c r="AE805" s="10"/>
      <c r="AF805" s="10"/>
    </row>
    <row r="806" spans="1:32" ht="15.75" customHeight="1">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c r="AA806" s="10"/>
      <c r="AB806" s="10"/>
      <c r="AC806" s="10"/>
      <c r="AD806" s="10"/>
      <c r="AE806" s="10"/>
      <c r="AF806" s="10"/>
    </row>
    <row r="807" spans="1:32" ht="15.75" customHeight="1">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c r="AA807" s="10"/>
      <c r="AB807" s="10"/>
      <c r="AC807" s="10"/>
      <c r="AD807" s="10"/>
      <c r="AE807" s="10"/>
      <c r="AF807" s="10"/>
    </row>
    <row r="808" spans="1:32" ht="15.75" customHeight="1">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c r="AA808" s="10"/>
      <c r="AB808" s="10"/>
      <c r="AC808" s="10"/>
      <c r="AD808" s="10"/>
      <c r="AE808" s="10"/>
      <c r="AF808" s="10"/>
    </row>
    <row r="809" spans="1:32" ht="15.75" customHeight="1">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c r="AA809" s="10"/>
      <c r="AB809" s="10"/>
      <c r="AC809" s="10"/>
      <c r="AD809" s="10"/>
      <c r="AE809" s="10"/>
      <c r="AF809" s="10"/>
    </row>
    <row r="810" spans="1:32" ht="15.75" customHeight="1">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c r="AA810" s="10"/>
      <c r="AB810" s="10"/>
      <c r="AC810" s="10"/>
      <c r="AD810" s="10"/>
      <c r="AE810" s="10"/>
      <c r="AF810" s="10"/>
    </row>
    <row r="811" spans="1:32" ht="15.75" customHeight="1">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c r="AA811" s="10"/>
      <c r="AB811" s="10"/>
      <c r="AC811" s="10"/>
      <c r="AD811" s="10"/>
      <c r="AE811" s="10"/>
      <c r="AF811" s="10"/>
    </row>
    <row r="812" spans="1:32" ht="15.75" customHeight="1">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c r="AA812" s="10"/>
      <c r="AB812" s="10"/>
      <c r="AC812" s="10"/>
      <c r="AD812" s="10"/>
      <c r="AE812" s="10"/>
      <c r="AF812" s="10"/>
    </row>
    <row r="813" spans="1:32" ht="15.75" customHeight="1">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c r="AA813" s="10"/>
      <c r="AB813" s="10"/>
      <c r="AC813" s="10"/>
      <c r="AD813" s="10"/>
      <c r="AE813" s="10"/>
      <c r="AF813" s="10"/>
    </row>
    <row r="814" spans="1:32" ht="15.75" customHeight="1">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c r="AA814" s="10"/>
      <c r="AB814" s="10"/>
      <c r="AC814" s="10"/>
      <c r="AD814" s="10"/>
      <c r="AE814" s="10"/>
      <c r="AF814" s="10"/>
    </row>
    <row r="815" spans="1:32" ht="15.75" customHeight="1">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c r="AA815" s="10"/>
      <c r="AB815" s="10"/>
      <c r="AC815" s="10"/>
      <c r="AD815" s="10"/>
      <c r="AE815" s="10"/>
      <c r="AF815" s="10"/>
    </row>
    <row r="816" spans="1:32" ht="15.75" customHeight="1">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c r="AA816" s="10"/>
      <c r="AB816" s="10"/>
      <c r="AC816" s="10"/>
      <c r="AD816" s="10"/>
      <c r="AE816" s="10"/>
      <c r="AF816" s="10"/>
    </row>
    <row r="817" spans="1:32" ht="15.75" customHeight="1">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c r="AA817" s="10"/>
      <c r="AB817" s="10"/>
      <c r="AC817" s="10"/>
      <c r="AD817" s="10"/>
      <c r="AE817" s="10"/>
      <c r="AF817" s="10"/>
    </row>
    <row r="818" spans="1:32" ht="15.75" customHeight="1">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c r="AA818" s="10"/>
      <c r="AB818" s="10"/>
      <c r="AC818" s="10"/>
      <c r="AD818" s="10"/>
      <c r="AE818" s="10"/>
      <c r="AF818" s="10"/>
    </row>
    <row r="819" spans="1:32" ht="15.75" customHeight="1">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c r="AA819" s="10"/>
      <c r="AB819" s="10"/>
      <c r="AC819" s="10"/>
      <c r="AD819" s="10"/>
      <c r="AE819" s="10"/>
      <c r="AF819" s="10"/>
    </row>
    <row r="820" spans="1:32" ht="15.75" customHeight="1">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c r="AA820" s="10"/>
      <c r="AB820" s="10"/>
      <c r="AC820" s="10"/>
      <c r="AD820" s="10"/>
      <c r="AE820" s="10"/>
      <c r="AF820" s="10"/>
    </row>
    <row r="821" spans="1:32" ht="15.75" customHeight="1">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c r="AA821" s="10"/>
      <c r="AB821" s="10"/>
      <c r="AC821" s="10"/>
      <c r="AD821" s="10"/>
      <c r="AE821" s="10"/>
      <c r="AF821" s="10"/>
    </row>
    <row r="822" spans="1:32" ht="15.75" customHeight="1">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c r="AA822" s="10"/>
      <c r="AB822" s="10"/>
      <c r="AC822" s="10"/>
      <c r="AD822" s="10"/>
      <c r="AE822" s="10"/>
      <c r="AF822" s="10"/>
    </row>
    <row r="823" spans="1:32" ht="15.75" customHeight="1">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c r="AA823" s="10"/>
      <c r="AB823" s="10"/>
      <c r="AC823" s="10"/>
      <c r="AD823" s="10"/>
      <c r="AE823" s="10"/>
      <c r="AF823" s="10"/>
    </row>
    <row r="824" spans="1:32" ht="15.75" customHeight="1">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c r="AA824" s="10"/>
      <c r="AB824" s="10"/>
      <c r="AC824" s="10"/>
      <c r="AD824" s="10"/>
      <c r="AE824" s="10"/>
      <c r="AF824" s="10"/>
    </row>
    <row r="825" spans="1:32" ht="15.75" customHeight="1">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c r="AA825" s="10"/>
      <c r="AB825" s="10"/>
      <c r="AC825" s="10"/>
      <c r="AD825" s="10"/>
      <c r="AE825" s="10"/>
      <c r="AF825" s="10"/>
    </row>
    <row r="826" spans="1:32" ht="15.75" customHeight="1">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c r="AA826" s="10"/>
      <c r="AB826" s="10"/>
      <c r="AC826" s="10"/>
      <c r="AD826" s="10"/>
      <c r="AE826" s="10"/>
      <c r="AF826" s="10"/>
    </row>
    <row r="827" spans="1:32" ht="15.75" customHeight="1">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c r="AA827" s="10"/>
      <c r="AB827" s="10"/>
      <c r="AC827" s="10"/>
      <c r="AD827" s="10"/>
      <c r="AE827" s="10"/>
      <c r="AF827" s="10"/>
    </row>
    <row r="828" spans="1:32" ht="15.75" customHeight="1">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c r="AA828" s="10"/>
      <c r="AB828" s="10"/>
      <c r="AC828" s="10"/>
      <c r="AD828" s="10"/>
      <c r="AE828" s="10"/>
      <c r="AF828" s="10"/>
    </row>
    <row r="829" spans="1:32" ht="15.75" customHeight="1">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c r="AA829" s="10"/>
      <c r="AB829" s="10"/>
      <c r="AC829" s="10"/>
      <c r="AD829" s="10"/>
      <c r="AE829" s="10"/>
      <c r="AF829" s="10"/>
    </row>
    <row r="830" spans="1:32" ht="15.75" customHeight="1">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c r="AA830" s="10"/>
      <c r="AB830" s="10"/>
      <c r="AC830" s="10"/>
      <c r="AD830" s="10"/>
      <c r="AE830" s="10"/>
      <c r="AF830" s="10"/>
    </row>
    <row r="831" spans="1:32" ht="15.75" customHeight="1">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c r="AA831" s="10"/>
      <c r="AB831" s="10"/>
      <c r="AC831" s="10"/>
      <c r="AD831" s="10"/>
      <c r="AE831" s="10"/>
      <c r="AF831" s="10"/>
    </row>
    <row r="832" spans="1:32" ht="15.75" customHeight="1">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c r="AA832" s="10"/>
      <c r="AB832" s="10"/>
      <c r="AC832" s="10"/>
      <c r="AD832" s="10"/>
      <c r="AE832" s="10"/>
      <c r="AF832" s="10"/>
    </row>
    <row r="833" spans="1:32" ht="15.75" customHeight="1">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c r="AA833" s="10"/>
      <c r="AB833" s="10"/>
      <c r="AC833" s="10"/>
      <c r="AD833" s="10"/>
      <c r="AE833" s="10"/>
      <c r="AF833" s="10"/>
    </row>
    <row r="834" spans="1:32" ht="15.75" customHeight="1">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c r="AA834" s="10"/>
      <c r="AB834" s="10"/>
      <c r="AC834" s="10"/>
      <c r="AD834" s="10"/>
      <c r="AE834" s="10"/>
      <c r="AF834" s="10"/>
    </row>
    <row r="835" spans="1:32" ht="15.75" customHeight="1">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c r="AA835" s="10"/>
      <c r="AB835" s="10"/>
      <c r="AC835" s="10"/>
      <c r="AD835" s="10"/>
      <c r="AE835" s="10"/>
      <c r="AF835" s="10"/>
    </row>
    <row r="836" spans="1:32" ht="15.75" customHeight="1">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c r="AA836" s="10"/>
      <c r="AB836" s="10"/>
      <c r="AC836" s="10"/>
      <c r="AD836" s="10"/>
      <c r="AE836" s="10"/>
      <c r="AF836" s="10"/>
    </row>
    <row r="837" spans="1:32" ht="15.75" customHeight="1">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c r="AA837" s="10"/>
      <c r="AB837" s="10"/>
      <c r="AC837" s="10"/>
      <c r="AD837" s="10"/>
      <c r="AE837" s="10"/>
      <c r="AF837" s="10"/>
    </row>
    <row r="838" spans="1:32" ht="15.75" customHeight="1">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c r="AA838" s="10"/>
      <c r="AB838" s="10"/>
      <c r="AC838" s="10"/>
      <c r="AD838" s="10"/>
      <c r="AE838" s="10"/>
      <c r="AF838" s="10"/>
    </row>
    <row r="839" spans="1:32" ht="15.75" customHeight="1">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c r="AA839" s="10"/>
      <c r="AB839" s="10"/>
      <c r="AC839" s="10"/>
      <c r="AD839" s="10"/>
      <c r="AE839" s="10"/>
      <c r="AF839" s="10"/>
    </row>
    <row r="840" spans="1:32" ht="15.75" customHeight="1">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c r="AA840" s="10"/>
      <c r="AB840" s="10"/>
      <c r="AC840" s="10"/>
      <c r="AD840" s="10"/>
      <c r="AE840" s="10"/>
      <c r="AF840" s="10"/>
    </row>
    <row r="841" spans="1:32" ht="15.75" customHeight="1">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c r="AA841" s="10"/>
      <c r="AB841" s="10"/>
      <c r="AC841" s="10"/>
      <c r="AD841" s="10"/>
      <c r="AE841" s="10"/>
      <c r="AF841" s="10"/>
    </row>
    <row r="842" spans="1:32" ht="15.75" customHeight="1">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c r="AA842" s="10"/>
      <c r="AB842" s="10"/>
      <c r="AC842" s="10"/>
      <c r="AD842" s="10"/>
      <c r="AE842" s="10"/>
      <c r="AF842" s="10"/>
    </row>
    <row r="843" spans="1:32" ht="15.75" customHeight="1">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c r="AA843" s="10"/>
      <c r="AB843" s="10"/>
      <c r="AC843" s="10"/>
      <c r="AD843" s="10"/>
      <c r="AE843" s="10"/>
      <c r="AF843" s="10"/>
    </row>
    <row r="844" spans="1:32" ht="15.75" customHeight="1">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c r="AA844" s="10"/>
      <c r="AB844" s="10"/>
      <c r="AC844" s="10"/>
      <c r="AD844" s="10"/>
      <c r="AE844" s="10"/>
      <c r="AF844" s="10"/>
    </row>
    <row r="845" spans="1:32" ht="15.75" customHeight="1">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c r="AA845" s="10"/>
      <c r="AB845" s="10"/>
      <c r="AC845" s="10"/>
      <c r="AD845" s="10"/>
      <c r="AE845" s="10"/>
      <c r="AF845" s="10"/>
    </row>
    <row r="846" spans="1:32" ht="15.75" customHeight="1">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c r="AA846" s="10"/>
      <c r="AB846" s="10"/>
      <c r="AC846" s="10"/>
      <c r="AD846" s="10"/>
      <c r="AE846" s="10"/>
      <c r="AF846" s="10"/>
    </row>
    <row r="847" spans="1:32" ht="15.75" customHeight="1">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c r="AA847" s="10"/>
      <c r="AB847" s="10"/>
      <c r="AC847" s="10"/>
      <c r="AD847" s="10"/>
      <c r="AE847" s="10"/>
      <c r="AF847" s="10"/>
    </row>
    <row r="848" spans="1:32" ht="15.75" customHeight="1">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c r="AA848" s="10"/>
      <c r="AB848" s="10"/>
      <c r="AC848" s="10"/>
      <c r="AD848" s="10"/>
      <c r="AE848" s="10"/>
      <c r="AF848" s="10"/>
    </row>
    <row r="849" spans="1:32" ht="15.75" customHeight="1">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c r="AA849" s="10"/>
      <c r="AB849" s="10"/>
      <c r="AC849" s="10"/>
      <c r="AD849" s="10"/>
      <c r="AE849" s="10"/>
      <c r="AF849" s="10"/>
    </row>
    <row r="850" spans="1:32" ht="15.75" customHeight="1">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c r="AA850" s="10"/>
      <c r="AB850" s="10"/>
      <c r="AC850" s="10"/>
      <c r="AD850" s="10"/>
      <c r="AE850" s="10"/>
      <c r="AF850" s="10"/>
    </row>
    <row r="851" spans="1:32" ht="15.75" customHeight="1">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c r="AA851" s="10"/>
      <c r="AB851" s="10"/>
      <c r="AC851" s="10"/>
      <c r="AD851" s="10"/>
      <c r="AE851" s="10"/>
      <c r="AF851" s="10"/>
    </row>
    <row r="852" spans="1:32" ht="15.75" customHeight="1">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c r="AA852" s="10"/>
      <c r="AB852" s="10"/>
      <c r="AC852" s="10"/>
      <c r="AD852" s="10"/>
      <c r="AE852" s="10"/>
      <c r="AF852" s="10"/>
    </row>
    <row r="853" spans="1:32" ht="15.75" customHeight="1">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c r="AA853" s="10"/>
      <c r="AB853" s="10"/>
      <c r="AC853" s="10"/>
      <c r="AD853" s="10"/>
      <c r="AE853" s="10"/>
      <c r="AF853" s="10"/>
    </row>
    <row r="854" spans="1:32" ht="15.75" customHeight="1">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c r="AA854" s="10"/>
      <c r="AB854" s="10"/>
      <c r="AC854" s="10"/>
      <c r="AD854" s="10"/>
      <c r="AE854" s="10"/>
      <c r="AF854" s="10"/>
    </row>
    <row r="855" spans="1:32" ht="15.75" customHeight="1">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c r="AA855" s="10"/>
      <c r="AB855" s="10"/>
      <c r="AC855" s="10"/>
      <c r="AD855" s="10"/>
      <c r="AE855" s="10"/>
      <c r="AF855" s="10"/>
    </row>
    <row r="856" spans="1:32" ht="15.75" customHeight="1">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c r="AA856" s="10"/>
      <c r="AB856" s="10"/>
      <c r="AC856" s="10"/>
      <c r="AD856" s="10"/>
      <c r="AE856" s="10"/>
      <c r="AF856" s="10"/>
    </row>
    <row r="857" spans="1:32" ht="15.75" customHeight="1">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c r="AA857" s="10"/>
      <c r="AB857" s="10"/>
      <c r="AC857" s="10"/>
      <c r="AD857" s="10"/>
      <c r="AE857" s="10"/>
      <c r="AF857" s="10"/>
    </row>
    <row r="858" spans="1:32" ht="15.75" customHeight="1">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c r="AA858" s="10"/>
      <c r="AB858" s="10"/>
      <c r="AC858" s="10"/>
      <c r="AD858" s="10"/>
      <c r="AE858" s="10"/>
      <c r="AF858" s="10"/>
    </row>
    <row r="859" spans="1:32" ht="15.75" customHeight="1">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c r="AA859" s="10"/>
      <c r="AB859" s="10"/>
      <c r="AC859" s="10"/>
      <c r="AD859" s="10"/>
      <c r="AE859" s="10"/>
      <c r="AF859" s="10"/>
    </row>
    <row r="860" spans="1:32" ht="15.75" customHeight="1">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c r="AA860" s="10"/>
      <c r="AB860" s="10"/>
      <c r="AC860" s="10"/>
      <c r="AD860" s="10"/>
      <c r="AE860" s="10"/>
      <c r="AF860" s="10"/>
    </row>
    <row r="861" spans="1:32" ht="15.75" customHeight="1">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c r="AA861" s="10"/>
      <c r="AB861" s="10"/>
      <c r="AC861" s="10"/>
      <c r="AD861" s="10"/>
      <c r="AE861" s="10"/>
      <c r="AF861" s="10"/>
    </row>
    <row r="862" spans="1:32" ht="15.75" customHeight="1">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c r="AA862" s="10"/>
      <c r="AB862" s="10"/>
      <c r="AC862" s="10"/>
      <c r="AD862" s="10"/>
      <c r="AE862" s="10"/>
      <c r="AF862" s="10"/>
    </row>
    <row r="863" spans="1:32" ht="15.75" customHeight="1">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c r="AA863" s="10"/>
      <c r="AB863" s="10"/>
      <c r="AC863" s="10"/>
      <c r="AD863" s="10"/>
      <c r="AE863" s="10"/>
      <c r="AF863" s="10"/>
    </row>
    <row r="864" spans="1:32" ht="15.75" customHeight="1">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c r="AA864" s="10"/>
      <c r="AB864" s="10"/>
      <c r="AC864" s="10"/>
      <c r="AD864" s="10"/>
      <c r="AE864" s="10"/>
      <c r="AF864" s="10"/>
    </row>
    <row r="865" spans="1:32" ht="15.75" customHeight="1">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c r="AA865" s="10"/>
      <c r="AB865" s="10"/>
      <c r="AC865" s="10"/>
      <c r="AD865" s="10"/>
      <c r="AE865" s="10"/>
      <c r="AF865" s="10"/>
    </row>
    <row r="866" spans="1:32" ht="15.75" customHeight="1">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c r="AA866" s="10"/>
      <c r="AB866" s="10"/>
      <c r="AC866" s="10"/>
      <c r="AD866" s="10"/>
      <c r="AE866" s="10"/>
      <c r="AF866" s="10"/>
    </row>
    <row r="867" spans="1:32" ht="15.75" customHeight="1">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c r="AA867" s="10"/>
      <c r="AB867" s="10"/>
      <c r="AC867" s="10"/>
      <c r="AD867" s="10"/>
      <c r="AE867" s="10"/>
      <c r="AF867" s="10"/>
    </row>
    <row r="868" spans="1:32" ht="15.75" customHeight="1">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c r="AA868" s="10"/>
      <c r="AB868" s="10"/>
      <c r="AC868" s="10"/>
      <c r="AD868" s="10"/>
      <c r="AE868" s="10"/>
      <c r="AF868" s="10"/>
    </row>
    <row r="869" spans="1:32" ht="15.75" customHeight="1">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c r="AA869" s="10"/>
      <c r="AB869" s="10"/>
      <c r="AC869" s="10"/>
      <c r="AD869" s="10"/>
      <c r="AE869" s="10"/>
      <c r="AF869" s="10"/>
    </row>
    <row r="870" spans="1:32" ht="15.75" customHeight="1">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c r="AA870" s="10"/>
      <c r="AB870" s="10"/>
      <c r="AC870" s="10"/>
      <c r="AD870" s="10"/>
      <c r="AE870" s="10"/>
      <c r="AF870" s="10"/>
    </row>
    <row r="871" spans="1:32" ht="15.75" customHeight="1">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c r="AA871" s="10"/>
      <c r="AB871" s="10"/>
      <c r="AC871" s="10"/>
      <c r="AD871" s="10"/>
      <c r="AE871" s="10"/>
      <c r="AF871" s="10"/>
    </row>
    <row r="872" spans="1:32" ht="15.75" customHeight="1">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c r="AA872" s="10"/>
      <c r="AB872" s="10"/>
      <c r="AC872" s="10"/>
      <c r="AD872" s="10"/>
      <c r="AE872" s="10"/>
      <c r="AF872" s="10"/>
    </row>
    <row r="873" spans="1:32" ht="15.75" customHeight="1">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c r="AA873" s="10"/>
      <c r="AB873" s="10"/>
      <c r="AC873" s="10"/>
      <c r="AD873" s="10"/>
      <c r="AE873" s="10"/>
      <c r="AF873" s="10"/>
    </row>
    <row r="874" spans="1:32" ht="15.75" customHeight="1">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c r="AA874" s="10"/>
      <c r="AB874" s="10"/>
      <c r="AC874" s="10"/>
      <c r="AD874" s="10"/>
      <c r="AE874" s="10"/>
      <c r="AF874" s="10"/>
    </row>
    <row r="875" spans="1:32" ht="15.75" customHeight="1">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c r="AA875" s="10"/>
      <c r="AB875" s="10"/>
      <c r="AC875" s="10"/>
      <c r="AD875" s="10"/>
      <c r="AE875" s="10"/>
      <c r="AF875" s="10"/>
    </row>
    <row r="876" spans="1:32" ht="15.75" customHeight="1">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c r="AA876" s="10"/>
      <c r="AB876" s="10"/>
      <c r="AC876" s="10"/>
      <c r="AD876" s="10"/>
      <c r="AE876" s="10"/>
      <c r="AF876" s="10"/>
    </row>
    <row r="877" spans="1:32" ht="15.75" customHeight="1">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c r="AA877" s="10"/>
      <c r="AB877" s="10"/>
      <c r="AC877" s="10"/>
      <c r="AD877" s="10"/>
      <c r="AE877" s="10"/>
      <c r="AF877" s="10"/>
    </row>
    <row r="878" spans="1:32" ht="15.75" customHeight="1">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c r="AA878" s="10"/>
      <c r="AB878" s="10"/>
      <c r="AC878" s="10"/>
      <c r="AD878" s="10"/>
      <c r="AE878" s="10"/>
      <c r="AF878" s="10"/>
    </row>
    <row r="879" spans="1:32" ht="15.75" customHeight="1">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c r="AA879" s="10"/>
      <c r="AB879" s="10"/>
      <c r="AC879" s="10"/>
      <c r="AD879" s="10"/>
      <c r="AE879" s="10"/>
      <c r="AF879" s="10"/>
    </row>
    <row r="880" spans="1:32" ht="15.75" customHeight="1">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c r="AA880" s="10"/>
      <c r="AB880" s="10"/>
      <c r="AC880" s="10"/>
      <c r="AD880" s="10"/>
      <c r="AE880" s="10"/>
      <c r="AF880" s="10"/>
    </row>
    <row r="881" spans="1:32" ht="15.75" customHeight="1">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c r="AA881" s="10"/>
      <c r="AB881" s="10"/>
      <c r="AC881" s="10"/>
      <c r="AD881" s="10"/>
      <c r="AE881" s="10"/>
      <c r="AF881" s="10"/>
    </row>
    <row r="882" spans="1:32" ht="15.75" customHeight="1">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c r="AA882" s="10"/>
      <c r="AB882" s="10"/>
      <c r="AC882" s="10"/>
      <c r="AD882" s="10"/>
      <c r="AE882" s="10"/>
      <c r="AF882" s="10"/>
    </row>
    <row r="883" spans="1:32" ht="15.75" customHeight="1">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c r="AA883" s="10"/>
      <c r="AB883" s="10"/>
      <c r="AC883" s="10"/>
      <c r="AD883" s="10"/>
      <c r="AE883" s="10"/>
      <c r="AF883" s="10"/>
    </row>
    <row r="884" spans="1:32" ht="15.75" customHeight="1">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c r="AA884" s="10"/>
      <c r="AB884" s="10"/>
      <c r="AC884" s="10"/>
      <c r="AD884" s="10"/>
      <c r="AE884" s="10"/>
      <c r="AF884" s="10"/>
    </row>
    <row r="885" spans="1:32" ht="15.75" customHeight="1">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c r="AA885" s="10"/>
      <c r="AB885" s="10"/>
      <c r="AC885" s="10"/>
      <c r="AD885" s="10"/>
      <c r="AE885" s="10"/>
      <c r="AF885" s="10"/>
    </row>
    <row r="886" spans="1:32" ht="15.75" customHeight="1">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c r="AA886" s="10"/>
      <c r="AB886" s="10"/>
      <c r="AC886" s="10"/>
      <c r="AD886" s="10"/>
      <c r="AE886" s="10"/>
      <c r="AF886" s="10"/>
    </row>
    <row r="887" spans="1:32" ht="15.75" customHeight="1">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c r="AA887" s="10"/>
      <c r="AB887" s="10"/>
      <c r="AC887" s="10"/>
      <c r="AD887" s="10"/>
      <c r="AE887" s="10"/>
      <c r="AF887" s="10"/>
    </row>
    <row r="888" spans="1:32" ht="15.75" customHeight="1">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c r="AA888" s="10"/>
      <c r="AB888" s="10"/>
      <c r="AC888" s="10"/>
      <c r="AD888" s="10"/>
      <c r="AE888" s="10"/>
      <c r="AF888" s="10"/>
    </row>
    <row r="889" spans="1:32" ht="15.75" customHeight="1">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c r="AA889" s="10"/>
      <c r="AB889" s="10"/>
      <c r="AC889" s="10"/>
      <c r="AD889" s="10"/>
      <c r="AE889" s="10"/>
      <c r="AF889" s="10"/>
    </row>
    <row r="890" spans="1:32" ht="15.75" customHeight="1">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c r="AA890" s="10"/>
      <c r="AB890" s="10"/>
      <c r="AC890" s="10"/>
      <c r="AD890" s="10"/>
      <c r="AE890" s="10"/>
      <c r="AF890" s="10"/>
    </row>
    <row r="891" spans="1:32" ht="15.75" customHeight="1">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c r="AA891" s="10"/>
      <c r="AB891" s="10"/>
      <c r="AC891" s="10"/>
      <c r="AD891" s="10"/>
      <c r="AE891" s="10"/>
      <c r="AF891" s="10"/>
    </row>
    <row r="892" spans="1:32" ht="15.75" customHeight="1">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c r="AA892" s="10"/>
      <c r="AB892" s="10"/>
      <c r="AC892" s="10"/>
      <c r="AD892" s="10"/>
      <c r="AE892" s="10"/>
      <c r="AF892" s="10"/>
    </row>
    <row r="893" spans="1:32" ht="15.75" customHeight="1">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c r="AA893" s="10"/>
      <c r="AB893" s="10"/>
      <c r="AC893" s="10"/>
      <c r="AD893" s="10"/>
      <c r="AE893" s="10"/>
      <c r="AF893" s="10"/>
    </row>
    <row r="894" spans="1:32" ht="15.75" customHeight="1">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c r="AA894" s="10"/>
      <c r="AB894" s="10"/>
      <c r="AC894" s="10"/>
      <c r="AD894" s="10"/>
      <c r="AE894" s="10"/>
      <c r="AF894" s="10"/>
    </row>
    <row r="895" spans="1:32" ht="15.75" customHeight="1">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c r="AA895" s="10"/>
      <c r="AB895" s="10"/>
      <c r="AC895" s="10"/>
      <c r="AD895" s="10"/>
      <c r="AE895" s="10"/>
      <c r="AF895" s="10"/>
    </row>
    <row r="896" spans="1:32" ht="15.75" customHeight="1">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c r="AA896" s="10"/>
      <c r="AB896" s="10"/>
      <c r="AC896" s="10"/>
      <c r="AD896" s="10"/>
      <c r="AE896" s="10"/>
      <c r="AF896" s="10"/>
    </row>
    <row r="897" spans="1:32" ht="15.75" customHeight="1">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c r="AA897" s="10"/>
      <c r="AB897" s="10"/>
      <c r="AC897" s="10"/>
      <c r="AD897" s="10"/>
      <c r="AE897" s="10"/>
      <c r="AF897" s="10"/>
    </row>
    <row r="898" spans="1:32" ht="15.75" customHeight="1">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c r="AA898" s="10"/>
      <c r="AB898" s="10"/>
      <c r="AC898" s="10"/>
      <c r="AD898" s="10"/>
      <c r="AE898" s="10"/>
      <c r="AF898" s="10"/>
    </row>
    <row r="899" spans="1:32" ht="15.75" customHeight="1">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c r="AA899" s="10"/>
      <c r="AB899" s="10"/>
      <c r="AC899" s="10"/>
      <c r="AD899" s="10"/>
      <c r="AE899" s="10"/>
      <c r="AF899" s="10"/>
    </row>
    <row r="900" spans="1:32" ht="15.75" customHeight="1">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c r="AA900" s="10"/>
      <c r="AB900" s="10"/>
      <c r="AC900" s="10"/>
      <c r="AD900" s="10"/>
      <c r="AE900" s="10"/>
      <c r="AF900" s="10"/>
    </row>
    <row r="901" spans="1:32" ht="15.75" customHeight="1">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c r="AA901" s="10"/>
      <c r="AB901" s="10"/>
      <c r="AC901" s="10"/>
      <c r="AD901" s="10"/>
      <c r="AE901" s="10"/>
      <c r="AF901" s="10"/>
    </row>
    <row r="902" spans="1:32" ht="15.75" customHeight="1">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c r="AA902" s="10"/>
      <c r="AB902" s="10"/>
      <c r="AC902" s="10"/>
      <c r="AD902" s="10"/>
      <c r="AE902" s="10"/>
      <c r="AF902" s="10"/>
    </row>
    <row r="903" spans="1:32" ht="15.75" customHeight="1">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c r="AA903" s="10"/>
      <c r="AB903" s="10"/>
      <c r="AC903" s="10"/>
      <c r="AD903" s="10"/>
      <c r="AE903" s="10"/>
      <c r="AF903" s="10"/>
    </row>
    <row r="904" spans="1:32" ht="15.75" customHeight="1">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c r="AA904" s="10"/>
      <c r="AB904" s="10"/>
      <c r="AC904" s="10"/>
      <c r="AD904" s="10"/>
      <c r="AE904" s="10"/>
      <c r="AF904" s="10"/>
    </row>
    <row r="905" spans="1:32" ht="15.75" customHeight="1">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c r="AA905" s="10"/>
      <c r="AB905" s="10"/>
      <c r="AC905" s="10"/>
      <c r="AD905" s="10"/>
      <c r="AE905" s="10"/>
      <c r="AF905" s="10"/>
    </row>
    <row r="906" spans="1:32" ht="15.75" customHeight="1">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c r="AA906" s="10"/>
      <c r="AB906" s="10"/>
      <c r="AC906" s="10"/>
      <c r="AD906" s="10"/>
      <c r="AE906" s="10"/>
      <c r="AF906" s="10"/>
    </row>
    <row r="907" spans="1:32" ht="15.75" customHeight="1">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c r="AA907" s="10"/>
      <c r="AB907" s="10"/>
      <c r="AC907" s="10"/>
      <c r="AD907" s="10"/>
      <c r="AE907" s="10"/>
      <c r="AF907" s="10"/>
    </row>
    <row r="908" spans="1:32" ht="15.75" customHeight="1">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c r="AA908" s="10"/>
      <c r="AB908" s="10"/>
      <c r="AC908" s="10"/>
      <c r="AD908" s="10"/>
      <c r="AE908" s="10"/>
      <c r="AF908" s="10"/>
    </row>
    <row r="909" spans="1:32" ht="15.75" customHeight="1">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c r="AA909" s="10"/>
      <c r="AB909" s="10"/>
      <c r="AC909" s="10"/>
      <c r="AD909" s="10"/>
      <c r="AE909" s="10"/>
      <c r="AF909" s="10"/>
    </row>
    <row r="910" spans="1:32" ht="15.75" customHeight="1">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c r="AA910" s="10"/>
      <c r="AB910" s="10"/>
      <c r="AC910" s="10"/>
      <c r="AD910" s="10"/>
      <c r="AE910" s="10"/>
      <c r="AF910" s="10"/>
    </row>
    <row r="911" spans="1:32" ht="15.75" customHeight="1">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c r="AA911" s="10"/>
      <c r="AB911" s="10"/>
      <c r="AC911" s="10"/>
      <c r="AD911" s="10"/>
      <c r="AE911" s="10"/>
      <c r="AF911" s="10"/>
    </row>
    <row r="912" spans="1:32" ht="15.75" customHeight="1">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c r="AA912" s="10"/>
      <c r="AB912" s="10"/>
      <c r="AC912" s="10"/>
      <c r="AD912" s="10"/>
      <c r="AE912" s="10"/>
      <c r="AF912" s="10"/>
    </row>
    <row r="913" spans="1:32" ht="15.75" customHeight="1">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c r="AA913" s="10"/>
      <c r="AB913" s="10"/>
      <c r="AC913" s="10"/>
      <c r="AD913" s="10"/>
      <c r="AE913" s="10"/>
      <c r="AF913" s="10"/>
    </row>
    <row r="914" spans="1:32" ht="15.75" customHeight="1">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c r="AA914" s="10"/>
      <c r="AB914" s="10"/>
      <c r="AC914" s="10"/>
      <c r="AD914" s="10"/>
      <c r="AE914" s="10"/>
      <c r="AF914" s="10"/>
    </row>
    <row r="915" spans="1:32" ht="15.75" customHeight="1">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c r="AA915" s="10"/>
      <c r="AB915" s="10"/>
      <c r="AC915" s="10"/>
      <c r="AD915" s="10"/>
      <c r="AE915" s="10"/>
      <c r="AF915" s="10"/>
    </row>
    <row r="916" spans="1:32" ht="15.75" customHeight="1">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c r="AA916" s="10"/>
      <c r="AB916" s="10"/>
      <c r="AC916" s="10"/>
      <c r="AD916" s="10"/>
      <c r="AE916" s="10"/>
      <c r="AF916" s="10"/>
    </row>
    <row r="917" spans="1:32" ht="15.75" customHeight="1">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c r="AA917" s="10"/>
      <c r="AB917" s="10"/>
      <c r="AC917" s="10"/>
      <c r="AD917" s="10"/>
      <c r="AE917" s="10"/>
      <c r="AF917" s="10"/>
    </row>
    <row r="918" spans="1:32" ht="15.75" customHeight="1">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c r="AA918" s="10"/>
      <c r="AB918" s="10"/>
      <c r="AC918" s="10"/>
      <c r="AD918" s="10"/>
      <c r="AE918" s="10"/>
      <c r="AF918" s="10"/>
    </row>
    <row r="919" spans="1:32" ht="15.75" customHeight="1">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c r="AA919" s="10"/>
      <c r="AB919" s="10"/>
      <c r="AC919" s="10"/>
      <c r="AD919" s="10"/>
      <c r="AE919" s="10"/>
      <c r="AF919" s="10"/>
    </row>
    <row r="920" spans="1:32" ht="15.75" customHeight="1">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c r="AA920" s="10"/>
      <c r="AB920" s="10"/>
      <c r="AC920" s="10"/>
      <c r="AD920" s="10"/>
      <c r="AE920" s="10"/>
      <c r="AF920" s="10"/>
    </row>
    <row r="921" spans="1:32" ht="15.75" customHeight="1">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c r="AA921" s="10"/>
      <c r="AB921" s="10"/>
      <c r="AC921" s="10"/>
      <c r="AD921" s="10"/>
      <c r="AE921" s="10"/>
      <c r="AF921" s="10"/>
    </row>
    <row r="922" spans="1:32" ht="15.75" customHeight="1">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c r="AA922" s="10"/>
      <c r="AB922" s="10"/>
      <c r="AC922" s="10"/>
      <c r="AD922" s="10"/>
      <c r="AE922" s="10"/>
      <c r="AF922" s="10"/>
    </row>
    <row r="923" spans="1:32" ht="15.75" customHeight="1">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c r="AA923" s="10"/>
      <c r="AB923" s="10"/>
      <c r="AC923" s="10"/>
      <c r="AD923" s="10"/>
      <c r="AE923" s="10"/>
      <c r="AF923" s="10"/>
    </row>
    <row r="924" spans="1:32" ht="15.75" customHeight="1">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c r="AA924" s="10"/>
      <c r="AB924" s="10"/>
      <c r="AC924" s="10"/>
      <c r="AD924" s="10"/>
      <c r="AE924" s="10"/>
      <c r="AF924" s="10"/>
    </row>
    <row r="925" spans="1:32" ht="15.75" customHeight="1">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c r="AA925" s="10"/>
      <c r="AB925" s="10"/>
      <c r="AC925" s="10"/>
      <c r="AD925" s="10"/>
      <c r="AE925" s="10"/>
      <c r="AF925" s="10"/>
    </row>
    <row r="926" spans="1:32" ht="15.75" customHeight="1">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c r="AA926" s="10"/>
      <c r="AB926" s="10"/>
      <c r="AC926" s="10"/>
      <c r="AD926" s="10"/>
      <c r="AE926" s="10"/>
      <c r="AF926" s="10"/>
    </row>
    <row r="927" spans="1:32" ht="15.75" customHeight="1">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c r="AA927" s="10"/>
      <c r="AB927" s="10"/>
      <c r="AC927" s="10"/>
      <c r="AD927" s="10"/>
      <c r="AE927" s="10"/>
      <c r="AF927" s="10"/>
    </row>
    <row r="928" spans="1:32" ht="15.75" customHeight="1">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c r="AA928" s="10"/>
      <c r="AB928" s="10"/>
      <c r="AC928" s="10"/>
      <c r="AD928" s="10"/>
      <c r="AE928" s="10"/>
      <c r="AF928" s="10"/>
    </row>
    <row r="929" spans="1:32" ht="15.75" customHeight="1">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c r="AA929" s="10"/>
      <c r="AB929" s="10"/>
      <c r="AC929" s="10"/>
      <c r="AD929" s="10"/>
      <c r="AE929" s="10"/>
      <c r="AF929" s="10"/>
    </row>
    <row r="930" spans="1:32" ht="15.75" customHeight="1">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c r="AA930" s="10"/>
      <c r="AB930" s="10"/>
      <c r="AC930" s="10"/>
      <c r="AD930" s="10"/>
      <c r="AE930" s="10"/>
      <c r="AF930" s="10"/>
    </row>
    <row r="931" spans="1:32" ht="15.75" customHeight="1">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c r="AA931" s="10"/>
      <c r="AB931" s="10"/>
      <c r="AC931" s="10"/>
      <c r="AD931" s="10"/>
      <c r="AE931" s="10"/>
      <c r="AF931" s="10"/>
    </row>
    <row r="932" spans="1:32" ht="15.75" customHeight="1">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c r="AA932" s="10"/>
      <c r="AB932" s="10"/>
      <c r="AC932" s="10"/>
      <c r="AD932" s="10"/>
      <c r="AE932" s="10"/>
      <c r="AF932" s="10"/>
    </row>
    <row r="933" spans="1:32" ht="15.75" customHeight="1">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c r="AA933" s="10"/>
      <c r="AB933" s="10"/>
      <c r="AC933" s="10"/>
      <c r="AD933" s="10"/>
      <c r="AE933" s="10"/>
      <c r="AF933" s="10"/>
    </row>
    <row r="934" spans="1:32" ht="15.75" customHeight="1">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c r="AA934" s="10"/>
      <c r="AB934" s="10"/>
      <c r="AC934" s="10"/>
      <c r="AD934" s="10"/>
      <c r="AE934" s="10"/>
      <c r="AF934" s="10"/>
    </row>
    <row r="935" spans="1:32" ht="15.75" customHeight="1">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c r="AA935" s="10"/>
      <c r="AB935" s="10"/>
      <c r="AC935" s="10"/>
      <c r="AD935" s="10"/>
      <c r="AE935" s="10"/>
      <c r="AF935" s="10"/>
    </row>
    <row r="936" spans="1:32" ht="15.75" customHeight="1">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c r="AA936" s="10"/>
      <c r="AB936" s="10"/>
      <c r="AC936" s="10"/>
      <c r="AD936" s="10"/>
      <c r="AE936" s="10"/>
      <c r="AF936" s="10"/>
    </row>
    <row r="937" spans="1:32" ht="15.75" customHeight="1">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c r="AA937" s="10"/>
      <c r="AB937" s="10"/>
      <c r="AC937" s="10"/>
      <c r="AD937" s="10"/>
      <c r="AE937" s="10"/>
      <c r="AF937" s="10"/>
    </row>
    <row r="938" spans="1:32" ht="15.75" customHeight="1">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c r="AA938" s="10"/>
      <c r="AB938" s="10"/>
      <c r="AC938" s="10"/>
      <c r="AD938" s="10"/>
      <c r="AE938" s="10"/>
      <c r="AF938" s="10"/>
    </row>
    <row r="939" spans="1:32" ht="15.75" customHeight="1">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c r="AA939" s="10"/>
      <c r="AB939" s="10"/>
      <c r="AC939" s="10"/>
      <c r="AD939" s="10"/>
      <c r="AE939" s="10"/>
      <c r="AF939" s="10"/>
    </row>
    <row r="940" spans="1:32" ht="15.75" customHeight="1">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c r="AA940" s="10"/>
      <c r="AB940" s="10"/>
      <c r="AC940" s="10"/>
      <c r="AD940" s="10"/>
      <c r="AE940" s="10"/>
      <c r="AF940" s="10"/>
    </row>
    <row r="941" spans="1:32" ht="15.75" customHeight="1">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c r="AA941" s="10"/>
      <c r="AB941" s="10"/>
      <c r="AC941" s="10"/>
      <c r="AD941" s="10"/>
      <c r="AE941" s="10"/>
      <c r="AF941" s="10"/>
    </row>
    <row r="942" spans="1:32" ht="15.75" customHeight="1">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c r="AA942" s="10"/>
      <c r="AB942" s="10"/>
      <c r="AC942" s="10"/>
      <c r="AD942" s="10"/>
      <c r="AE942" s="10"/>
      <c r="AF942" s="10"/>
    </row>
    <row r="943" spans="1:32" ht="15.75" customHeight="1">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c r="AA943" s="10"/>
      <c r="AB943" s="10"/>
      <c r="AC943" s="10"/>
      <c r="AD943" s="10"/>
      <c r="AE943" s="10"/>
      <c r="AF943" s="10"/>
    </row>
    <row r="944" spans="1:32" ht="15.75" customHeight="1">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c r="AA944" s="10"/>
      <c r="AB944" s="10"/>
      <c r="AC944" s="10"/>
      <c r="AD944" s="10"/>
      <c r="AE944" s="10"/>
      <c r="AF944" s="10"/>
    </row>
    <row r="945" spans="1:32" ht="15.75" customHeight="1">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c r="AA945" s="10"/>
      <c r="AB945" s="10"/>
      <c r="AC945" s="10"/>
      <c r="AD945" s="10"/>
      <c r="AE945" s="10"/>
      <c r="AF945" s="10"/>
    </row>
    <row r="946" spans="1:32" ht="15.75" customHeight="1">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c r="AA946" s="10"/>
      <c r="AB946" s="10"/>
      <c r="AC946" s="10"/>
      <c r="AD946" s="10"/>
      <c r="AE946" s="10"/>
      <c r="AF946" s="10"/>
    </row>
    <row r="947" spans="1:32" ht="15.75" customHeight="1">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c r="AA947" s="10"/>
      <c r="AB947" s="10"/>
      <c r="AC947" s="10"/>
      <c r="AD947" s="10"/>
      <c r="AE947" s="10"/>
      <c r="AF947" s="10"/>
    </row>
    <row r="948" spans="1:32" ht="15.75" customHeight="1">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c r="AA948" s="10"/>
      <c r="AB948" s="10"/>
      <c r="AC948" s="10"/>
      <c r="AD948" s="10"/>
      <c r="AE948" s="10"/>
      <c r="AF948" s="10"/>
    </row>
    <row r="949" spans="1:32" ht="15.75" customHeight="1">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c r="AA949" s="10"/>
      <c r="AB949" s="10"/>
      <c r="AC949" s="10"/>
      <c r="AD949" s="10"/>
      <c r="AE949" s="10"/>
      <c r="AF949" s="10"/>
    </row>
    <row r="950" spans="1:32" ht="15.75" customHeight="1">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c r="AA950" s="10"/>
      <c r="AB950" s="10"/>
      <c r="AC950" s="10"/>
      <c r="AD950" s="10"/>
      <c r="AE950" s="10"/>
      <c r="AF950" s="10"/>
    </row>
    <row r="951" spans="1:32" ht="15.75" customHeight="1">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c r="AA951" s="10"/>
      <c r="AB951" s="10"/>
      <c r="AC951" s="10"/>
      <c r="AD951" s="10"/>
      <c r="AE951" s="10"/>
      <c r="AF951" s="10"/>
    </row>
    <row r="952" spans="1:32" ht="15.75" customHeight="1">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c r="AA952" s="10"/>
      <c r="AB952" s="10"/>
      <c r="AC952" s="10"/>
      <c r="AD952" s="10"/>
      <c r="AE952" s="10"/>
      <c r="AF952" s="10"/>
    </row>
    <row r="953" spans="1:32" ht="15.75" customHeight="1">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c r="AA953" s="10"/>
      <c r="AB953" s="10"/>
      <c r="AC953" s="10"/>
      <c r="AD953" s="10"/>
      <c r="AE953" s="10"/>
      <c r="AF953" s="10"/>
    </row>
    <row r="954" spans="1:32" ht="15.75" customHeight="1">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c r="AA954" s="10"/>
      <c r="AB954" s="10"/>
      <c r="AC954" s="10"/>
      <c r="AD954" s="10"/>
      <c r="AE954" s="10"/>
      <c r="AF954" s="10"/>
    </row>
    <row r="955" spans="1:32" ht="15.75" customHeight="1">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c r="AA955" s="10"/>
      <c r="AB955" s="10"/>
      <c r="AC955" s="10"/>
      <c r="AD955" s="10"/>
      <c r="AE955" s="10"/>
      <c r="AF955" s="10"/>
    </row>
    <row r="956" spans="1:32" ht="15.75" customHeight="1">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c r="AA956" s="10"/>
      <c r="AB956" s="10"/>
      <c r="AC956" s="10"/>
      <c r="AD956" s="10"/>
      <c r="AE956" s="10"/>
      <c r="AF956" s="10"/>
    </row>
    <row r="957" spans="1:32" ht="15.75" customHeight="1">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c r="AA957" s="10"/>
      <c r="AB957" s="10"/>
      <c r="AC957" s="10"/>
      <c r="AD957" s="10"/>
      <c r="AE957" s="10"/>
      <c r="AF957" s="10"/>
    </row>
    <row r="958" spans="1:32" ht="15.75" customHeight="1">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c r="AA958" s="10"/>
      <c r="AB958" s="10"/>
      <c r="AC958" s="10"/>
      <c r="AD958" s="10"/>
      <c r="AE958" s="10"/>
      <c r="AF958" s="10"/>
    </row>
    <row r="959" spans="1:32" ht="15.75" customHeight="1">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c r="AA959" s="10"/>
      <c r="AB959" s="10"/>
      <c r="AC959" s="10"/>
      <c r="AD959" s="10"/>
      <c r="AE959" s="10"/>
      <c r="AF959" s="10"/>
    </row>
    <row r="960" spans="1:32" ht="15.75" customHeight="1">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c r="AA960" s="10"/>
      <c r="AB960" s="10"/>
      <c r="AC960" s="10"/>
      <c r="AD960" s="10"/>
      <c r="AE960" s="10"/>
      <c r="AF960" s="10"/>
    </row>
    <row r="961" spans="1:32" ht="15.75" customHeight="1">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c r="AA961" s="10"/>
      <c r="AB961" s="10"/>
      <c r="AC961" s="10"/>
      <c r="AD961" s="10"/>
      <c r="AE961" s="10"/>
      <c r="AF961" s="10"/>
    </row>
    <row r="962" spans="1:32" ht="15.75" customHeight="1">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c r="AA962" s="10"/>
      <c r="AB962" s="10"/>
      <c r="AC962" s="10"/>
      <c r="AD962" s="10"/>
      <c r="AE962" s="10"/>
      <c r="AF962" s="10"/>
    </row>
    <row r="963" spans="1:32" ht="15.75" customHeight="1">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c r="AA963" s="10"/>
      <c r="AB963" s="10"/>
      <c r="AC963" s="10"/>
      <c r="AD963" s="10"/>
      <c r="AE963" s="10"/>
      <c r="AF963" s="10"/>
    </row>
    <row r="964" spans="1:32" ht="15.75" customHeight="1">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c r="AA964" s="10"/>
      <c r="AB964" s="10"/>
      <c r="AC964" s="10"/>
      <c r="AD964" s="10"/>
      <c r="AE964" s="10"/>
      <c r="AF964" s="10"/>
    </row>
    <row r="965" spans="1:32" ht="15.75" customHeight="1">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c r="AA965" s="10"/>
      <c r="AB965" s="10"/>
      <c r="AC965" s="10"/>
      <c r="AD965" s="10"/>
      <c r="AE965" s="10"/>
      <c r="AF965" s="10"/>
    </row>
    <row r="966" spans="1:32" ht="15.75" customHeight="1">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c r="AA966" s="10"/>
      <c r="AB966" s="10"/>
      <c r="AC966" s="10"/>
      <c r="AD966" s="10"/>
      <c r="AE966" s="10"/>
      <c r="AF966" s="10"/>
    </row>
    <row r="967" spans="1:32" ht="15.75" customHeight="1">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c r="AA967" s="10"/>
      <c r="AB967" s="10"/>
      <c r="AC967" s="10"/>
      <c r="AD967" s="10"/>
      <c r="AE967" s="10"/>
      <c r="AF967" s="10"/>
    </row>
    <row r="968" spans="1:32" ht="15.75" customHeight="1">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c r="AA968" s="10"/>
      <c r="AB968" s="10"/>
      <c r="AC968" s="10"/>
      <c r="AD968" s="10"/>
      <c r="AE968" s="10"/>
      <c r="AF968" s="10"/>
    </row>
    <row r="969" spans="1:32" ht="15.75" customHeight="1">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c r="AA969" s="10"/>
      <c r="AB969" s="10"/>
      <c r="AC969" s="10"/>
      <c r="AD969" s="10"/>
      <c r="AE969" s="10"/>
      <c r="AF969" s="10"/>
    </row>
    <row r="970" spans="1:32" ht="15.75" customHeight="1">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c r="AA970" s="10"/>
      <c r="AB970" s="10"/>
      <c r="AC970" s="10"/>
      <c r="AD970" s="10"/>
      <c r="AE970" s="10"/>
      <c r="AF970" s="10"/>
    </row>
    <row r="971" spans="1:32" ht="15.75" customHeight="1">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c r="AA971" s="10"/>
      <c r="AB971" s="10"/>
      <c r="AC971" s="10"/>
      <c r="AD971" s="10"/>
      <c r="AE971" s="10"/>
      <c r="AF971" s="10"/>
    </row>
    <row r="972" spans="1:32" ht="15.75" customHeight="1">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c r="AA972" s="10"/>
      <c r="AB972" s="10"/>
      <c r="AC972" s="10"/>
      <c r="AD972" s="10"/>
      <c r="AE972" s="10"/>
      <c r="AF972" s="10"/>
    </row>
    <row r="973" spans="1:32" ht="15.75" customHeight="1">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c r="AA973" s="10"/>
      <c r="AB973" s="10"/>
      <c r="AC973" s="10"/>
      <c r="AD973" s="10"/>
      <c r="AE973" s="10"/>
      <c r="AF973" s="10"/>
    </row>
    <row r="974" spans="1:32" ht="15.75" customHeight="1">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c r="AA974" s="10"/>
      <c r="AB974" s="10"/>
      <c r="AC974" s="10"/>
      <c r="AD974" s="10"/>
      <c r="AE974" s="10"/>
      <c r="AF974" s="10"/>
    </row>
    <row r="975" spans="1:32" ht="15.75" customHeight="1">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c r="AA975" s="10"/>
      <c r="AB975" s="10"/>
      <c r="AC975" s="10"/>
      <c r="AD975" s="10"/>
      <c r="AE975" s="10"/>
      <c r="AF975" s="10"/>
    </row>
    <row r="976" spans="1:32" ht="15.75" customHeight="1">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c r="AA976" s="10"/>
      <c r="AB976" s="10"/>
      <c r="AC976" s="10"/>
      <c r="AD976" s="10"/>
      <c r="AE976" s="10"/>
      <c r="AF976" s="10"/>
    </row>
    <row r="977" spans="1:32" ht="15.75" customHeight="1">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c r="AA977" s="10"/>
      <c r="AB977" s="10"/>
      <c r="AC977" s="10"/>
      <c r="AD977" s="10"/>
      <c r="AE977" s="10"/>
      <c r="AF977" s="10"/>
    </row>
    <row r="978" spans="1:32" ht="15.75" customHeight="1">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c r="AA978" s="10"/>
      <c r="AB978" s="10"/>
      <c r="AC978" s="10"/>
      <c r="AD978" s="10"/>
      <c r="AE978" s="10"/>
      <c r="AF978" s="10"/>
    </row>
    <row r="979" spans="1:32" ht="15.75" customHeight="1">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c r="AA979" s="10"/>
      <c r="AB979" s="10"/>
      <c r="AC979" s="10"/>
      <c r="AD979" s="10"/>
      <c r="AE979" s="10"/>
      <c r="AF979" s="10"/>
    </row>
    <row r="980" spans="1:32" ht="15.75" customHeight="1">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c r="AA980" s="10"/>
      <c r="AB980" s="10"/>
      <c r="AC980" s="10"/>
      <c r="AD980" s="10"/>
      <c r="AE980" s="10"/>
      <c r="AF980" s="10"/>
    </row>
    <row r="981" spans="1:32" ht="15.75" customHeight="1">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c r="AA981" s="10"/>
      <c r="AB981" s="10"/>
      <c r="AC981" s="10"/>
      <c r="AD981" s="10"/>
      <c r="AE981" s="10"/>
      <c r="AF981" s="10"/>
    </row>
    <row r="982" spans="1:32" ht="15.75" customHeight="1">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c r="AA982" s="10"/>
      <c r="AB982" s="10"/>
      <c r="AC982" s="10"/>
      <c r="AD982" s="10"/>
      <c r="AE982" s="10"/>
      <c r="AF982" s="10"/>
    </row>
    <row r="983" spans="1:32" ht="15.75" customHeight="1">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c r="AA983" s="10"/>
      <c r="AB983" s="10"/>
      <c r="AC983" s="10"/>
      <c r="AD983" s="10"/>
      <c r="AE983" s="10"/>
      <c r="AF983" s="10"/>
    </row>
    <row r="984" spans="1:32" ht="15.75" customHeight="1">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c r="AA984" s="10"/>
      <c r="AB984" s="10"/>
      <c r="AC984" s="10"/>
      <c r="AD984" s="10"/>
      <c r="AE984" s="10"/>
      <c r="AF984" s="10"/>
    </row>
    <row r="985" spans="1:32" ht="15.75" customHeight="1">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c r="AA985" s="10"/>
      <c r="AB985" s="10"/>
      <c r="AC985" s="10"/>
      <c r="AD985" s="10"/>
      <c r="AE985" s="10"/>
      <c r="AF985" s="10"/>
    </row>
    <row r="986" spans="1:32" ht="15.75" customHeight="1">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c r="AA986" s="10"/>
      <c r="AB986" s="10"/>
      <c r="AC986" s="10"/>
      <c r="AD986" s="10"/>
      <c r="AE986" s="10"/>
      <c r="AF986" s="10"/>
    </row>
    <row r="987" spans="1:32" ht="15.75" customHeight="1">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c r="AA987" s="10"/>
      <c r="AB987" s="10"/>
      <c r="AC987" s="10"/>
      <c r="AD987" s="10"/>
      <c r="AE987" s="10"/>
      <c r="AF987" s="10"/>
    </row>
    <row r="988" spans="1:32" ht="15.75" customHeight="1">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c r="AA988" s="10"/>
      <c r="AB988" s="10"/>
      <c r="AC988" s="10"/>
      <c r="AD988" s="10"/>
      <c r="AE988" s="10"/>
      <c r="AF988" s="10"/>
    </row>
    <row r="989" spans="1:32" ht="15.75" customHeight="1">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c r="AA989" s="10"/>
      <c r="AB989" s="10"/>
      <c r="AC989" s="10"/>
      <c r="AD989" s="10"/>
      <c r="AE989" s="10"/>
      <c r="AF989" s="10"/>
    </row>
    <row r="990" spans="1:32" ht="15.75" customHeight="1">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c r="AA990" s="10"/>
      <c r="AB990" s="10"/>
      <c r="AC990" s="10"/>
      <c r="AD990" s="10"/>
      <c r="AE990" s="10"/>
      <c r="AF990" s="10"/>
    </row>
    <row r="991" spans="1:32" ht="15.75" customHeight="1">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c r="AA991" s="10"/>
      <c r="AB991" s="10"/>
      <c r="AC991" s="10"/>
      <c r="AD991" s="10"/>
      <c r="AE991" s="10"/>
      <c r="AF991" s="10"/>
    </row>
    <row r="992" spans="1:32" ht="15.75" customHeight="1">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c r="AA992" s="10"/>
      <c r="AB992" s="10"/>
      <c r="AC992" s="10"/>
      <c r="AD992" s="10"/>
      <c r="AE992" s="10"/>
      <c r="AF992" s="10"/>
    </row>
    <row r="993" spans="1:32" ht="15.75" customHeight="1">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c r="AA993" s="10"/>
      <c r="AB993" s="10"/>
      <c r="AC993" s="10"/>
      <c r="AD993" s="10"/>
      <c r="AE993" s="10"/>
      <c r="AF993" s="10"/>
    </row>
    <row r="994" spans="1:32" ht="15.75" customHeight="1">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c r="AA994" s="10"/>
      <c r="AB994" s="10"/>
      <c r="AC994" s="10"/>
      <c r="AD994" s="10"/>
      <c r="AE994" s="10"/>
      <c r="AF994" s="10"/>
    </row>
    <row r="995" spans="1:32" ht="15.75" customHeight="1">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c r="AA995" s="10"/>
      <c r="AB995" s="10"/>
      <c r="AC995" s="10"/>
      <c r="AD995" s="10"/>
      <c r="AE995" s="10"/>
      <c r="AF995" s="10"/>
    </row>
    <row r="996" spans="1:32" ht="15.75" customHeight="1">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c r="AA996" s="10"/>
      <c r="AB996" s="10"/>
      <c r="AC996" s="10"/>
      <c r="AD996" s="10"/>
      <c r="AE996" s="10"/>
      <c r="AF996" s="10"/>
    </row>
    <row r="997" spans="1:32" ht="15.75" customHeight="1">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c r="AA997" s="10"/>
      <c r="AB997" s="10"/>
      <c r="AC997" s="10"/>
      <c r="AD997" s="10"/>
      <c r="AE997" s="10"/>
      <c r="AF997" s="10"/>
    </row>
    <row r="998" spans="1:32" ht="15.75" customHeight="1">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c r="AA998" s="10"/>
      <c r="AB998" s="10"/>
      <c r="AC998" s="10"/>
      <c r="AD998" s="10"/>
      <c r="AE998" s="10"/>
      <c r="AF998" s="10"/>
    </row>
    <row r="999" spans="1:32" ht="15.75" customHeight="1">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c r="AA999" s="10"/>
      <c r="AB999" s="10"/>
      <c r="AC999" s="10"/>
      <c r="AD999" s="10"/>
      <c r="AE999" s="10"/>
      <c r="AF999" s="10"/>
    </row>
    <row r="1000" spans="1:32" ht="15.75" customHeight="1">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c r="AA1000" s="10"/>
      <c r="AB1000" s="10"/>
      <c r="AC1000" s="10"/>
      <c r="AD1000" s="10"/>
      <c r="AE1000" s="10"/>
      <c r="AF1000" s="10"/>
    </row>
  </sheetData>
  <mergeCells count="30">
    <mergeCell ref="A1:V1"/>
    <mergeCell ref="A2:V2"/>
    <mergeCell ref="A3:V3"/>
    <mergeCell ref="A6:A7"/>
    <mergeCell ref="B6:B7"/>
    <mergeCell ref="C6:C7"/>
    <mergeCell ref="D6:D7"/>
    <mergeCell ref="E6:J6"/>
    <mergeCell ref="K6:V6"/>
    <mergeCell ref="O7:P7"/>
    <mergeCell ref="Q7:R7"/>
    <mergeCell ref="S7:T7"/>
    <mergeCell ref="U7:V7"/>
    <mergeCell ref="A8:D8"/>
    <mergeCell ref="K7:L7"/>
    <mergeCell ref="M7:N7"/>
    <mergeCell ref="M107:N107"/>
    <mergeCell ref="O107:P107"/>
    <mergeCell ref="Q107:R107"/>
    <mergeCell ref="S107:T107"/>
    <mergeCell ref="U107:V107"/>
    <mergeCell ref="B110:B111"/>
    <mergeCell ref="C110:D111"/>
    <mergeCell ref="K107:L107"/>
    <mergeCell ref="K108:L108"/>
    <mergeCell ref="M108:N108"/>
    <mergeCell ref="O108:P108"/>
    <mergeCell ref="Q108:R108"/>
    <mergeCell ref="S108:T108"/>
    <mergeCell ref="U108:V108"/>
  </mergeCells>
  <conditionalFormatting sqref="E31">
    <cfRule type="containsText" dxfId="5" priority="1" operator="containsText" text="&quot;A&quot;">
      <formula>NOT(ISERROR(SEARCH(("""A"""),(E31))))</formula>
    </cfRule>
  </conditionalFormatting>
  <conditionalFormatting sqref="E31">
    <cfRule type="containsText" dxfId="4" priority="2" operator="containsText" text="&quot;F&quot;">
      <formula>NOT(ISERROR(SEARCH(("""F"""),(E31))))</formula>
    </cfRule>
  </conditionalFormatting>
  <conditionalFormatting sqref="E75">
    <cfRule type="cellIs" dxfId="3" priority="3" operator="equal">
      <formula>"A"</formula>
    </cfRule>
  </conditionalFormatting>
  <conditionalFormatting sqref="E70">
    <cfRule type="cellIs" dxfId="2" priority="4" operator="equal">
      <formula>"A"</formula>
    </cfRule>
  </conditionalFormatting>
  <conditionalFormatting sqref="E104">
    <cfRule type="containsText" dxfId="1" priority="5" operator="containsText" text="&quot;A&quot;">
      <formula>NOT(ISERROR(SEARCH(("""A"""),(E104))))</formula>
    </cfRule>
  </conditionalFormatting>
  <conditionalFormatting sqref="E104">
    <cfRule type="containsText" dxfId="0" priority="6" operator="containsText" text="&quot;F&quot;">
      <formula>NOT(ISERROR(SEARCH(("""F"""),(E104))))</formula>
    </cfRule>
  </conditionalFormatting>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9.140625" customWidth="1"/>
    <col min="2" max="2" width="29.7109375" customWidth="1"/>
    <col min="3" max="8" width="10.7109375" customWidth="1"/>
    <col min="9" max="21" width="9.140625" customWidth="1"/>
    <col min="22" max="25" width="8.7109375" customWidth="1"/>
    <col min="26" max="26" width="8" customWidth="1"/>
  </cols>
  <sheetData>
    <row r="1" spans="1:26" ht="24.75" customHeight="1">
      <c r="A1" s="92" t="s">
        <v>0</v>
      </c>
      <c r="B1" s="93"/>
      <c r="C1" s="93"/>
      <c r="D1" s="93"/>
      <c r="E1" s="93"/>
      <c r="F1" s="93"/>
      <c r="G1" s="93"/>
      <c r="H1" s="93"/>
      <c r="I1" s="9"/>
      <c r="J1" s="9"/>
      <c r="K1" s="9"/>
      <c r="L1" s="9"/>
      <c r="M1" s="9"/>
      <c r="N1" s="9"/>
      <c r="O1" s="9"/>
      <c r="P1" s="9"/>
      <c r="Q1" s="9"/>
      <c r="R1" s="9"/>
      <c r="S1" s="9"/>
      <c r="T1" s="9"/>
      <c r="U1" s="9"/>
      <c r="V1" s="4"/>
      <c r="W1" s="4"/>
      <c r="X1" s="4"/>
      <c r="Y1" s="4"/>
      <c r="Z1" s="10"/>
    </row>
    <row r="2" spans="1:26" ht="24.75" customHeight="1">
      <c r="A2" s="92" t="s">
        <v>3</v>
      </c>
      <c r="B2" s="93"/>
      <c r="C2" s="93"/>
      <c r="D2" s="93"/>
      <c r="E2" s="93"/>
      <c r="F2" s="93"/>
      <c r="G2" s="93"/>
      <c r="H2" s="93"/>
      <c r="I2" s="9"/>
      <c r="J2" s="9"/>
      <c r="K2" s="9"/>
      <c r="L2" s="9"/>
      <c r="M2" s="9"/>
      <c r="N2" s="9"/>
      <c r="O2" s="9"/>
      <c r="P2" s="9"/>
      <c r="Q2" s="9"/>
      <c r="R2" s="9"/>
      <c r="S2" s="9"/>
      <c r="T2" s="9"/>
      <c r="U2" s="9"/>
      <c r="V2" s="4"/>
      <c r="W2" s="4"/>
      <c r="X2" s="4"/>
      <c r="Y2" s="4"/>
      <c r="Z2" s="10"/>
    </row>
    <row r="3" spans="1:26" ht="24.75" customHeight="1">
      <c r="A3" s="94" t="s">
        <v>49</v>
      </c>
      <c r="B3" s="93"/>
      <c r="C3" s="93"/>
      <c r="D3" s="93"/>
      <c r="E3" s="93"/>
      <c r="F3" s="93"/>
      <c r="G3" s="93"/>
      <c r="H3" s="93"/>
      <c r="I3" s="27"/>
      <c r="J3" s="27"/>
      <c r="K3" s="27"/>
      <c r="L3" s="27"/>
      <c r="M3" s="27"/>
      <c r="N3" s="27"/>
      <c r="O3" s="27"/>
      <c r="P3" s="27"/>
      <c r="Q3" s="27"/>
      <c r="R3" s="27"/>
      <c r="S3" s="27"/>
      <c r="T3" s="27"/>
      <c r="U3" s="27"/>
      <c r="V3" s="4"/>
      <c r="W3" s="4"/>
      <c r="X3" s="4"/>
      <c r="Y3" s="4"/>
      <c r="Z3" s="10"/>
    </row>
    <row r="4" spans="1:26" ht="21.75" customHeight="1">
      <c r="A4" s="9" t="s">
        <v>50</v>
      </c>
      <c r="B4" s="10"/>
      <c r="C4" s="2" t="s">
        <v>51</v>
      </c>
      <c r="D4" s="4"/>
      <c r="E4" s="4"/>
      <c r="F4" s="4"/>
      <c r="G4" s="4"/>
      <c r="H4" s="11" t="s">
        <v>52</v>
      </c>
      <c r="I4" s="4"/>
      <c r="J4" s="4"/>
      <c r="K4" s="4"/>
      <c r="L4" s="4"/>
      <c r="M4" s="4"/>
      <c r="N4" s="4"/>
      <c r="O4" s="4"/>
      <c r="P4" s="4"/>
      <c r="Q4" s="4"/>
      <c r="R4" s="4"/>
      <c r="S4" s="4"/>
      <c r="T4" s="4"/>
      <c r="U4" s="4"/>
      <c r="V4" s="4"/>
      <c r="W4" s="4"/>
      <c r="X4" s="4"/>
      <c r="Y4" s="4"/>
      <c r="Z4" s="10"/>
    </row>
    <row r="5" spans="1:26" ht="22.5" customHeight="1">
      <c r="A5" s="9" t="s">
        <v>55</v>
      </c>
      <c r="B5" s="10"/>
      <c r="C5" s="10"/>
      <c r="D5" s="10"/>
      <c r="E5" s="10"/>
      <c r="F5" s="10"/>
      <c r="G5" s="10"/>
      <c r="H5" s="10"/>
      <c r="I5" s="4"/>
      <c r="J5" s="4"/>
      <c r="K5" s="4"/>
      <c r="L5" s="4"/>
      <c r="M5" s="4"/>
      <c r="N5" s="4"/>
      <c r="O5" s="4"/>
      <c r="P5" s="4"/>
      <c r="Q5" s="4"/>
      <c r="R5" s="4"/>
      <c r="S5" s="4"/>
      <c r="T5" s="4"/>
      <c r="U5" s="4"/>
      <c r="V5" s="4"/>
      <c r="W5" s="4"/>
      <c r="X5" s="4"/>
      <c r="Y5" s="4"/>
      <c r="Z5" s="10"/>
    </row>
    <row r="6" spans="1:26" ht="10.5" customHeight="1">
      <c r="A6" s="4"/>
      <c r="B6" s="4"/>
      <c r="C6" s="4"/>
      <c r="D6" s="4"/>
      <c r="E6" s="4"/>
      <c r="F6" s="4"/>
      <c r="G6" s="4"/>
      <c r="H6" s="4"/>
      <c r="I6" s="4"/>
      <c r="J6" s="4"/>
      <c r="K6" s="4"/>
      <c r="L6" s="4"/>
      <c r="M6" s="4"/>
      <c r="N6" s="4"/>
      <c r="O6" s="4"/>
      <c r="P6" s="4"/>
      <c r="Q6" s="4"/>
      <c r="R6" s="4"/>
      <c r="S6" s="4"/>
      <c r="T6" s="4"/>
      <c r="U6" s="4"/>
      <c r="V6" s="4"/>
      <c r="W6" s="4"/>
      <c r="X6" s="4"/>
      <c r="Y6" s="4"/>
      <c r="Z6" s="10"/>
    </row>
    <row r="7" spans="1:26" ht="27" customHeight="1">
      <c r="A7" s="4"/>
      <c r="B7" s="28" t="s">
        <v>56</v>
      </c>
      <c r="C7" s="4"/>
      <c r="D7" s="4"/>
      <c r="E7" s="4"/>
      <c r="F7" s="4"/>
      <c r="G7" s="4"/>
      <c r="H7" s="4"/>
      <c r="I7" s="4"/>
      <c r="J7" s="4"/>
      <c r="K7" s="4"/>
      <c r="L7" s="4"/>
      <c r="M7" s="4"/>
      <c r="N7" s="4"/>
      <c r="O7" s="4"/>
      <c r="P7" s="4"/>
      <c r="Q7" s="4"/>
      <c r="R7" s="4"/>
      <c r="S7" s="4"/>
      <c r="T7" s="4"/>
      <c r="U7" s="4"/>
      <c r="V7" s="4"/>
      <c r="W7" s="4"/>
      <c r="X7" s="4"/>
      <c r="Y7" s="4"/>
      <c r="Z7" s="10"/>
    </row>
    <row r="8" spans="1:26" ht="24.75" customHeight="1">
      <c r="A8" s="4"/>
      <c r="B8" s="29" t="s">
        <v>59</v>
      </c>
      <c r="C8" s="16" t="s">
        <v>35</v>
      </c>
      <c r="D8" s="16" t="s">
        <v>36</v>
      </c>
      <c r="E8" s="16" t="s">
        <v>37</v>
      </c>
      <c r="F8" s="16" t="s">
        <v>38</v>
      </c>
      <c r="G8" s="16" t="s">
        <v>39</v>
      </c>
      <c r="H8" s="16" t="s">
        <v>40</v>
      </c>
      <c r="I8" s="4"/>
      <c r="J8" s="4"/>
      <c r="K8" s="4"/>
      <c r="L8" s="4"/>
      <c r="M8" s="4"/>
      <c r="N8" s="4"/>
      <c r="O8" s="4"/>
      <c r="P8" s="4"/>
      <c r="Q8" s="4"/>
      <c r="R8" s="4"/>
      <c r="S8" s="4"/>
      <c r="T8" s="4"/>
      <c r="U8" s="4"/>
      <c r="V8" s="4"/>
      <c r="W8" s="4"/>
      <c r="X8" s="4"/>
      <c r="Y8" s="4"/>
      <c r="Z8" s="10"/>
    </row>
    <row r="9" spans="1:26" ht="39" customHeight="1">
      <c r="A9" s="4"/>
      <c r="B9" s="30" t="s">
        <v>60</v>
      </c>
      <c r="C9" s="31">
        <f>'15EE84-INTERNSHIP-IA MARKS CO'!E111</f>
        <v>98.979591836734699</v>
      </c>
      <c r="D9" s="31">
        <f>'15EE84-INTERNSHIP-IA MARKS CO'!F111</f>
        <v>98.979591836734699</v>
      </c>
      <c r="E9" s="31">
        <f>'15EE84-INTERNSHIP-IA MARKS CO'!G111</f>
        <v>98.979591836734699</v>
      </c>
      <c r="F9" s="31">
        <f>'15EE84-INTERNSHIP-IA MARKS CO'!H111</f>
        <v>98.979591836734699</v>
      </c>
      <c r="G9" s="31">
        <f>'15EE84-INTERNSHIP-IA MARKS CO'!I111</f>
        <v>98.979591836734699</v>
      </c>
      <c r="H9" s="31">
        <f>'15EE84-INTERNSHIP-IA MARKS CO'!J111</f>
        <v>98.979591836734699</v>
      </c>
      <c r="I9" s="4"/>
      <c r="J9" s="4"/>
      <c r="K9" s="4"/>
      <c r="L9" s="4"/>
      <c r="M9" s="4"/>
      <c r="N9" s="4"/>
      <c r="O9" s="4"/>
      <c r="P9" s="4"/>
      <c r="Q9" s="4"/>
      <c r="R9" s="4"/>
      <c r="S9" s="4"/>
      <c r="T9" s="4"/>
      <c r="U9" s="4"/>
      <c r="V9" s="4"/>
      <c r="W9" s="4"/>
      <c r="X9" s="4"/>
      <c r="Y9" s="4"/>
      <c r="Z9" s="10"/>
    </row>
    <row r="10" spans="1:26" ht="38.25" customHeight="1">
      <c r="A10" s="4"/>
      <c r="B10" s="32" t="s">
        <v>65</v>
      </c>
      <c r="C10" s="31">
        <f>'15EE84-INTERNSHIP-FINAL EXAM CO'!E111</f>
        <v>83.673469387755105</v>
      </c>
      <c r="D10" s="31">
        <f>'15EE84-INTERNSHIP-FINAL EXAM CO'!F111</f>
        <v>83.673469387755105</v>
      </c>
      <c r="E10" s="31">
        <f>'15EE84-INTERNSHIP-FINAL EXAM CO'!G111</f>
        <v>83.673469387755105</v>
      </c>
      <c r="F10" s="31">
        <f>'15EE84-INTERNSHIP-FINAL EXAM CO'!H111</f>
        <v>83.673469387755105</v>
      </c>
      <c r="G10" s="31">
        <f>'15EE84-INTERNSHIP-FINAL EXAM CO'!I111</f>
        <v>83.673469387755105</v>
      </c>
      <c r="H10" s="31">
        <f>'15EE84-INTERNSHIP-FINAL EXAM CO'!J111</f>
        <v>83.673469387755105</v>
      </c>
      <c r="I10" s="4"/>
      <c r="J10" s="4"/>
      <c r="K10" s="4"/>
      <c r="L10" s="4"/>
      <c r="M10" s="4"/>
      <c r="N10" s="4"/>
      <c r="O10" s="4"/>
      <c r="P10" s="4"/>
      <c r="Q10" s="4"/>
      <c r="R10" s="4"/>
      <c r="S10" s="4"/>
      <c r="T10" s="4"/>
      <c r="U10" s="4"/>
      <c r="V10" s="4"/>
      <c r="W10" s="4"/>
      <c r="X10" s="4"/>
      <c r="Y10" s="4"/>
      <c r="Z10" s="10"/>
    </row>
    <row r="11" spans="1:26" ht="28.5" customHeight="1">
      <c r="A11" s="4"/>
      <c r="B11" s="33" t="s">
        <v>68</v>
      </c>
      <c r="C11" s="34">
        <f t="shared" ref="C11:H11" si="0">AVERAGE(C9:C10)</f>
        <v>91.326530612244909</v>
      </c>
      <c r="D11" s="34">
        <f t="shared" si="0"/>
        <v>91.326530612244909</v>
      </c>
      <c r="E11" s="34">
        <f t="shared" si="0"/>
        <v>91.326530612244909</v>
      </c>
      <c r="F11" s="34">
        <f t="shared" si="0"/>
        <v>91.326530612244909</v>
      </c>
      <c r="G11" s="34">
        <f t="shared" si="0"/>
        <v>91.326530612244909</v>
      </c>
      <c r="H11" s="34">
        <f t="shared" si="0"/>
        <v>91.326530612244909</v>
      </c>
      <c r="I11" s="4"/>
      <c r="J11" s="4"/>
      <c r="K11" s="4"/>
      <c r="L11" s="4"/>
      <c r="M11" s="4"/>
      <c r="N11" s="4"/>
      <c r="O11" s="4"/>
      <c r="P11" s="4"/>
      <c r="Q11" s="4"/>
      <c r="R11" s="4"/>
      <c r="S11" s="4"/>
      <c r="T11" s="4"/>
      <c r="U11" s="4"/>
      <c r="V11" s="4"/>
      <c r="W11" s="4"/>
      <c r="X11" s="4"/>
      <c r="Y11" s="4"/>
      <c r="Z11" s="10"/>
    </row>
    <row r="12" spans="1:26" ht="14.25" customHeight="1">
      <c r="A12" s="4"/>
      <c r="B12" s="4"/>
      <c r="C12" s="4"/>
      <c r="D12" s="4"/>
      <c r="E12" s="4"/>
      <c r="F12" s="4"/>
      <c r="G12" s="4"/>
      <c r="H12" s="4"/>
      <c r="I12" s="4"/>
      <c r="J12" s="4"/>
      <c r="K12" s="4"/>
      <c r="L12" s="4"/>
      <c r="M12" s="4"/>
      <c r="N12" s="4"/>
      <c r="O12" s="4"/>
      <c r="P12" s="4"/>
      <c r="Q12" s="4"/>
      <c r="R12" s="4"/>
      <c r="S12" s="4"/>
      <c r="T12" s="4"/>
      <c r="U12" s="4"/>
      <c r="V12" s="4"/>
      <c r="W12" s="4"/>
      <c r="X12" s="4"/>
      <c r="Y12" s="4"/>
      <c r="Z12" s="10"/>
    </row>
    <row r="13" spans="1:26" ht="14.25" customHeight="1">
      <c r="A13" s="4"/>
      <c r="B13" s="4"/>
      <c r="C13" s="4"/>
      <c r="D13" s="4"/>
      <c r="E13" s="4"/>
      <c r="F13" s="4"/>
      <c r="G13" s="4"/>
      <c r="H13" s="4"/>
      <c r="I13" s="4"/>
      <c r="J13" s="4"/>
      <c r="K13" s="4"/>
      <c r="L13" s="4"/>
      <c r="M13" s="4"/>
      <c r="N13" s="4"/>
      <c r="O13" s="4"/>
      <c r="P13" s="4"/>
      <c r="Q13" s="4"/>
      <c r="R13" s="4"/>
      <c r="S13" s="4"/>
      <c r="T13" s="4"/>
      <c r="U13" s="4"/>
      <c r="V13" s="4"/>
      <c r="W13" s="4"/>
      <c r="X13" s="4"/>
      <c r="Y13" s="4"/>
      <c r="Z13" s="10"/>
    </row>
    <row r="14" spans="1:26" ht="14.25" customHeight="1">
      <c r="A14" s="4"/>
      <c r="B14" s="4"/>
      <c r="C14" s="4"/>
      <c r="D14" s="4"/>
      <c r="E14" s="4"/>
      <c r="F14" s="4"/>
      <c r="G14" s="4"/>
      <c r="H14" s="4"/>
      <c r="I14" s="4"/>
      <c r="J14" s="4"/>
      <c r="K14" s="4"/>
      <c r="L14" s="4"/>
      <c r="M14" s="4"/>
      <c r="N14" s="4"/>
      <c r="O14" s="4"/>
      <c r="P14" s="4"/>
      <c r="Q14" s="4"/>
      <c r="R14" s="4"/>
      <c r="S14" s="4"/>
      <c r="T14" s="4"/>
      <c r="U14" s="4"/>
      <c r="V14" s="4"/>
      <c r="W14" s="4"/>
      <c r="X14" s="4"/>
      <c r="Y14" s="4"/>
      <c r="Z14" s="10"/>
    </row>
    <row r="15" spans="1:26" ht="14.25" customHeight="1">
      <c r="A15" s="4"/>
      <c r="B15" s="4"/>
      <c r="C15" s="4"/>
      <c r="D15" s="4"/>
      <c r="E15" s="4"/>
      <c r="F15" s="4"/>
      <c r="G15" s="4"/>
      <c r="H15" s="4"/>
      <c r="I15" s="4"/>
      <c r="J15" s="4"/>
      <c r="K15" s="4"/>
      <c r="L15" s="4"/>
      <c r="M15" s="4"/>
      <c r="N15" s="4"/>
      <c r="O15" s="4"/>
      <c r="P15" s="4"/>
      <c r="Q15" s="4"/>
      <c r="R15" s="4"/>
      <c r="S15" s="4"/>
      <c r="T15" s="4"/>
      <c r="U15" s="4"/>
      <c r="V15" s="4"/>
      <c r="W15" s="4"/>
      <c r="X15" s="4"/>
      <c r="Y15" s="4"/>
      <c r="Z15" s="10"/>
    </row>
    <row r="16" spans="1:26" ht="14.25" customHeight="1">
      <c r="A16" s="4"/>
      <c r="B16" s="4"/>
      <c r="C16" s="4"/>
      <c r="D16" s="4"/>
      <c r="E16" s="4"/>
      <c r="F16" s="4"/>
      <c r="G16" s="4"/>
      <c r="H16" s="4"/>
      <c r="I16" s="4"/>
      <c r="J16" s="4"/>
      <c r="K16" s="4"/>
      <c r="L16" s="4"/>
      <c r="M16" s="4"/>
      <c r="N16" s="4"/>
      <c r="O16" s="4"/>
      <c r="P16" s="4"/>
      <c r="Q16" s="4"/>
      <c r="R16" s="4"/>
      <c r="S16" s="4"/>
      <c r="T16" s="4"/>
      <c r="U16" s="4"/>
      <c r="V16" s="4"/>
      <c r="W16" s="4"/>
      <c r="X16" s="4"/>
      <c r="Y16" s="4"/>
      <c r="Z16" s="10"/>
    </row>
    <row r="17" spans="1:26" ht="14.25" customHeight="1">
      <c r="A17" s="4"/>
      <c r="B17" s="4"/>
      <c r="C17" s="4"/>
      <c r="D17" s="4"/>
      <c r="E17" s="4"/>
      <c r="F17" s="4"/>
      <c r="G17" s="4"/>
      <c r="H17" s="4"/>
      <c r="I17" s="4"/>
      <c r="J17" s="4"/>
      <c r="K17" s="4"/>
      <c r="L17" s="4"/>
      <c r="M17" s="4"/>
      <c r="N17" s="4"/>
      <c r="O17" s="4"/>
      <c r="P17" s="4"/>
      <c r="Q17" s="4"/>
      <c r="R17" s="4"/>
      <c r="S17" s="4"/>
      <c r="T17" s="4"/>
      <c r="U17" s="4"/>
      <c r="V17" s="4"/>
      <c r="W17" s="4"/>
      <c r="X17" s="4"/>
      <c r="Y17" s="4"/>
      <c r="Z17" s="10"/>
    </row>
    <row r="18" spans="1:26" ht="14.25" customHeight="1">
      <c r="A18" s="4"/>
      <c r="B18" s="4"/>
      <c r="C18" s="4"/>
      <c r="D18" s="4"/>
      <c r="E18" s="4"/>
      <c r="F18" s="4"/>
      <c r="G18" s="4"/>
      <c r="H18" s="4"/>
      <c r="I18" s="4"/>
      <c r="J18" s="4"/>
      <c r="K18" s="4"/>
      <c r="L18" s="4"/>
      <c r="M18" s="4"/>
      <c r="N18" s="4"/>
      <c r="O18" s="4"/>
      <c r="P18" s="4"/>
      <c r="Q18" s="4"/>
      <c r="R18" s="4"/>
      <c r="S18" s="4"/>
      <c r="T18" s="4"/>
      <c r="U18" s="4"/>
      <c r="V18" s="4"/>
      <c r="W18" s="4"/>
      <c r="X18" s="4"/>
      <c r="Y18" s="4"/>
      <c r="Z18" s="10"/>
    </row>
    <row r="19" spans="1:26" ht="14.25" customHeight="1">
      <c r="A19" s="4"/>
      <c r="B19" s="4"/>
      <c r="C19" s="4"/>
      <c r="D19" s="4"/>
      <c r="E19" s="4"/>
      <c r="F19" s="4"/>
      <c r="G19" s="4"/>
      <c r="H19" s="4"/>
      <c r="I19" s="4"/>
      <c r="J19" s="4"/>
      <c r="K19" s="4"/>
      <c r="L19" s="4"/>
      <c r="M19" s="4"/>
      <c r="N19" s="4"/>
      <c r="O19" s="4"/>
      <c r="P19" s="4"/>
      <c r="Q19" s="4"/>
      <c r="R19" s="4"/>
      <c r="S19" s="4"/>
      <c r="T19" s="4"/>
      <c r="U19" s="4"/>
      <c r="V19" s="4"/>
      <c r="W19" s="4"/>
      <c r="X19" s="4"/>
      <c r="Y19" s="4"/>
      <c r="Z19" s="10"/>
    </row>
    <row r="20" spans="1:26" ht="14.25" customHeight="1">
      <c r="A20" s="4"/>
      <c r="B20" s="4"/>
      <c r="C20" s="4"/>
      <c r="D20" s="4"/>
      <c r="E20" s="4"/>
      <c r="F20" s="4"/>
      <c r="G20" s="4"/>
      <c r="H20" s="4"/>
      <c r="I20" s="4"/>
      <c r="J20" s="4"/>
      <c r="K20" s="4"/>
      <c r="L20" s="4"/>
      <c r="M20" s="4"/>
      <c r="N20" s="4"/>
      <c r="O20" s="4"/>
      <c r="P20" s="4"/>
      <c r="Q20" s="4"/>
      <c r="R20" s="4"/>
      <c r="S20" s="4"/>
      <c r="T20" s="4"/>
      <c r="U20" s="4"/>
      <c r="V20" s="4"/>
      <c r="W20" s="4"/>
      <c r="X20" s="4"/>
      <c r="Y20" s="4"/>
      <c r="Z20" s="10"/>
    </row>
    <row r="21" spans="1:26" ht="14.25" customHeight="1">
      <c r="A21" s="4"/>
      <c r="B21" s="4"/>
      <c r="C21" s="4"/>
      <c r="D21" s="4"/>
      <c r="E21" s="4"/>
      <c r="F21" s="4"/>
      <c r="G21" s="4"/>
      <c r="H21" s="4"/>
      <c r="I21" s="4"/>
      <c r="J21" s="4"/>
      <c r="K21" s="4"/>
      <c r="L21" s="4"/>
      <c r="M21" s="4"/>
      <c r="N21" s="4"/>
      <c r="O21" s="4"/>
      <c r="P21" s="4"/>
      <c r="Q21" s="4"/>
      <c r="R21" s="4"/>
      <c r="S21" s="4"/>
      <c r="T21" s="4"/>
      <c r="U21" s="4"/>
      <c r="V21" s="4"/>
      <c r="W21" s="4"/>
      <c r="X21" s="4"/>
      <c r="Y21" s="4"/>
      <c r="Z21" s="10"/>
    </row>
    <row r="22" spans="1:26" ht="14.25" customHeight="1">
      <c r="A22" s="4"/>
      <c r="B22" s="4"/>
      <c r="C22" s="4"/>
      <c r="D22" s="4"/>
      <c r="E22" s="4"/>
      <c r="F22" s="4"/>
      <c r="G22" s="4"/>
      <c r="H22" s="4"/>
      <c r="I22" s="4"/>
      <c r="J22" s="4"/>
      <c r="K22" s="4"/>
      <c r="L22" s="4"/>
      <c r="M22" s="4"/>
      <c r="N22" s="4"/>
      <c r="O22" s="4"/>
      <c r="P22" s="4"/>
      <c r="Q22" s="4"/>
      <c r="R22" s="4"/>
      <c r="S22" s="4"/>
      <c r="T22" s="4"/>
      <c r="U22" s="4"/>
      <c r="V22" s="4"/>
      <c r="W22" s="4"/>
      <c r="X22" s="4"/>
      <c r="Y22" s="4"/>
      <c r="Z22" s="10"/>
    </row>
    <row r="23" spans="1:26" ht="14.25" customHeight="1">
      <c r="A23" s="4"/>
      <c r="B23" s="4"/>
      <c r="C23" s="4"/>
      <c r="D23" s="4"/>
      <c r="E23" s="4"/>
      <c r="F23" s="4"/>
      <c r="G23" s="4"/>
      <c r="H23" s="4"/>
      <c r="I23" s="4"/>
      <c r="J23" s="4"/>
      <c r="K23" s="4"/>
      <c r="L23" s="4"/>
      <c r="M23" s="4"/>
      <c r="N23" s="4"/>
      <c r="O23" s="4"/>
      <c r="P23" s="4"/>
      <c r="Q23" s="4"/>
      <c r="R23" s="4"/>
      <c r="S23" s="4"/>
      <c r="T23" s="4"/>
      <c r="U23" s="4"/>
      <c r="V23" s="4"/>
      <c r="W23" s="4"/>
      <c r="X23" s="4"/>
      <c r="Y23" s="4"/>
      <c r="Z23" s="10"/>
    </row>
    <row r="24" spans="1:26" ht="14.25" customHeight="1">
      <c r="A24" s="4"/>
      <c r="B24" s="4"/>
      <c r="C24" s="4"/>
      <c r="D24" s="4"/>
      <c r="E24" s="4"/>
      <c r="F24" s="4"/>
      <c r="G24" s="4"/>
      <c r="H24" s="4"/>
      <c r="I24" s="4"/>
      <c r="J24" s="4"/>
      <c r="K24" s="4"/>
      <c r="L24" s="4"/>
      <c r="M24" s="4"/>
      <c r="N24" s="4"/>
      <c r="O24" s="4"/>
      <c r="P24" s="4"/>
      <c r="Q24" s="4"/>
      <c r="R24" s="4"/>
      <c r="S24" s="4"/>
      <c r="T24" s="4"/>
      <c r="U24" s="4"/>
      <c r="V24" s="4"/>
      <c r="W24" s="4"/>
      <c r="X24" s="4"/>
      <c r="Y24" s="4"/>
      <c r="Z24" s="10"/>
    </row>
    <row r="25" spans="1:26" ht="14.25" customHeight="1">
      <c r="A25" s="4"/>
      <c r="B25" s="4"/>
      <c r="C25" s="4"/>
      <c r="D25" s="4"/>
      <c r="E25" s="4"/>
      <c r="F25" s="4"/>
      <c r="G25" s="4"/>
      <c r="H25" s="4"/>
      <c r="I25" s="4"/>
      <c r="J25" s="4"/>
      <c r="K25" s="4"/>
      <c r="L25" s="4"/>
      <c r="M25" s="4"/>
      <c r="N25" s="4"/>
      <c r="O25" s="4"/>
      <c r="P25" s="4"/>
      <c r="Q25" s="4"/>
      <c r="R25" s="4"/>
      <c r="S25" s="4"/>
      <c r="T25" s="4"/>
      <c r="U25" s="4"/>
      <c r="V25" s="4"/>
      <c r="W25" s="4"/>
      <c r="X25" s="4"/>
      <c r="Y25" s="4"/>
      <c r="Z25" s="10"/>
    </row>
    <row r="26" spans="1:26" ht="14.25" customHeight="1">
      <c r="A26" s="4"/>
      <c r="B26" s="4"/>
      <c r="C26" s="4"/>
      <c r="D26" s="4"/>
      <c r="E26" s="4"/>
      <c r="F26" s="4"/>
      <c r="G26" s="4"/>
      <c r="H26" s="4"/>
      <c r="I26" s="4"/>
      <c r="J26" s="4"/>
      <c r="K26" s="4"/>
      <c r="L26" s="4"/>
      <c r="M26" s="4"/>
      <c r="N26" s="4"/>
      <c r="O26" s="4"/>
      <c r="P26" s="4"/>
      <c r="Q26" s="4"/>
      <c r="R26" s="4"/>
      <c r="S26" s="4"/>
      <c r="T26" s="4"/>
      <c r="U26" s="4"/>
      <c r="V26" s="4"/>
      <c r="W26" s="4"/>
      <c r="X26" s="4"/>
      <c r="Y26" s="4"/>
      <c r="Z26" s="10"/>
    </row>
    <row r="27" spans="1:26" ht="14.25" customHeight="1">
      <c r="A27" s="4"/>
      <c r="B27" s="4"/>
      <c r="C27" s="4"/>
      <c r="D27" s="4"/>
      <c r="E27" s="4"/>
      <c r="F27" s="4"/>
      <c r="G27" s="4"/>
      <c r="H27" s="4"/>
      <c r="I27" s="4"/>
      <c r="J27" s="4"/>
      <c r="K27" s="4"/>
      <c r="L27" s="4"/>
      <c r="M27" s="4"/>
      <c r="N27" s="4"/>
      <c r="O27" s="4"/>
      <c r="P27" s="4"/>
      <c r="Q27" s="4"/>
      <c r="R27" s="4"/>
      <c r="S27" s="4"/>
      <c r="T27" s="4"/>
      <c r="U27" s="4"/>
      <c r="V27" s="4"/>
      <c r="W27" s="4"/>
      <c r="X27" s="4"/>
      <c r="Y27" s="4"/>
      <c r="Z27" s="10"/>
    </row>
    <row r="28" spans="1:26" ht="14.25" customHeight="1">
      <c r="A28" s="4"/>
      <c r="B28" s="4"/>
      <c r="C28" s="4"/>
      <c r="D28" s="4"/>
      <c r="E28" s="4"/>
      <c r="F28" s="4"/>
      <c r="G28" s="4"/>
      <c r="H28" s="4"/>
      <c r="I28" s="4"/>
      <c r="J28" s="4"/>
      <c r="K28" s="4"/>
      <c r="L28" s="4"/>
      <c r="M28" s="4"/>
      <c r="N28" s="4"/>
      <c r="O28" s="4"/>
      <c r="P28" s="4"/>
      <c r="Q28" s="4"/>
      <c r="R28" s="4"/>
      <c r="S28" s="4"/>
      <c r="T28" s="4"/>
      <c r="U28" s="4"/>
      <c r="V28" s="4"/>
      <c r="W28" s="4"/>
      <c r="X28" s="4"/>
      <c r="Y28" s="4"/>
      <c r="Z28" s="10"/>
    </row>
    <row r="29" spans="1:26" ht="14.25" customHeight="1">
      <c r="A29" s="4"/>
      <c r="B29" s="4"/>
      <c r="C29" s="4"/>
      <c r="D29" s="4"/>
      <c r="E29" s="4"/>
      <c r="F29" s="4"/>
      <c r="G29" s="4"/>
      <c r="H29" s="4"/>
      <c r="I29" s="4"/>
      <c r="J29" s="4"/>
      <c r="K29" s="4"/>
      <c r="L29" s="4"/>
      <c r="M29" s="4"/>
      <c r="N29" s="4"/>
      <c r="O29" s="4"/>
      <c r="P29" s="4"/>
      <c r="Q29" s="4"/>
      <c r="R29" s="4"/>
      <c r="S29" s="4"/>
      <c r="T29" s="4"/>
      <c r="U29" s="4"/>
      <c r="V29" s="4"/>
      <c r="W29" s="4"/>
      <c r="X29" s="4"/>
      <c r="Y29" s="4"/>
      <c r="Z29" s="10"/>
    </row>
    <row r="30" spans="1:26" ht="14.25" customHeight="1">
      <c r="A30" s="4"/>
      <c r="B30" s="4"/>
      <c r="C30" s="4"/>
      <c r="D30" s="4"/>
      <c r="E30" s="4"/>
      <c r="F30" s="4"/>
      <c r="G30" s="4"/>
      <c r="H30" s="4"/>
      <c r="I30" s="4"/>
      <c r="J30" s="4"/>
      <c r="K30" s="4"/>
      <c r="L30" s="4"/>
      <c r="M30" s="4"/>
      <c r="N30" s="4"/>
      <c r="O30" s="4"/>
      <c r="P30" s="4"/>
      <c r="Q30" s="4"/>
      <c r="R30" s="4"/>
      <c r="S30" s="4"/>
      <c r="T30" s="4"/>
      <c r="U30" s="4"/>
      <c r="V30" s="4"/>
      <c r="W30" s="4"/>
      <c r="X30" s="4"/>
      <c r="Y30" s="4"/>
      <c r="Z30" s="10"/>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10"/>
    </row>
    <row r="32" spans="1:26" ht="21.75" customHeight="1">
      <c r="A32" s="4"/>
      <c r="B32" s="35" t="s">
        <v>83</v>
      </c>
      <c r="C32" s="4"/>
      <c r="D32" s="4"/>
      <c r="E32" s="4"/>
      <c r="F32" s="4"/>
      <c r="G32" s="4"/>
      <c r="H32" s="4"/>
      <c r="I32" s="4"/>
      <c r="J32" s="4"/>
      <c r="K32" s="4"/>
      <c r="L32" s="4"/>
      <c r="M32" s="4"/>
      <c r="N32" s="4"/>
      <c r="O32" s="4"/>
      <c r="P32" s="4"/>
      <c r="Q32" s="4"/>
      <c r="R32" s="4"/>
      <c r="S32" s="4"/>
      <c r="T32" s="4"/>
      <c r="U32" s="4"/>
      <c r="V32" s="4"/>
      <c r="W32" s="4"/>
      <c r="X32" s="4"/>
      <c r="Y32" s="4"/>
      <c r="Z32" s="10"/>
    </row>
    <row r="33" spans="1:26" ht="14.25" customHeight="1">
      <c r="A33" s="4"/>
      <c r="B33" s="4"/>
      <c r="C33" s="4"/>
      <c r="D33" s="4"/>
      <c r="E33" s="4"/>
      <c r="F33" s="4"/>
      <c r="G33" s="4"/>
      <c r="H33" s="4"/>
      <c r="I33" s="4"/>
      <c r="J33" s="4"/>
      <c r="K33" s="4"/>
      <c r="L33" s="4"/>
      <c r="M33" s="4"/>
      <c r="N33" s="4"/>
      <c r="O33" s="4"/>
      <c r="P33" s="4"/>
      <c r="Q33" s="4"/>
      <c r="R33" s="4"/>
      <c r="S33" s="4"/>
      <c r="T33" s="4"/>
      <c r="U33" s="4"/>
      <c r="V33" s="4"/>
      <c r="W33" s="4"/>
      <c r="X33" s="4"/>
      <c r="Y33" s="4"/>
      <c r="Z33" s="10"/>
    </row>
    <row r="34" spans="1:26" ht="14.25" customHeight="1">
      <c r="A34" s="4"/>
      <c r="B34" s="4"/>
      <c r="C34" s="4"/>
      <c r="D34" s="4"/>
      <c r="E34" s="4"/>
      <c r="F34" s="4"/>
      <c r="G34" s="4"/>
      <c r="H34" s="4"/>
      <c r="I34" s="4"/>
      <c r="J34" s="4"/>
      <c r="K34" s="4"/>
      <c r="L34" s="4"/>
      <c r="M34" s="4"/>
      <c r="N34" s="4"/>
      <c r="O34" s="4"/>
      <c r="P34" s="4"/>
      <c r="Q34" s="4"/>
      <c r="R34" s="4"/>
      <c r="S34" s="4"/>
      <c r="T34" s="4"/>
      <c r="U34" s="4"/>
      <c r="V34" s="4"/>
      <c r="W34" s="4"/>
      <c r="X34" s="4"/>
      <c r="Y34" s="4"/>
      <c r="Z34" s="10"/>
    </row>
    <row r="35" spans="1:26" ht="14.25" customHeight="1">
      <c r="A35" s="4"/>
      <c r="B35" s="4"/>
      <c r="C35" s="4"/>
      <c r="D35" s="4"/>
      <c r="E35" s="4"/>
      <c r="F35" s="4"/>
      <c r="G35" s="4"/>
      <c r="H35" s="4"/>
      <c r="I35" s="4"/>
      <c r="J35" s="4"/>
      <c r="K35" s="4"/>
      <c r="L35" s="4"/>
      <c r="M35" s="4"/>
      <c r="N35" s="4"/>
      <c r="O35" s="4"/>
      <c r="P35" s="4"/>
      <c r="Q35" s="4"/>
      <c r="R35" s="4"/>
      <c r="S35" s="4"/>
      <c r="T35" s="4"/>
      <c r="U35" s="4"/>
      <c r="V35" s="4"/>
      <c r="W35" s="4"/>
      <c r="X35" s="4"/>
      <c r="Y35" s="4"/>
      <c r="Z35" s="10"/>
    </row>
    <row r="36" spans="1:26" ht="14.25" customHeight="1">
      <c r="A36" s="4"/>
      <c r="B36" s="4"/>
      <c r="C36" s="4"/>
      <c r="D36" s="4"/>
      <c r="E36" s="4"/>
      <c r="F36" s="4"/>
      <c r="G36" s="4"/>
      <c r="H36" s="4"/>
      <c r="I36" s="4"/>
      <c r="J36" s="4"/>
      <c r="K36" s="4"/>
      <c r="L36" s="4"/>
      <c r="M36" s="4"/>
      <c r="N36" s="4"/>
      <c r="O36" s="4"/>
      <c r="P36" s="4"/>
      <c r="Q36" s="4"/>
      <c r="R36" s="4"/>
      <c r="S36" s="4"/>
      <c r="T36" s="4"/>
      <c r="U36" s="4"/>
      <c r="V36" s="4"/>
      <c r="W36" s="4"/>
      <c r="X36" s="4"/>
      <c r="Y36" s="4"/>
      <c r="Z36" s="10"/>
    </row>
    <row r="37" spans="1:26" ht="14.25" customHeight="1">
      <c r="A37" s="4"/>
      <c r="B37" s="4"/>
      <c r="C37" s="4"/>
      <c r="D37" s="4"/>
      <c r="E37" s="4"/>
      <c r="F37" s="4"/>
      <c r="G37" s="4"/>
      <c r="H37" s="4"/>
      <c r="I37" s="4"/>
      <c r="J37" s="4"/>
      <c r="K37" s="4"/>
      <c r="L37" s="4"/>
      <c r="M37" s="4"/>
      <c r="N37" s="4"/>
      <c r="O37" s="4"/>
      <c r="P37" s="4"/>
      <c r="Q37" s="4"/>
      <c r="R37" s="4"/>
      <c r="S37" s="4"/>
      <c r="T37" s="4"/>
      <c r="U37" s="4"/>
      <c r="V37" s="4"/>
      <c r="W37" s="4"/>
      <c r="X37" s="4"/>
      <c r="Y37" s="4"/>
      <c r="Z37" s="10"/>
    </row>
    <row r="38" spans="1:26" ht="14.25" customHeight="1">
      <c r="A38" s="4"/>
      <c r="B38" s="4"/>
      <c r="C38" s="4"/>
      <c r="D38" s="4"/>
      <c r="E38" s="4"/>
      <c r="F38" s="4"/>
      <c r="G38" s="4"/>
      <c r="H38" s="4"/>
      <c r="I38" s="4"/>
      <c r="J38" s="4"/>
      <c r="K38" s="4"/>
      <c r="L38" s="4"/>
      <c r="M38" s="4"/>
      <c r="N38" s="4"/>
      <c r="O38" s="4"/>
      <c r="P38" s="4"/>
      <c r="Q38" s="4"/>
      <c r="R38" s="4"/>
      <c r="S38" s="4"/>
      <c r="T38" s="4"/>
      <c r="U38" s="4"/>
      <c r="V38" s="4"/>
      <c r="W38" s="4"/>
      <c r="X38" s="4"/>
      <c r="Y38" s="4"/>
      <c r="Z38" s="10"/>
    </row>
    <row r="39" spans="1:26" ht="14.25" customHeight="1">
      <c r="A39" s="4"/>
      <c r="B39" s="4"/>
      <c r="C39" s="4"/>
      <c r="D39" s="4"/>
      <c r="E39" s="4"/>
      <c r="F39" s="4"/>
      <c r="G39" s="4"/>
      <c r="H39" s="4"/>
      <c r="I39" s="4"/>
      <c r="J39" s="4"/>
      <c r="K39" s="4"/>
      <c r="L39" s="4"/>
      <c r="M39" s="4"/>
      <c r="N39" s="4"/>
      <c r="O39" s="4"/>
      <c r="P39" s="4"/>
      <c r="Q39" s="4"/>
      <c r="R39" s="4"/>
      <c r="S39" s="4"/>
      <c r="T39" s="4"/>
      <c r="U39" s="4"/>
      <c r="V39" s="4"/>
      <c r="W39" s="4"/>
      <c r="X39" s="4"/>
      <c r="Y39" s="4"/>
      <c r="Z39" s="10"/>
    </row>
    <row r="40" spans="1:26" ht="14.25" customHeight="1">
      <c r="A40" s="4"/>
      <c r="B40" s="4"/>
      <c r="C40" s="4"/>
      <c r="D40" s="4"/>
      <c r="E40" s="4"/>
      <c r="F40" s="4"/>
      <c r="G40" s="4"/>
      <c r="H40" s="4"/>
      <c r="I40" s="4"/>
      <c r="J40" s="4"/>
      <c r="K40" s="4"/>
      <c r="L40" s="4"/>
      <c r="M40" s="4"/>
      <c r="N40" s="4"/>
      <c r="O40" s="4"/>
      <c r="P40" s="4"/>
      <c r="Q40" s="4"/>
      <c r="R40" s="4"/>
      <c r="S40" s="4"/>
      <c r="T40" s="4"/>
      <c r="U40" s="4"/>
      <c r="V40" s="4"/>
      <c r="W40" s="4"/>
      <c r="X40" s="4"/>
      <c r="Y40" s="4"/>
      <c r="Z40" s="10"/>
    </row>
    <row r="41" spans="1:26" ht="14.25" customHeight="1">
      <c r="A41" s="4"/>
      <c r="B41" s="4"/>
      <c r="C41" s="4"/>
      <c r="D41" s="4"/>
      <c r="E41" s="4"/>
      <c r="F41" s="4"/>
      <c r="G41" s="4"/>
      <c r="H41" s="4"/>
      <c r="I41" s="4"/>
      <c r="J41" s="4"/>
      <c r="K41" s="4"/>
      <c r="L41" s="4"/>
      <c r="M41" s="4"/>
      <c r="N41" s="4"/>
      <c r="O41" s="4"/>
      <c r="P41" s="4"/>
      <c r="Q41" s="4"/>
      <c r="R41" s="4"/>
      <c r="S41" s="4"/>
      <c r="T41" s="4"/>
      <c r="U41" s="4"/>
      <c r="V41" s="4"/>
      <c r="W41" s="4"/>
      <c r="X41" s="4"/>
      <c r="Y41" s="4"/>
      <c r="Z41" s="10"/>
    </row>
    <row r="42" spans="1:26" ht="14.25" customHeight="1">
      <c r="A42" s="4"/>
      <c r="B42" s="4"/>
      <c r="C42" s="4"/>
      <c r="D42" s="4"/>
      <c r="E42" s="4"/>
      <c r="F42" s="4"/>
      <c r="G42" s="4"/>
      <c r="H42" s="4"/>
      <c r="I42" s="4"/>
      <c r="J42" s="4"/>
      <c r="K42" s="4"/>
      <c r="L42" s="4"/>
      <c r="M42" s="4"/>
      <c r="N42" s="4"/>
      <c r="O42" s="4"/>
      <c r="P42" s="4"/>
      <c r="Q42" s="4"/>
      <c r="R42" s="4"/>
      <c r="S42" s="4"/>
      <c r="T42" s="4"/>
      <c r="U42" s="4"/>
      <c r="V42" s="4"/>
      <c r="W42" s="4"/>
      <c r="X42" s="4"/>
      <c r="Y42" s="4"/>
      <c r="Z42" s="10"/>
    </row>
    <row r="43" spans="1:26" ht="14.25" customHeight="1">
      <c r="A43" s="4"/>
      <c r="B43" s="4"/>
      <c r="C43" s="4"/>
      <c r="D43" s="4"/>
      <c r="E43" s="4"/>
      <c r="F43" s="4"/>
      <c r="G43" s="4"/>
      <c r="H43" s="4"/>
      <c r="I43" s="4"/>
      <c r="J43" s="4"/>
      <c r="K43" s="4"/>
      <c r="L43" s="4"/>
      <c r="M43" s="4"/>
      <c r="N43" s="4"/>
      <c r="O43" s="4"/>
      <c r="P43" s="4"/>
      <c r="Q43" s="4"/>
      <c r="R43" s="4"/>
      <c r="S43" s="4"/>
      <c r="T43" s="4"/>
      <c r="U43" s="4"/>
      <c r="V43" s="4"/>
      <c r="W43" s="4"/>
      <c r="X43" s="4"/>
      <c r="Y43" s="4"/>
      <c r="Z43" s="10"/>
    </row>
    <row r="44" spans="1:26" ht="14.25" customHeight="1">
      <c r="A44" s="4"/>
      <c r="B44" s="4"/>
      <c r="C44" s="4"/>
      <c r="D44" s="4"/>
      <c r="E44" s="4"/>
      <c r="F44" s="4"/>
      <c r="G44" s="4"/>
      <c r="H44" s="4"/>
      <c r="I44" s="4"/>
      <c r="J44" s="4"/>
      <c r="K44" s="4"/>
      <c r="L44" s="4"/>
      <c r="M44" s="4"/>
      <c r="N44" s="4"/>
      <c r="O44" s="4"/>
      <c r="P44" s="4"/>
      <c r="Q44" s="4"/>
      <c r="R44" s="4"/>
      <c r="S44" s="4"/>
      <c r="T44" s="4"/>
      <c r="U44" s="4"/>
      <c r="V44" s="4"/>
      <c r="W44" s="4"/>
      <c r="X44" s="4"/>
      <c r="Y44" s="4"/>
      <c r="Z44" s="10"/>
    </row>
    <row r="45" spans="1:26" ht="14.25" customHeight="1">
      <c r="A45" s="4"/>
      <c r="B45" s="4"/>
      <c r="C45" s="4"/>
      <c r="D45" s="4"/>
      <c r="E45" s="4"/>
      <c r="F45" s="4"/>
      <c r="G45" s="4"/>
      <c r="H45" s="4"/>
      <c r="I45" s="4"/>
      <c r="J45" s="4"/>
      <c r="K45" s="4"/>
      <c r="L45" s="4"/>
      <c r="M45" s="4"/>
      <c r="N45" s="4"/>
      <c r="O45" s="4"/>
      <c r="P45" s="4"/>
      <c r="Q45" s="4"/>
      <c r="R45" s="4"/>
      <c r="S45" s="4"/>
      <c r="T45" s="4"/>
      <c r="U45" s="4"/>
      <c r="V45" s="4"/>
      <c r="W45" s="4"/>
      <c r="X45" s="4"/>
      <c r="Y45" s="4"/>
      <c r="Z45" s="10"/>
    </row>
    <row r="46" spans="1:26" ht="14.25" customHeight="1">
      <c r="A46" s="4"/>
      <c r="B46" s="4"/>
      <c r="C46" s="4"/>
      <c r="D46" s="4"/>
      <c r="E46" s="4"/>
      <c r="F46" s="4"/>
      <c r="G46" s="4"/>
      <c r="H46" s="4"/>
      <c r="I46" s="4"/>
      <c r="J46" s="4"/>
      <c r="K46" s="4"/>
      <c r="L46" s="4"/>
      <c r="M46" s="4"/>
      <c r="N46" s="4"/>
      <c r="O46" s="4"/>
      <c r="P46" s="4"/>
      <c r="Q46" s="4"/>
      <c r="R46" s="4"/>
      <c r="S46" s="4"/>
      <c r="T46" s="4"/>
      <c r="U46" s="4"/>
      <c r="V46" s="4"/>
      <c r="W46" s="4"/>
      <c r="X46" s="4"/>
      <c r="Y46" s="4"/>
      <c r="Z46" s="10"/>
    </row>
    <row r="47" spans="1:26" ht="14.25" customHeight="1">
      <c r="A47" s="4"/>
      <c r="B47" s="4"/>
      <c r="C47" s="4"/>
      <c r="D47" s="4"/>
      <c r="E47" s="4"/>
      <c r="F47" s="4"/>
      <c r="G47" s="4"/>
      <c r="H47" s="4"/>
      <c r="I47" s="4"/>
      <c r="J47" s="4"/>
      <c r="K47" s="4"/>
      <c r="L47" s="4"/>
      <c r="M47" s="4"/>
      <c r="N47" s="4"/>
      <c r="O47" s="4"/>
      <c r="P47" s="4"/>
      <c r="Q47" s="4"/>
      <c r="R47" s="4"/>
      <c r="S47" s="4"/>
      <c r="T47" s="4"/>
      <c r="U47" s="4"/>
      <c r="V47" s="4"/>
      <c r="W47" s="4"/>
      <c r="X47" s="4"/>
      <c r="Y47" s="4"/>
      <c r="Z47" s="10"/>
    </row>
    <row r="48" spans="1:26" ht="14.25" customHeight="1">
      <c r="A48" s="4"/>
      <c r="B48" s="4"/>
      <c r="C48" s="4"/>
      <c r="D48" s="4"/>
      <c r="E48" s="4"/>
      <c r="F48" s="4"/>
      <c r="G48" s="4"/>
      <c r="H48" s="4"/>
      <c r="I48" s="4"/>
      <c r="J48" s="4"/>
      <c r="K48" s="4"/>
      <c r="L48" s="4"/>
      <c r="M48" s="4"/>
      <c r="N48" s="4"/>
      <c r="O48" s="4"/>
      <c r="P48" s="4"/>
      <c r="Q48" s="4"/>
      <c r="R48" s="4"/>
      <c r="S48" s="4"/>
      <c r="T48" s="4"/>
      <c r="U48" s="4"/>
      <c r="V48" s="4"/>
      <c r="W48" s="4"/>
      <c r="X48" s="4"/>
      <c r="Y48" s="4"/>
      <c r="Z48" s="10"/>
    </row>
    <row r="49" spans="1:26" ht="14.25" customHeight="1">
      <c r="A49" s="4"/>
      <c r="B49" s="4"/>
      <c r="C49" s="4"/>
      <c r="D49" s="4"/>
      <c r="E49" s="4"/>
      <c r="F49" s="4"/>
      <c r="G49" s="4"/>
      <c r="H49" s="4"/>
      <c r="I49" s="4"/>
      <c r="J49" s="4"/>
      <c r="K49" s="4"/>
      <c r="L49" s="4"/>
      <c r="M49" s="4"/>
      <c r="N49" s="4"/>
      <c r="O49" s="4"/>
      <c r="P49" s="4"/>
      <c r="Q49" s="4"/>
      <c r="R49" s="4"/>
      <c r="S49" s="4"/>
      <c r="T49" s="4"/>
      <c r="U49" s="4"/>
      <c r="V49" s="4"/>
      <c r="W49" s="4"/>
      <c r="X49" s="4"/>
      <c r="Y49" s="4"/>
      <c r="Z49" s="10"/>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10"/>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10"/>
    </row>
    <row r="52" spans="1:26" ht="14.25" customHeight="1">
      <c r="A52" s="4"/>
      <c r="B52" s="4"/>
      <c r="C52" s="4"/>
      <c r="D52" s="4"/>
      <c r="E52" s="4"/>
      <c r="F52" s="4"/>
      <c r="G52" s="4"/>
      <c r="H52" s="4"/>
      <c r="I52" s="4"/>
      <c r="J52" s="4"/>
      <c r="K52" s="4"/>
      <c r="L52" s="4"/>
      <c r="M52" s="4"/>
      <c r="N52" s="4"/>
      <c r="O52" s="4"/>
      <c r="P52" s="4"/>
      <c r="Q52" s="4"/>
      <c r="R52" s="4"/>
      <c r="S52" s="4"/>
      <c r="T52" s="4"/>
      <c r="U52" s="4"/>
      <c r="V52" s="4"/>
      <c r="W52" s="4"/>
      <c r="X52" s="4"/>
      <c r="Y52" s="4"/>
      <c r="Z52" s="10"/>
    </row>
    <row r="53" spans="1:26" ht="14.25" customHeight="1">
      <c r="A53" s="4"/>
      <c r="B53" s="4"/>
      <c r="C53" s="4"/>
      <c r="D53" s="4"/>
      <c r="E53" s="4"/>
      <c r="F53" s="4"/>
      <c r="G53" s="4"/>
      <c r="H53" s="4"/>
      <c r="I53" s="4"/>
      <c r="J53" s="4"/>
      <c r="K53" s="4"/>
      <c r="L53" s="4"/>
      <c r="M53" s="4"/>
      <c r="N53" s="4"/>
      <c r="O53" s="4"/>
      <c r="P53" s="4"/>
      <c r="Q53" s="4"/>
      <c r="R53" s="4"/>
      <c r="S53" s="4"/>
      <c r="T53" s="4"/>
      <c r="U53" s="4"/>
      <c r="V53" s="4"/>
      <c r="W53" s="4"/>
      <c r="X53" s="4"/>
      <c r="Y53" s="4"/>
      <c r="Z53" s="10"/>
    </row>
    <row r="54" spans="1:26" ht="14.25" customHeight="1">
      <c r="A54" s="4"/>
      <c r="B54" s="4"/>
      <c r="C54" s="4"/>
      <c r="D54" s="4"/>
      <c r="E54" s="4"/>
      <c r="F54" s="4"/>
      <c r="G54" s="4"/>
      <c r="H54" s="4"/>
      <c r="I54" s="4"/>
      <c r="J54" s="4"/>
      <c r="K54" s="4"/>
      <c r="L54" s="4"/>
      <c r="M54" s="4"/>
      <c r="N54" s="4"/>
      <c r="O54" s="4"/>
      <c r="P54" s="4"/>
      <c r="Q54" s="4"/>
      <c r="R54" s="4"/>
      <c r="S54" s="4"/>
      <c r="T54" s="4"/>
      <c r="U54" s="4"/>
      <c r="V54" s="4"/>
      <c r="W54" s="4"/>
      <c r="X54" s="4"/>
      <c r="Y54" s="4"/>
      <c r="Z54" s="10"/>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10"/>
    </row>
    <row r="56" spans="1:26" ht="14.25" customHeight="1">
      <c r="A56" s="4"/>
      <c r="B56" s="4"/>
      <c r="C56" s="4"/>
      <c r="D56" s="4"/>
      <c r="E56" s="4"/>
      <c r="F56" s="4"/>
      <c r="G56" s="4"/>
      <c r="H56" s="4"/>
      <c r="I56" s="4"/>
      <c r="J56" s="4"/>
      <c r="K56" s="4"/>
      <c r="L56" s="4"/>
      <c r="M56" s="4"/>
      <c r="N56" s="4"/>
      <c r="O56" s="4"/>
      <c r="P56" s="4"/>
      <c r="Q56" s="4"/>
      <c r="R56" s="4"/>
      <c r="S56" s="4"/>
      <c r="T56" s="4"/>
      <c r="U56" s="4"/>
      <c r="V56" s="4"/>
      <c r="W56" s="4"/>
      <c r="X56" s="4"/>
      <c r="Y56" s="4"/>
      <c r="Z56" s="10"/>
    </row>
    <row r="57" spans="1:26" ht="14.25" customHeight="1">
      <c r="A57" s="4"/>
      <c r="B57" s="4"/>
      <c r="C57" s="4"/>
      <c r="D57" s="4"/>
      <c r="E57" s="4"/>
      <c r="F57" s="4"/>
      <c r="G57" s="4"/>
      <c r="H57" s="4"/>
      <c r="I57" s="4"/>
      <c r="J57" s="4"/>
      <c r="K57" s="4"/>
      <c r="L57" s="4"/>
      <c r="M57" s="4"/>
      <c r="N57" s="4"/>
      <c r="O57" s="4"/>
      <c r="P57" s="4"/>
      <c r="Q57" s="4"/>
      <c r="R57" s="4"/>
      <c r="S57" s="4"/>
      <c r="T57" s="4"/>
      <c r="U57" s="4"/>
      <c r="V57" s="4"/>
      <c r="W57" s="4"/>
      <c r="X57" s="4"/>
      <c r="Y57" s="4"/>
      <c r="Z57" s="10"/>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10"/>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10"/>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10"/>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10"/>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10"/>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10"/>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10"/>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10"/>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10"/>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10"/>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10"/>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10"/>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10"/>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10"/>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10"/>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10"/>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10"/>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10"/>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10"/>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10"/>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10"/>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10"/>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10"/>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10"/>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10"/>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10"/>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10"/>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10"/>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10"/>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10"/>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10"/>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10"/>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10"/>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10"/>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10"/>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10"/>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10"/>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10"/>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10"/>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10"/>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10"/>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10"/>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10"/>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10"/>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10"/>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10"/>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10"/>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10"/>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10"/>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10"/>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10"/>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10"/>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10"/>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10"/>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10"/>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10"/>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10"/>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10"/>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10"/>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10"/>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10"/>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10"/>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10"/>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10"/>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10"/>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10"/>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10"/>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10"/>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10"/>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10"/>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10"/>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10"/>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10"/>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10"/>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10"/>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10"/>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10"/>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10"/>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10"/>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10"/>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10"/>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10"/>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10"/>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10"/>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10"/>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10"/>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10"/>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10"/>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10"/>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10"/>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10"/>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10"/>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10"/>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10"/>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10"/>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10"/>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10"/>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10"/>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10"/>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10"/>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10"/>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10"/>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10"/>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10"/>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10"/>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10"/>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10"/>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10"/>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10"/>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10"/>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10"/>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10"/>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10"/>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10"/>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10"/>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10"/>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10"/>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10"/>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10"/>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10"/>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10"/>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10"/>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10"/>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10"/>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10"/>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10"/>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10"/>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10"/>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10"/>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10"/>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10"/>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10"/>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10"/>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10"/>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10"/>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10"/>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10"/>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10"/>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10"/>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10"/>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10"/>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10"/>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10"/>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10"/>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10"/>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10"/>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10"/>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10"/>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10"/>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10"/>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10"/>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10"/>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10"/>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10"/>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10"/>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10"/>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10"/>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10"/>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10"/>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10"/>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10"/>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10"/>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10"/>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10"/>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10"/>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10"/>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10"/>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10"/>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10"/>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10"/>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10"/>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10"/>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10"/>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10"/>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10"/>
    </row>
    <row r="233" spans="1:26" ht="15.75" customHeight="1">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row>
    <row r="234" spans="1:26" ht="15.75" customHeight="1">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row>
    <row r="235" spans="1:26" ht="15.75" customHeight="1">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row>
    <row r="236" spans="1:26" ht="15.75" customHeight="1">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row>
    <row r="237" spans="1:26" ht="15.75" customHeight="1">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row>
    <row r="238" spans="1:26" ht="15.75" customHeight="1">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row>
    <row r="239" spans="1:26" ht="15.75" customHeight="1">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row>
    <row r="240" spans="1:26" ht="15.75" customHeight="1">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row>
    <row r="241" spans="1:26" ht="15.75" customHeight="1">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row>
    <row r="242" spans="1:26" ht="15.75" customHeight="1">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row>
    <row r="243" spans="1:26" ht="15.75" customHeight="1">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row>
    <row r="244" spans="1:26" ht="15.75" customHeight="1">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row>
    <row r="245" spans="1:26" ht="15.75" customHeight="1">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row>
    <row r="246" spans="1:26" ht="15.75" customHeight="1">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row>
    <row r="247" spans="1:26" ht="15.75" customHeight="1">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row>
    <row r="248" spans="1:26" ht="15.75" customHeight="1">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row>
    <row r="249" spans="1:26" ht="15.75" customHeight="1">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row>
    <row r="250" spans="1:26" ht="15.75" customHeight="1">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row>
    <row r="251" spans="1:26" ht="15.75" customHeight="1">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row>
    <row r="252" spans="1:26" ht="15.75" customHeight="1">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row>
    <row r="253" spans="1:26" ht="15.75" customHeight="1">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row>
    <row r="254" spans="1:26" ht="15.75" customHeight="1">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row>
    <row r="255" spans="1:26" ht="15.75" customHeight="1">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row>
    <row r="256" spans="1:26" ht="15.75" customHeight="1">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row>
    <row r="257" spans="1:26" ht="15.75" customHeight="1">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row>
    <row r="258" spans="1:26" ht="15.75" customHeight="1">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row>
    <row r="259" spans="1:26" ht="15.75" customHeight="1">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row>
    <row r="260" spans="1:26" ht="15.75" customHeight="1">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row>
    <row r="261" spans="1:26" ht="15.75" customHeight="1">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row>
    <row r="262" spans="1:26" ht="15.75" customHeight="1">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row>
    <row r="263" spans="1:26" ht="15.75" customHeight="1">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row>
    <row r="264" spans="1:26" ht="15.75" customHeight="1">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row>
    <row r="265" spans="1:26" ht="15.75" customHeight="1">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row>
    <row r="266" spans="1:26" ht="15.75" customHeight="1">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row>
    <row r="267" spans="1:26" ht="15.75" customHeight="1">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row>
    <row r="268" spans="1:26" ht="15.75" customHeight="1">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row>
    <row r="269" spans="1:26" ht="15.75" customHeight="1">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row>
    <row r="270" spans="1:26" ht="15.75" customHeight="1">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row>
    <row r="271" spans="1:26" ht="15.75" customHeight="1">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row>
    <row r="272" spans="1:26" ht="15.75" customHeight="1">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row>
    <row r="273" spans="1:26" ht="15.75" customHeight="1">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row>
    <row r="274" spans="1:26" ht="15.75" customHeight="1">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row>
    <row r="275" spans="1:26" ht="15.75" customHeight="1">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row>
    <row r="276" spans="1:26" ht="15.75" customHeight="1">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row>
    <row r="277" spans="1:26" ht="15.75" customHeight="1">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row>
    <row r="278" spans="1:26" ht="15.75" customHeight="1">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row>
    <row r="279" spans="1:26" ht="15.75" customHeight="1">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row>
    <row r="280" spans="1:26" ht="15.75" customHeight="1">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row>
    <row r="281" spans="1:26" ht="15.75" customHeight="1">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row>
    <row r="282" spans="1:26" ht="15.75" customHeight="1">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row>
    <row r="283" spans="1:26" ht="15.75" customHeight="1">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row>
    <row r="284" spans="1:26" ht="15.75" customHeight="1">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row>
    <row r="285" spans="1:26" ht="15.75" customHeight="1">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row>
    <row r="286" spans="1:26" ht="15.75" customHeight="1">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row>
    <row r="287" spans="1:26" ht="15.75" customHeight="1">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row>
    <row r="288" spans="1:26" ht="15.75" customHeight="1">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row>
    <row r="289" spans="1:26" ht="15.75" customHeight="1">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row>
    <row r="290" spans="1:26" ht="15.75" customHeight="1">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row>
    <row r="291" spans="1:26" ht="15.75" customHeight="1">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row>
    <row r="292" spans="1:26" ht="15.75" customHeight="1">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row>
    <row r="293" spans="1:26" ht="15.75" customHeight="1">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row>
    <row r="294" spans="1:26" ht="15.75" customHeight="1">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row>
    <row r="295" spans="1:26" ht="15.75" customHeight="1">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row>
    <row r="296" spans="1:26" ht="15.75" customHeight="1">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row>
    <row r="297" spans="1:26" ht="15.75" customHeight="1">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row>
    <row r="298" spans="1:26" ht="15.75" customHeight="1">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row>
    <row r="299" spans="1:26" ht="15.75" customHeight="1">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row>
    <row r="300" spans="1:26" ht="15.75" customHeight="1">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row>
    <row r="301" spans="1:26" ht="15.75" customHeight="1">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row>
    <row r="302" spans="1:26" ht="15.75" customHeight="1">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row>
    <row r="303" spans="1:26" ht="15.75" customHeight="1">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row>
    <row r="304" spans="1:26" ht="15.75" customHeight="1">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row>
    <row r="305" spans="1:26" ht="15.75" customHeight="1">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row>
    <row r="306" spans="1:26" ht="15.75" customHeight="1">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row>
    <row r="307" spans="1:26" ht="15.75" customHeight="1">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row>
    <row r="308" spans="1:26" ht="15.75" customHeight="1">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row>
    <row r="309" spans="1:26" ht="15.75" customHeight="1">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row>
    <row r="310" spans="1:26" ht="15.75" customHeight="1">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row>
    <row r="311" spans="1:26" ht="15.75" customHeight="1">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row>
    <row r="312" spans="1:26" ht="15.75" customHeight="1">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row>
    <row r="313" spans="1:26" ht="15.75" customHeight="1">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row>
    <row r="314" spans="1:26" ht="15.75" customHeight="1">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row>
    <row r="315" spans="1:26" ht="15.75" customHeight="1">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row>
    <row r="316" spans="1:26" ht="15.75" customHeight="1">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row>
    <row r="317" spans="1:26" ht="15.75" customHeight="1">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row>
    <row r="318" spans="1:26" ht="15.75" customHeight="1">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row>
    <row r="319" spans="1:26" ht="15.75" customHeight="1">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row>
    <row r="320" spans="1:26" ht="15.75" customHeight="1">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row>
    <row r="321" spans="1:26" ht="15.75" customHeight="1">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row>
    <row r="322" spans="1:26" ht="15.75" customHeight="1">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row>
    <row r="323" spans="1:26" ht="15.75" customHeight="1">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row>
    <row r="324" spans="1:26" ht="15.75" customHeight="1">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row>
    <row r="325" spans="1:26" ht="15.75" customHeight="1">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row>
    <row r="326" spans="1:26" ht="15.75" customHeight="1">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spans="1:26" ht="15.75" customHeight="1">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spans="1:26" ht="15.75" customHeight="1">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spans="1:26" ht="15.75" customHeight="1">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spans="1:26" ht="15.75" customHeight="1">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spans="1:26" ht="15.75" customHeight="1">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spans="1:26" ht="15.75" customHeight="1">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spans="1:26" ht="15.75" customHeight="1">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spans="1:26" ht="15.75" customHeight="1">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spans="1:26" ht="15.75" customHeight="1">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spans="1:26" ht="15.75" customHeight="1">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spans="1:26" ht="15.75" customHeight="1">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spans="1:26" ht="15.75" customHeight="1">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spans="1:26" ht="15.75" customHeight="1">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spans="1:26" ht="15.75" customHeight="1">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spans="1:26" ht="15.75" customHeight="1">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spans="1:26" ht="15.75" customHeight="1">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spans="1:26" ht="15.75" customHeight="1">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spans="1:26" ht="15.75" customHeight="1">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spans="1:26" ht="15.75" customHeight="1">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spans="1:26" ht="15.75" customHeight="1">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spans="1:26" ht="15.75" customHeight="1">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spans="1:26" ht="15.75" customHeight="1">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spans="1:26" ht="15.75" customHeight="1">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spans="1:26" ht="15.75" customHeight="1">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spans="1:26" ht="15.75" customHeight="1">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spans="1:26" ht="15.75" customHeight="1">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spans="1:26" ht="15.75" customHeight="1">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spans="1:26" ht="15.75" customHeight="1">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spans="1:26" ht="15.75" customHeight="1">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spans="1:26" ht="15.75" customHeight="1">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spans="1:26" ht="15.75" customHeight="1">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spans="1:26" ht="15.75" customHeight="1">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spans="1:26" ht="15.75" customHeight="1">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spans="1:26" ht="15.75" customHeight="1">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spans="1:26" ht="15.75" customHeight="1">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spans="1:26" ht="15.75" customHeight="1">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spans="1:26" ht="15.75" customHeight="1">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spans="1:26" ht="15.75" customHeight="1">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spans="1:26" ht="15.75" customHeight="1">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spans="1:26" ht="15.75" customHeight="1">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spans="1:26" ht="15.75" customHeight="1">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spans="1:26" ht="15.75" customHeight="1">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spans="1:26" ht="15.75" customHeight="1">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spans="1:26" ht="15.75" customHeight="1">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spans="1:26" ht="15.75" customHeight="1">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spans="1:26" ht="15.75" customHeight="1">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spans="1:26" ht="15.75" customHeight="1">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row>
    <row r="374" spans="1:26" ht="15.75" customHeight="1">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row>
    <row r="375" spans="1:26" ht="15.75" customHeight="1">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row>
    <row r="376" spans="1:26" ht="15.75" customHeight="1">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row>
    <row r="377" spans="1:26" ht="15.75" customHeight="1">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row>
    <row r="378" spans="1:26" ht="15.75" customHeight="1">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row>
    <row r="379" spans="1:26" ht="15.75" customHeight="1">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row>
    <row r="380" spans="1:26" ht="15.75" customHeight="1">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row>
    <row r="381" spans="1:26" ht="15.75" customHeight="1">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row>
    <row r="382" spans="1:26" ht="15.75" customHeight="1">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row>
    <row r="383" spans="1:26" ht="15.75" customHeight="1">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row>
    <row r="384" spans="1:26" ht="15.75" customHeight="1">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row>
    <row r="385" spans="1:26" ht="15.75" customHeight="1">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row>
    <row r="386" spans="1:26" ht="15.75" customHeight="1">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row>
    <row r="387" spans="1:26" ht="15.75" customHeight="1">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row>
    <row r="388" spans="1:26" ht="15.75" customHeight="1">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row>
    <row r="389" spans="1:26" ht="15.75" customHeight="1">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row>
    <row r="390" spans="1:26" ht="15.75" customHeight="1">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row>
    <row r="391" spans="1:26" ht="15.75" customHeight="1">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row>
    <row r="392" spans="1:26" ht="15.75" customHeight="1">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row>
    <row r="393" spans="1:26" ht="15.75" customHeight="1">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row>
    <row r="394" spans="1:26" ht="15.75" customHeight="1">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row>
    <row r="395" spans="1:26" ht="15.75" customHeight="1">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row>
    <row r="396" spans="1:26" ht="15.75" customHeight="1">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row>
    <row r="397" spans="1:26" ht="15.75" customHeight="1">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row>
    <row r="398" spans="1:26" ht="15.75" customHeight="1">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row>
    <row r="399" spans="1:26" ht="15.75" customHeight="1">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row>
    <row r="400" spans="1:26" ht="15.75" customHeight="1">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row>
    <row r="401" spans="1:26" ht="15.75" customHeight="1">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row>
    <row r="402" spans="1:26" ht="15.75" customHeight="1">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row>
    <row r="403" spans="1:26" ht="15.75" customHeight="1">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row>
    <row r="404" spans="1:26" ht="15.75" customHeight="1">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row>
    <row r="405" spans="1:26" ht="15.75" customHeight="1">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row>
    <row r="406" spans="1:26" ht="15.75" customHeight="1">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row>
    <row r="407" spans="1:26" ht="15.75" customHeight="1">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row>
    <row r="408" spans="1:26" ht="15.75" customHeight="1">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row>
    <row r="409" spans="1:26" ht="15.75" customHeight="1">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row>
    <row r="410" spans="1:26" ht="15.75" customHeight="1">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row>
    <row r="411" spans="1:26" ht="15.75" customHeight="1">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row>
    <row r="412" spans="1:26" ht="15.75" customHeight="1">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row>
    <row r="413" spans="1:26" ht="15.75" customHeight="1">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row>
    <row r="414" spans="1:26" ht="15.75" customHeight="1">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row>
    <row r="415" spans="1:26" ht="15.75" customHeight="1">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row>
    <row r="416" spans="1:26" ht="15.75" customHeight="1">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row>
    <row r="417" spans="1:26" ht="15.75" customHeight="1">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row>
    <row r="418" spans="1:26" ht="15.75" customHeight="1">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row>
    <row r="419" spans="1:26" ht="15.75" customHeight="1">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row>
    <row r="420" spans="1:26" ht="15.75" customHeight="1">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row>
    <row r="421" spans="1:26" ht="15.75" customHeight="1">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row>
    <row r="422" spans="1:26" ht="15.75" customHeight="1">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row>
    <row r="423" spans="1:26" ht="15.75" customHeight="1">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row>
    <row r="424" spans="1:26" ht="15.75" customHeight="1">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row>
    <row r="425" spans="1:26" ht="15.75" customHeight="1">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row>
    <row r="426" spans="1:26" ht="15.75" customHeight="1">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row>
    <row r="427" spans="1:26" ht="15.75" customHeight="1">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row>
    <row r="428" spans="1:26" ht="15.75" customHeight="1">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row>
    <row r="429" spans="1:26" ht="15.75" customHeight="1">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row>
    <row r="430" spans="1:26" ht="15.75" customHeight="1">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row>
    <row r="431" spans="1:26" ht="15.75" customHeight="1">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row>
    <row r="432" spans="1:26" ht="15.75" customHeight="1">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row>
    <row r="433" spans="1:26" ht="15.75" customHeight="1">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row>
    <row r="434" spans="1:26" ht="15.75" customHeight="1">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row>
    <row r="435" spans="1:26" ht="15.75" customHeight="1">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row>
    <row r="436" spans="1:26" ht="15.75" customHeight="1">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row>
    <row r="437" spans="1:26" ht="15.75" customHeight="1">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row>
    <row r="438" spans="1:26" ht="15.75" customHeight="1">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row>
    <row r="439" spans="1:26" ht="15.75" customHeight="1">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row>
    <row r="440" spans="1:26" ht="15.75" customHeight="1">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row>
    <row r="441" spans="1:26" ht="15.75" customHeight="1">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row>
    <row r="442" spans="1:26" ht="15.75" customHeight="1">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row>
    <row r="443" spans="1:26" ht="15.75" customHeight="1">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row>
    <row r="444" spans="1:26" ht="15.75" customHeight="1">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row>
    <row r="445" spans="1:26" ht="15.75" customHeight="1">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row>
    <row r="446" spans="1:26" ht="15.75" customHeight="1">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row>
    <row r="447" spans="1:26" ht="15.75" customHeight="1">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row>
    <row r="448" spans="1:26" ht="15.75" customHeight="1">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row>
    <row r="449" spans="1:26" ht="15.75" customHeight="1">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row>
    <row r="450" spans="1:26" ht="15.75" customHeight="1">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row>
    <row r="451" spans="1:26" ht="15.75" customHeight="1">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row>
    <row r="452" spans="1:26" ht="15.75" customHeight="1">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row>
    <row r="453" spans="1:26" ht="15.75" customHeight="1">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row>
    <row r="454" spans="1:26" ht="15.75" customHeight="1">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row>
    <row r="455" spans="1:26" ht="15.75" customHeight="1">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row>
    <row r="456" spans="1:26" ht="15.75" customHeight="1">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row>
    <row r="457" spans="1:26" ht="15.75" customHeight="1">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row>
    <row r="458" spans="1:26" ht="15.75" customHeight="1">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row>
    <row r="459" spans="1:26" ht="15.75" customHeight="1">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row>
    <row r="460" spans="1:26" ht="15.75" customHeight="1">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row>
    <row r="461" spans="1:26" ht="15.75" customHeight="1">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row>
    <row r="462" spans="1:26" ht="15.75" customHeight="1">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row>
    <row r="463" spans="1:26" ht="15.75" customHeight="1">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row>
    <row r="464" spans="1:26" ht="15.75" customHeight="1">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row>
    <row r="465" spans="1:26" ht="15.75" customHeight="1">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row>
    <row r="466" spans="1:26" ht="15.75" customHeight="1">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row>
    <row r="467" spans="1:26" ht="15.75" customHeight="1">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row>
    <row r="468" spans="1:26" ht="15.75" customHeight="1">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row>
    <row r="469" spans="1:26" ht="15.75" customHeight="1">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row>
    <row r="470" spans="1:26" ht="15.75" customHeight="1">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row>
    <row r="471" spans="1:26" ht="15.75" customHeight="1">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row>
    <row r="472" spans="1:26" ht="15.75" customHeight="1">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row>
    <row r="473" spans="1:26" ht="15.75" customHeight="1">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row>
    <row r="474" spans="1:26" ht="15.75" customHeight="1">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row>
    <row r="475" spans="1:26" ht="15.75" customHeight="1">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row>
    <row r="476" spans="1:26" ht="15.75" customHeight="1">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row>
    <row r="477" spans="1:26" ht="15.75" customHeight="1">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row>
    <row r="478" spans="1:26" ht="15.75" customHeight="1">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row>
    <row r="479" spans="1:26" ht="15.75" customHeight="1">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row>
    <row r="480" spans="1:26" ht="15.75" customHeight="1">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row>
    <row r="481" spans="1:26" ht="15.75" customHeight="1">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row>
    <row r="482" spans="1:26" ht="15.75" customHeight="1">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row>
    <row r="483" spans="1:26" ht="15.75" customHeight="1">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row>
    <row r="484" spans="1:26" ht="15.75" customHeight="1">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row>
    <row r="485" spans="1:26" ht="15.75" customHeight="1">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row>
    <row r="486" spans="1:26" ht="15.75" customHeight="1">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row>
    <row r="487" spans="1:26" ht="15.75" customHeight="1">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row>
    <row r="488" spans="1:26" ht="15.75" customHeight="1">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row>
    <row r="489" spans="1:26" ht="15.75" customHeight="1">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row>
    <row r="490" spans="1:26" ht="15.75" customHeight="1">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row>
    <row r="491" spans="1:26" ht="15.75" customHeight="1">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row>
    <row r="492" spans="1:26" ht="15.75" customHeight="1">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row>
    <row r="493" spans="1:26" ht="15.75" customHeight="1">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row>
    <row r="494" spans="1:26" ht="15.75" customHeight="1">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row>
    <row r="495" spans="1:26" ht="15.75" customHeight="1">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row>
    <row r="496" spans="1:26" ht="15.75" customHeight="1">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row>
    <row r="497" spans="1:26" ht="15.75" customHeight="1">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row>
    <row r="498" spans="1:26" ht="15.75" customHeight="1">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row>
    <row r="499" spans="1:26" ht="15.75" customHeight="1">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row>
    <row r="500" spans="1:26" ht="15.75" customHeight="1">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row>
    <row r="501" spans="1:26" ht="15.75" customHeight="1">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row>
    <row r="502" spans="1:26" ht="15.75" customHeight="1">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row>
    <row r="503" spans="1:26" ht="15.75" customHeight="1">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row>
    <row r="504" spans="1:26" ht="15.75" customHeight="1">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row>
    <row r="505" spans="1:26" ht="15.75" customHeight="1">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row>
    <row r="506" spans="1:26" ht="15.75" customHeight="1">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row>
    <row r="507" spans="1:26" ht="15.75" customHeight="1">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row>
    <row r="508" spans="1:26" ht="15.75" customHeight="1">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row>
    <row r="509" spans="1:26" ht="15.75" customHeight="1">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row>
    <row r="510" spans="1:26" ht="15.75" customHeight="1">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row>
    <row r="511" spans="1:26" ht="15.75" customHeight="1">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row>
    <row r="512" spans="1:26" ht="15.75" customHeight="1">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row>
    <row r="513" spans="1:26" ht="15.75" customHeight="1">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row>
    <row r="514" spans="1:26" ht="15.75" customHeight="1">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row>
    <row r="515" spans="1:26" ht="15.75" customHeight="1">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row>
    <row r="516" spans="1:26" ht="15.75" customHeight="1">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row>
    <row r="517" spans="1:26" ht="15.75" customHeight="1">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row>
    <row r="518" spans="1:26" ht="15.75" customHeight="1">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row>
    <row r="519" spans="1:26" ht="15.75" customHeight="1">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row>
    <row r="520" spans="1:26" ht="15.75" customHeight="1">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row>
    <row r="521" spans="1:26" ht="15.75" customHeight="1">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row>
    <row r="522" spans="1:26" ht="15.75" customHeight="1">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row>
    <row r="523" spans="1:26" ht="15.75" customHeight="1">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row>
    <row r="524" spans="1:26" ht="15.75" customHeight="1">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row>
    <row r="525" spans="1:26" ht="15.75" customHeight="1">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row>
    <row r="526" spans="1:26" ht="15.75" customHeight="1">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row>
    <row r="527" spans="1:26" ht="15.75" customHeight="1">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row>
    <row r="528" spans="1:26" ht="15.75" customHeight="1">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row>
    <row r="529" spans="1:26" ht="15.75" customHeight="1">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row>
    <row r="530" spans="1:26" ht="15.75" customHeight="1">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row>
    <row r="531" spans="1:26" ht="15.75" customHeight="1">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row>
    <row r="532" spans="1:26" ht="15.75" customHeight="1">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row>
    <row r="533" spans="1:26" ht="15.75" customHeight="1">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row>
    <row r="534" spans="1:26" ht="15.75" customHeight="1">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row>
    <row r="535" spans="1:26" ht="15.75" customHeight="1">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row>
    <row r="536" spans="1:26" ht="15.75" customHeight="1">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row>
    <row r="537" spans="1:26" ht="15.75" customHeight="1">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row>
    <row r="538" spans="1:26" ht="15.75" customHeight="1">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row>
    <row r="539" spans="1:26" ht="15.75" customHeight="1">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row>
    <row r="540" spans="1:26" ht="15.75" customHeight="1">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row>
    <row r="541" spans="1:26" ht="15.75" customHeight="1">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row>
    <row r="542" spans="1:26" ht="15.75" customHeight="1">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row>
    <row r="543" spans="1:26" ht="15.75" customHeight="1">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row>
    <row r="544" spans="1:26" ht="15.75" customHeight="1">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row>
    <row r="545" spans="1:26" ht="15.75" customHeight="1">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row>
    <row r="546" spans="1:26" ht="15.75" customHeight="1">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row>
    <row r="547" spans="1:26" ht="15.75" customHeight="1">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row>
    <row r="548" spans="1:26" ht="15.75" customHeight="1">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row>
    <row r="549" spans="1:26" ht="15.75" customHeight="1">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row>
    <row r="550" spans="1:26" ht="15.75" customHeight="1">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row>
    <row r="551" spans="1:26" ht="15.75" customHeight="1">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row>
    <row r="552" spans="1:26" ht="15.75" customHeight="1">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row>
    <row r="553" spans="1:26" ht="15.75" customHeight="1">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row>
    <row r="554" spans="1:26" ht="15.75" customHeight="1">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row>
    <row r="555" spans="1:26" ht="15.75" customHeight="1">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row>
    <row r="556" spans="1:26" ht="15.75" customHeight="1">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row>
    <row r="557" spans="1:26" ht="15.75" customHeight="1">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row>
    <row r="558" spans="1:26" ht="15.75" customHeight="1">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row>
    <row r="559" spans="1:26" ht="15.75" customHeight="1">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row>
    <row r="560" spans="1:26" ht="15.75" customHeight="1">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row>
    <row r="561" spans="1:26" ht="15.75" customHeight="1">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row>
    <row r="562" spans="1:26" ht="15.75" customHeight="1">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row>
    <row r="563" spans="1:26" ht="15.75" customHeight="1">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row>
    <row r="564" spans="1:26" ht="15.75" customHeight="1">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row>
    <row r="565" spans="1:26" ht="15.75" customHeight="1">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row>
    <row r="566" spans="1:26" ht="15.75" customHeight="1">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row>
    <row r="567" spans="1:26" ht="15.75" customHeight="1">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row>
    <row r="568" spans="1:26" ht="15.75" customHeight="1">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row>
    <row r="569" spans="1:26" ht="15.75" customHeight="1">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row>
    <row r="570" spans="1:26" ht="15.75" customHeight="1">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row>
    <row r="571" spans="1:26" ht="15.75" customHeight="1">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row>
    <row r="572" spans="1:26" ht="15.75" customHeight="1">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row>
    <row r="573" spans="1:26" ht="15.75" customHeight="1">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row>
    <row r="574" spans="1:26" ht="15.75" customHeight="1">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row>
    <row r="575" spans="1:26" ht="15.75" customHeight="1">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row>
    <row r="576" spans="1:26" ht="15.75" customHeight="1">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row>
    <row r="577" spans="1:26" ht="15.75" customHeight="1">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row>
    <row r="578" spans="1:26" ht="15.75" customHeight="1">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row>
    <row r="579" spans="1:26" ht="15.75" customHeight="1">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row>
    <row r="580" spans="1:26" ht="15.75" customHeight="1">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row>
    <row r="581" spans="1:26" ht="15.75" customHeight="1">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row>
    <row r="582" spans="1:26" ht="15.75" customHeight="1">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row>
    <row r="583" spans="1:26" ht="15.75" customHeight="1">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row>
    <row r="584" spans="1:26" ht="15.75" customHeight="1">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row>
    <row r="585" spans="1:26" ht="15.75" customHeight="1">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row>
    <row r="586" spans="1:26" ht="15.75" customHeight="1">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row>
    <row r="587" spans="1:26" ht="15.75" customHeight="1">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row>
    <row r="588" spans="1:26" ht="15.75" customHeight="1">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row>
    <row r="589" spans="1:26" ht="15.75" customHeight="1">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row>
    <row r="590" spans="1:26" ht="15.75" customHeight="1">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row>
    <row r="591" spans="1:26" ht="15.75" customHeight="1">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row>
    <row r="592" spans="1:26" ht="15.75" customHeight="1">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row>
    <row r="593" spans="1:26" ht="15.75" customHeight="1">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row>
    <row r="594" spans="1:26" ht="15.75" customHeight="1">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row>
    <row r="595" spans="1:26" ht="15.75" customHeight="1">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row>
    <row r="596" spans="1:26" ht="15.75" customHeight="1">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row>
    <row r="597" spans="1:26" ht="15.75" customHeight="1">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row>
    <row r="598" spans="1:26" ht="15.75" customHeight="1">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row>
    <row r="599" spans="1:26" ht="15.75" customHeight="1">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row>
    <row r="600" spans="1:26" ht="15.75" customHeight="1">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row>
    <row r="601" spans="1:26" ht="15.75" customHeight="1">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row>
    <row r="602" spans="1:26" ht="15.75" customHeight="1">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row>
    <row r="603" spans="1:26" ht="15.75" customHeight="1">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row>
    <row r="604" spans="1:26" ht="15.75" customHeight="1">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row>
    <row r="605" spans="1:26" ht="15.75" customHeight="1">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row>
    <row r="606" spans="1:26" ht="15.75" customHeight="1">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row>
    <row r="607" spans="1:26" ht="15.75" customHeight="1">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row>
    <row r="608" spans="1:26" ht="15.75" customHeight="1">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row>
    <row r="609" spans="1:26" ht="15.75" customHeight="1">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row>
    <row r="610" spans="1:26" ht="15.75" customHeight="1">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row>
    <row r="611" spans="1:26" ht="15.75" customHeight="1">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row>
    <row r="612" spans="1:26" ht="15.75" customHeight="1">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row>
    <row r="613" spans="1:26" ht="15.75" customHeight="1">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row>
    <row r="614" spans="1:26" ht="15.75" customHeight="1">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row>
    <row r="615" spans="1:26" ht="15.75" customHeight="1">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row>
    <row r="616" spans="1:26" ht="15.75" customHeight="1">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row>
    <row r="617" spans="1:26" ht="15.75" customHeight="1">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row>
    <row r="618" spans="1:26" ht="15.75" customHeight="1">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row>
    <row r="619" spans="1:26" ht="15.75" customHeight="1">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row>
    <row r="620" spans="1:26" ht="15.75" customHeight="1">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row>
    <row r="621" spans="1:26" ht="15.75" customHeight="1">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row>
    <row r="622" spans="1:26" ht="15.75" customHeight="1">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row>
    <row r="623" spans="1:26" ht="15.75" customHeight="1">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row>
    <row r="624" spans="1:26" ht="15.75" customHeight="1">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row>
    <row r="625" spans="1:26" ht="15.75" customHeight="1">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row>
    <row r="626" spans="1:26" ht="15.75" customHeight="1">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row>
    <row r="627" spans="1:26" ht="15.75" customHeight="1">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row>
    <row r="628" spans="1:26" ht="15.75" customHeight="1">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row>
    <row r="629" spans="1:26" ht="15.75" customHeight="1">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row>
    <row r="630" spans="1:26" ht="15.75" customHeight="1">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row>
    <row r="631" spans="1:26" ht="15.75" customHeight="1">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row>
    <row r="632" spans="1:26" ht="15.75" customHeight="1">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row>
    <row r="633" spans="1:26" ht="15.75" customHeight="1">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row>
    <row r="634" spans="1:26" ht="15.75" customHeight="1">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row>
    <row r="635" spans="1:26" ht="15.75" customHeight="1">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row>
    <row r="636" spans="1:26" ht="15.75" customHeight="1">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row>
    <row r="637" spans="1:26" ht="15.75" customHeight="1">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row>
    <row r="638" spans="1:26" ht="15.75" customHeight="1">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row>
    <row r="639" spans="1:26" ht="15.75" customHeight="1">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row>
    <row r="640" spans="1:26" ht="15.75" customHeight="1">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row>
    <row r="641" spans="1:26" ht="15.75" customHeight="1">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row>
    <row r="642" spans="1:26" ht="15.75" customHeight="1">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row>
    <row r="643" spans="1:26" ht="15.75" customHeight="1">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row>
    <row r="644" spans="1:26" ht="15.75" customHeight="1">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row>
    <row r="645" spans="1:26" ht="15.75" customHeight="1">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row>
    <row r="646" spans="1:26" ht="15.75" customHeight="1">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row>
    <row r="647" spans="1:26" ht="15.75" customHeight="1">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row>
    <row r="648" spans="1:26" ht="15.75" customHeight="1">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row>
    <row r="649" spans="1:26" ht="15.75" customHeight="1">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row>
    <row r="650" spans="1:26" ht="15.75" customHeight="1">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row>
    <row r="651" spans="1:26" ht="15.75" customHeight="1">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row>
    <row r="652" spans="1:26" ht="15.75" customHeight="1">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row>
    <row r="653" spans="1:26" ht="15.75" customHeight="1">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row>
    <row r="654" spans="1:26" ht="15.75" customHeight="1">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row>
    <row r="655" spans="1:26" ht="15.75" customHeight="1">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row>
    <row r="656" spans="1:26" ht="15.75" customHeight="1">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row>
    <row r="657" spans="1:26" ht="15.75" customHeight="1">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row>
    <row r="658" spans="1:26" ht="15.75" customHeight="1">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row>
    <row r="659" spans="1:26" ht="15.75" customHeight="1">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row>
    <row r="660" spans="1:26" ht="15.75" customHeight="1">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row>
    <row r="661" spans="1:26" ht="15.75" customHeight="1">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row>
    <row r="662" spans="1:26" ht="15.75" customHeight="1">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row>
    <row r="663" spans="1:26" ht="15.75" customHeight="1">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row>
    <row r="664" spans="1:26" ht="15.75" customHeight="1">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row>
    <row r="665" spans="1:26" ht="15.75" customHeight="1">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row>
    <row r="666" spans="1:26" ht="15.75" customHeight="1">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row>
    <row r="667" spans="1:26" ht="15.75" customHeight="1">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row>
    <row r="668" spans="1:26" ht="15.75" customHeight="1">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row>
    <row r="669" spans="1:26" ht="15.75" customHeight="1">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row>
    <row r="670" spans="1:26" ht="15.75" customHeight="1">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row>
    <row r="671" spans="1:26" ht="15.75" customHeight="1">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row>
    <row r="672" spans="1:26" ht="15.75" customHeight="1">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row>
    <row r="673" spans="1:26" ht="15.75" customHeight="1">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row>
    <row r="674" spans="1:26" ht="15.75" customHeight="1">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row>
    <row r="675" spans="1:26" ht="15.75" customHeight="1">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row>
    <row r="676" spans="1:26" ht="15.75" customHeight="1">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row>
    <row r="677" spans="1:26" ht="15.75" customHeight="1">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row>
    <row r="678" spans="1:26" ht="15.75" customHeight="1">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row>
    <row r="679" spans="1:26" ht="15.75" customHeight="1">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row>
    <row r="680" spans="1:26" ht="15.75" customHeight="1">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row>
    <row r="681" spans="1:26" ht="15.75" customHeight="1">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row>
    <row r="682" spans="1:26" ht="15.75" customHeight="1">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row>
    <row r="683" spans="1:26" ht="15.75" customHeight="1">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row>
    <row r="684" spans="1:26" ht="15.75" customHeight="1">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row>
    <row r="685" spans="1:26" ht="15.75" customHeight="1">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row>
    <row r="686" spans="1:26" ht="15.75" customHeight="1">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row>
    <row r="687" spans="1:26" ht="15.75" customHeight="1">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row>
    <row r="688" spans="1:26" ht="15.75" customHeight="1">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row>
    <row r="689" spans="1:26" ht="15.75" customHeight="1">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row>
    <row r="690" spans="1:26" ht="15.75" customHeight="1">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row>
    <row r="691" spans="1:26" ht="15.75" customHeight="1">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row>
    <row r="692" spans="1:26" ht="15.75" customHeight="1">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row>
    <row r="693" spans="1:26" ht="15.75" customHeight="1">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row>
    <row r="694" spans="1:26" ht="15.75" customHeight="1">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row>
    <row r="695" spans="1:26" ht="15.75" customHeight="1">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row>
    <row r="696" spans="1:26" ht="15.75" customHeight="1">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row>
    <row r="697" spans="1:26" ht="15.75" customHeight="1">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row>
    <row r="698" spans="1:26" ht="15.75" customHeight="1">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row>
    <row r="699" spans="1:26" ht="15.75" customHeight="1">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row>
    <row r="700" spans="1:26" ht="15.75" customHeight="1">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row>
    <row r="701" spans="1:26" ht="15.75" customHeight="1">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row>
    <row r="702" spans="1:26" ht="15.75" customHeight="1">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row>
    <row r="703" spans="1:26" ht="15.75" customHeight="1">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row>
    <row r="704" spans="1:26" ht="15.75" customHeight="1">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row>
    <row r="705" spans="1:26" ht="15.75" customHeight="1">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row>
    <row r="706" spans="1:26" ht="15.75" customHeight="1">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row>
    <row r="707" spans="1:26" ht="15.75" customHeight="1">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row>
    <row r="708" spans="1:26" ht="15.75" customHeight="1">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row>
    <row r="709" spans="1:26" ht="15.75" customHeight="1">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row>
    <row r="710" spans="1:26" ht="15.75" customHeight="1">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row>
    <row r="711" spans="1:26" ht="15.75" customHeight="1">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row>
    <row r="712" spans="1:26" ht="15.75" customHeight="1">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row>
    <row r="713" spans="1:26" ht="15.75" customHeight="1">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row>
    <row r="714" spans="1:26" ht="15.75" customHeight="1">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row>
    <row r="715" spans="1:26" ht="15.75" customHeight="1">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row>
    <row r="716" spans="1:26" ht="15.75" customHeight="1">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row>
    <row r="717" spans="1:26" ht="15.75" customHeight="1">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row>
    <row r="718" spans="1:26" ht="15.75" customHeight="1">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row>
    <row r="719" spans="1:26" ht="15.75" customHeight="1">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row>
    <row r="720" spans="1:26" ht="15.75" customHeight="1">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row>
    <row r="721" spans="1:26" ht="15.75" customHeight="1">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row>
    <row r="722" spans="1:26" ht="15.75" customHeight="1">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row>
    <row r="723" spans="1:26" ht="15.75" customHeight="1">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row>
    <row r="724" spans="1:26" ht="15.75" customHeight="1">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row>
    <row r="725" spans="1:26" ht="15.75" customHeight="1">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row>
    <row r="726" spans="1:26" ht="15.75" customHeight="1">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row>
    <row r="727" spans="1:26" ht="15.75" customHeight="1">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row>
    <row r="728" spans="1:26" ht="15.75" customHeight="1">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row>
    <row r="729" spans="1:26" ht="15.75" customHeight="1">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row>
    <row r="730" spans="1:26" ht="15.75" customHeight="1">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row>
    <row r="731" spans="1:26" ht="15.75" customHeight="1">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row>
    <row r="732" spans="1:26" ht="15.75" customHeight="1">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row>
    <row r="733" spans="1:26" ht="15.75" customHeight="1">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row>
    <row r="734" spans="1:26" ht="15.75" customHeight="1">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row>
    <row r="735" spans="1:26" ht="15.75" customHeight="1">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row>
    <row r="736" spans="1:26" ht="15.75" customHeight="1">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row>
    <row r="737" spans="1:26" ht="15.75" customHeight="1">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row>
    <row r="738" spans="1:26" ht="15.75" customHeight="1">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row>
    <row r="739" spans="1:26" ht="15.75" customHeight="1">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row>
    <row r="740" spans="1:26" ht="15.75" customHeight="1">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row>
    <row r="741" spans="1:26" ht="15.75" customHeight="1">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row>
    <row r="742" spans="1:26" ht="15.75" customHeight="1">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row>
    <row r="743" spans="1:26" ht="15.75" customHeight="1">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row>
    <row r="744" spans="1:26" ht="15.75" customHeight="1">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row>
    <row r="745" spans="1:26" ht="15.75" customHeight="1">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row>
    <row r="746" spans="1:26" ht="15.75" customHeight="1">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row>
    <row r="747" spans="1:26" ht="15.75" customHeight="1">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row>
    <row r="748" spans="1:26" ht="15.75" customHeight="1">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row>
    <row r="749" spans="1:26" ht="15.75" customHeight="1">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row>
    <row r="750" spans="1:26" ht="15.75" customHeight="1">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row>
    <row r="751" spans="1:26" ht="15.75" customHeight="1">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row>
    <row r="752" spans="1:26" ht="15.75" customHeight="1">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row>
    <row r="753" spans="1:26" ht="15.75" customHeight="1">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row>
    <row r="754" spans="1:26" ht="15.75" customHeight="1">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row>
    <row r="755" spans="1:26" ht="15.75" customHeight="1">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row>
    <row r="756" spans="1:26" ht="15.75" customHeight="1">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row>
    <row r="757" spans="1:26" ht="15.75" customHeight="1">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row>
    <row r="758" spans="1:26" ht="15.75" customHeight="1">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row>
    <row r="759" spans="1:26" ht="15.75" customHeight="1">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row>
    <row r="760" spans="1:26" ht="15.75" customHeight="1">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row>
    <row r="761" spans="1:26" ht="15.75" customHeight="1">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row>
    <row r="762" spans="1:26" ht="15.75" customHeight="1">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row>
    <row r="763" spans="1:26" ht="15.75" customHeight="1">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row>
    <row r="764" spans="1:26" ht="15.75" customHeight="1">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row>
    <row r="765" spans="1:26" ht="15.75" customHeight="1">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row>
    <row r="766" spans="1:26" ht="15.75" customHeight="1">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row>
    <row r="767" spans="1:26" ht="15.75" customHeight="1">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row>
    <row r="768" spans="1:26" ht="15.75" customHeight="1">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row>
    <row r="769" spans="1:26" ht="15.75" customHeight="1">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row>
    <row r="770" spans="1:26" ht="15.75" customHeight="1">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row>
    <row r="771" spans="1:26" ht="15.75" customHeight="1">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row>
    <row r="772" spans="1:26" ht="15.75" customHeight="1">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row>
    <row r="773" spans="1:26" ht="15.75" customHeight="1">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row>
    <row r="774" spans="1:26" ht="15.75" customHeight="1">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row>
    <row r="775" spans="1:26" ht="15.75" customHeight="1">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row>
    <row r="776" spans="1:26" ht="15.75" customHeight="1">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row>
    <row r="777" spans="1:26" ht="15.75" customHeight="1">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row>
    <row r="778" spans="1:26" ht="15.75" customHeight="1">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row>
    <row r="779" spans="1:26" ht="15.75" customHeight="1">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row>
    <row r="780" spans="1:26" ht="15.75" customHeight="1">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row>
    <row r="781" spans="1:26" ht="15.75" customHeight="1">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row>
    <row r="782" spans="1:26" ht="15.75" customHeight="1">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row>
    <row r="783" spans="1:26" ht="15.75" customHeight="1">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row>
    <row r="784" spans="1:26" ht="15.75" customHeight="1">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row>
    <row r="785" spans="1:26" ht="15.75" customHeight="1">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row>
    <row r="786" spans="1:26" ht="15.75" customHeight="1">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row>
    <row r="787" spans="1:26" ht="15.75" customHeight="1">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row>
    <row r="788" spans="1:26" ht="15.75" customHeight="1">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row>
    <row r="789" spans="1:26" ht="15.75" customHeight="1">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row>
    <row r="790" spans="1:26" ht="15.75" customHeight="1">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row>
    <row r="791" spans="1:26" ht="15.75" customHeight="1">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row>
    <row r="792" spans="1:26" ht="15.75" customHeight="1">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row>
    <row r="793" spans="1:26" ht="15.75" customHeight="1">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row>
    <row r="794" spans="1:26" ht="15.75" customHeight="1">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row>
    <row r="795" spans="1:26" ht="15.75" customHeight="1">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row>
    <row r="796" spans="1:26" ht="15.75" customHeight="1">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row>
    <row r="797" spans="1:26" ht="15.75" customHeight="1">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row>
    <row r="798" spans="1:26" ht="15.75" customHeight="1">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row>
    <row r="799" spans="1:26" ht="15.75" customHeight="1">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row>
    <row r="800" spans="1:26" ht="15.75" customHeight="1">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row>
    <row r="801" spans="1:26" ht="15.75" customHeight="1">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row>
    <row r="802" spans="1:26" ht="15.75" customHeight="1">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row>
    <row r="803" spans="1:26" ht="15.75" customHeight="1">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row>
    <row r="804" spans="1:26" ht="15.75" customHeight="1">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row>
    <row r="805" spans="1:26" ht="15.75" customHeight="1">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row>
    <row r="806" spans="1:26" ht="15.75" customHeight="1">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row>
    <row r="807" spans="1:26" ht="15.75" customHeight="1">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row>
    <row r="808" spans="1:26" ht="15.75" customHeight="1">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row>
    <row r="809" spans="1:26" ht="15.75" customHeight="1">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row>
    <row r="810" spans="1:26" ht="15.75" customHeight="1">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row>
    <row r="811" spans="1:26" ht="15.75" customHeight="1">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row>
    <row r="812" spans="1:26" ht="15.75" customHeight="1">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row>
    <row r="813" spans="1:26" ht="15.75" customHeight="1">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row>
    <row r="814" spans="1:26" ht="15.75" customHeight="1">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row>
    <row r="815" spans="1:26" ht="15.75" customHeight="1">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row>
    <row r="816" spans="1:26" ht="15.75" customHeight="1">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row>
    <row r="817" spans="1:26" ht="15.75" customHeight="1">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row>
    <row r="818" spans="1:26" ht="15.75" customHeight="1">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row>
    <row r="819" spans="1:26" ht="15.75" customHeight="1">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row>
    <row r="820" spans="1:26" ht="15.75" customHeight="1">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row>
    <row r="821" spans="1:26" ht="15.75" customHeight="1">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row>
    <row r="822" spans="1:26" ht="15.75" customHeight="1">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row>
    <row r="823" spans="1:26" ht="15.75" customHeight="1">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row>
    <row r="824" spans="1:26" ht="15.75" customHeight="1">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row>
    <row r="825" spans="1:26" ht="15.75" customHeight="1">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row>
    <row r="826" spans="1:26" ht="15.75" customHeight="1">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row>
    <row r="827" spans="1:26" ht="15.75" customHeight="1">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row>
    <row r="828" spans="1:26" ht="15.75" customHeight="1">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row>
    <row r="829" spans="1:26" ht="15.75" customHeight="1">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row>
    <row r="830" spans="1:26" ht="15.75" customHeight="1">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row>
    <row r="831" spans="1:26" ht="15.75" customHeight="1">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row>
    <row r="832" spans="1:26" ht="15.75" customHeight="1">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row>
    <row r="833" spans="1:26" ht="15.75" customHeight="1">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row>
    <row r="834" spans="1:26" ht="15.75" customHeight="1">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row>
    <row r="835" spans="1:26" ht="15.75" customHeight="1">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row>
    <row r="836" spans="1:26" ht="15.75" customHeight="1">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row>
    <row r="837" spans="1:26" ht="15.75" customHeight="1">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row>
    <row r="838" spans="1:26" ht="15.75" customHeight="1">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row>
    <row r="839" spans="1:26" ht="15.75" customHeight="1">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row>
    <row r="840" spans="1:26" ht="15.75" customHeight="1">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row>
    <row r="841" spans="1:26" ht="15.75" customHeight="1">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row>
    <row r="842" spans="1:26" ht="15.75" customHeight="1">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row>
    <row r="843" spans="1:26" ht="15.75" customHeight="1">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row>
    <row r="844" spans="1:26" ht="15.75" customHeight="1">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row>
    <row r="845" spans="1:26" ht="15.75" customHeight="1">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row>
    <row r="846" spans="1:26" ht="15.75" customHeight="1">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row>
    <row r="847" spans="1:26" ht="15.75" customHeight="1">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row>
    <row r="848" spans="1:26" ht="15.75" customHeight="1">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row>
    <row r="849" spans="1:26" ht="15.75" customHeight="1">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row>
    <row r="850" spans="1:26" ht="15.75" customHeight="1">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row>
    <row r="851" spans="1:26" ht="15.75" customHeight="1">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row>
    <row r="852" spans="1:26" ht="15.75" customHeight="1">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row>
    <row r="853" spans="1:26" ht="15.75" customHeight="1">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row>
    <row r="854" spans="1:26" ht="15.75" customHeight="1">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row>
    <row r="855" spans="1:26" ht="15.75" customHeight="1">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row>
    <row r="856" spans="1:26" ht="15.75" customHeight="1">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row>
    <row r="857" spans="1:26" ht="15.75" customHeight="1">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row>
    <row r="858" spans="1:26" ht="15.75" customHeight="1">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row>
    <row r="859" spans="1:26" ht="15.75" customHeight="1">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row>
    <row r="860" spans="1:26" ht="15.75" customHeight="1">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row>
    <row r="861" spans="1:26" ht="15.75" customHeight="1">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row>
    <row r="862" spans="1:26" ht="15.75" customHeight="1">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row>
    <row r="863" spans="1:26" ht="15.75" customHeight="1">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row>
    <row r="864" spans="1:26" ht="15.75" customHeight="1">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row>
    <row r="865" spans="1:26" ht="15.75" customHeight="1">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row>
    <row r="866" spans="1:26" ht="15.75" customHeight="1">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row>
    <row r="867" spans="1:26" ht="15.75" customHeight="1">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row>
    <row r="868" spans="1:26" ht="15.75" customHeight="1">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row>
    <row r="869" spans="1:26" ht="15.75" customHeight="1">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row>
    <row r="870" spans="1:26" ht="15.75" customHeight="1">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row>
    <row r="871" spans="1:26" ht="15.75" customHeight="1">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row>
    <row r="872" spans="1:26" ht="15.75" customHeight="1">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row>
    <row r="873" spans="1:26" ht="15.75" customHeight="1">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row>
    <row r="874" spans="1:26" ht="15.75" customHeight="1">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row>
    <row r="875" spans="1:26" ht="15.75" customHeight="1">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row>
    <row r="876" spans="1:26" ht="15.75" customHeight="1">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row>
    <row r="877" spans="1:26" ht="15.75" customHeight="1">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row>
    <row r="878" spans="1:26" ht="15.75" customHeight="1">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row>
    <row r="879" spans="1:26" ht="15.75" customHeight="1">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row>
    <row r="880" spans="1:26" ht="15.75" customHeight="1">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row>
    <row r="881" spans="1:26" ht="15.75" customHeight="1">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row>
    <row r="882" spans="1:26" ht="15.75" customHeight="1">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row>
    <row r="883" spans="1:26" ht="15.75" customHeight="1">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row>
    <row r="884" spans="1:26" ht="15.75" customHeight="1">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row>
    <row r="885" spans="1:26" ht="15.75" customHeight="1">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row>
    <row r="886" spans="1:26" ht="15.75" customHeight="1">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row>
    <row r="887" spans="1:26" ht="15.75" customHeight="1">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row>
    <row r="888" spans="1:26" ht="15.75" customHeight="1">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row>
    <row r="889" spans="1:26" ht="15.75" customHeight="1">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row>
    <row r="890" spans="1:26" ht="15.75" customHeight="1">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row>
    <row r="891" spans="1:26" ht="15.75" customHeight="1">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row>
    <row r="892" spans="1:26" ht="15.75" customHeight="1">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row>
    <row r="893" spans="1:26" ht="15.75" customHeight="1">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row>
    <row r="894" spans="1:26" ht="15.75" customHeight="1">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row>
    <row r="895" spans="1:26" ht="15.75" customHeight="1">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row>
    <row r="896" spans="1:26" ht="15.75" customHeight="1">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row>
    <row r="897" spans="1:26" ht="15.75" customHeight="1">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row>
    <row r="898" spans="1:26" ht="15.75" customHeight="1">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row>
    <row r="899" spans="1:26" ht="15.75" customHeight="1">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row>
    <row r="900" spans="1:26" ht="15.75" customHeight="1">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row>
    <row r="901" spans="1:26" ht="15.75" customHeight="1">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row>
    <row r="902" spans="1:26" ht="15.75" customHeight="1">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row>
    <row r="903" spans="1:26" ht="15.75" customHeight="1">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row>
    <row r="904" spans="1:26" ht="15.75" customHeight="1">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row>
    <row r="905" spans="1:26" ht="15.75" customHeight="1">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row>
    <row r="906" spans="1:26" ht="15.75" customHeight="1">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row>
    <row r="907" spans="1:26" ht="15.75" customHeight="1">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row>
    <row r="908" spans="1:26" ht="15.75" customHeight="1">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row>
    <row r="909" spans="1:26" ht="15.75" customHeight="1">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row>
    <row r="910" spans="1:26" ht="15.75" customHeight="1">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row>
    <row r="911" spans="1:26" ht="15.75" customHeight="1">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row>
    <row r="912" spans="1:26" ht="15.75" customHeight="1">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row>
    <row r="913" spans="1:26" ht="15.75" customHeight="1">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row>
    <row r="914" spans="1:26" ht="15.75" customHeight="1">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row>
    <row r="915" spans="1:26" ht="15.75" customHeight="1">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row>
    <row r="916" spans="1:26" ht="15.75" customHeight="1">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row>
    <row r="917" spans="1:26" ht="15.75" customHeight="1">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row>
    <row r="918" spans="1:26" ht="15.75" customHeight="1">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row>
    <row r="919" spans="1:26" ht="15.75" customHeight="1">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row>
    <row r="920" spans="1:26" ht="15.75" customHeight="1">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row>
    <row r="921" spans="1:26" ht="15.75" customHeight="1">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row>
    <row r="922" spans="1:26" ht="15.75" customHeight="1">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row>
    <row r="923" spans="1:26" ht="15.75" customHeight="1">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row>
    <row r="924" spans="1:26" ht="15.75" customHeight="1">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row>
    <row r="925" spans="1:26" ht="15.75" customHeight="1">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row>
    <row r="926" spans="1:26" ht="15.75" customHeight="1">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row>
    <row r="927" spans="1:26" ht="15.75" customHeight="1">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row>
    <row r="928" spans="1:26" ht="15.75" customHeight="1">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row>
    <row r="929" spans="1:26" ht="15.75" customHeight="1">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row>
    <row r="930" spans="1:26" ht="15.75" customHeight="1">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row>
    <row r="931" spans="1:26" ht="15.75" customHeight="1">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row>
    <row r="932" spans="1:26" ht="15.75" customHeight="1">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row>
    <row r="933" spans="1:26" ht="15.75" customHeight="1">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row>
    <row r="934" spans="1:26" ht="15.75" customHeight="1">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row>
    <row r="935" spans="1:26" ht="15.75" customHeight="1">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row>
    <row r="936" spans="1:26" ht="15.75" customHeight="1">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row>
    <row r="937" spans="1:26" ht="15.75" customHeight="1">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row>
    <row r="938" spans="1:26" ht="15.75" customHeight="1">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row>
    <row r="939" spans="1:26" ht="15.75" customHeight="1">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row>
    <row r="940" spans="1:26" ht="15.75" customHeight="1">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row>
    <row r="941" spans="1:26" ht="15.75" customHeight="1">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row>
    <row r="942" spans="1:26" ht="15.75" customHeight="1">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row>
    <row r="943" spans="1:26" ht="15.75" customHeight="1">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row>
    <row r="944" spans="1:26" ht="15.75" customHeight="1">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row>
    <row r="945" spans="1:26" ht="15.75" customHeight="1">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row>
    <row r="946" spans="1:26" ht="15.75" customHeight="1">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row>
    <row r="947" spans="1:26" ht="15.75" customHeight="1">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row>
    <row r="948" spans="1:26" ht="15.75" customHeight="1">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row>
    <row r="949" spans="1:26" ht="15.75" customHeight="1">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row>
    <row r="950" spans="1:26" ht="15.75" customHeight="1">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row>
    <row r="951" spans="1:26" ht="15.75" customHeight="1">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row>
    <row r="952" spans="1:26" ht="15.75" customHeight="1">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row>
    <row r="953" spans="1:26" ht="15.75" customHeight="1">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row>
    <row r="954" spans="1:26" ht="15.75" customHeight="1">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row>
    <row r="955" spans="1:26" ht="15.75" customHeight="1">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row>
    <row r="956" spans="1:26" ht="15.75" customHeight="1">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row>
    <row r="957" spans="1:26" ht="15.75" customHeight="1">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row>
    <row r="958" spans="1:26" ht="15.75" customHeight="1">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row>
    <row r="959" spans="1:26" ht="15.75" customHeight="1">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row>
    <row r="960" spans="1:26" ht="15.75" customHeight="1">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row>
    <row r="961" spans="1:26" ht="15.75" customHeight="1">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row>
    <row r="962" spans="1:26" ht="15.75" customHeight="1">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row>
    <row r="963" spans="1:26" ht="15.75" customHeight="1">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row>
    <row r="964" spans="1:26" ht="15.75" customHeight="1">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row>
    <row r="965" spans="1:26" ht="15.75" customHeight="1">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row>
    <row r="966" spans="1:26" ht="15.75" customHeight="1">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row>
    <row r="967" spans="1:26" ht="15.75" customHeight="1">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row>
    <row r="968" spans="1:26" ht="15.75" customHeight="1">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row>
    <row r="969" spans="1:26" ht="15.75" customHeight="1">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row>
    <row r="970" spans="1:26" ht="15.75" customHeight="1">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row>
    <row r="971" spans="1:26" ht="15.75" customHeight="1">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row>
    <row r="972" spans="1:26" ht="15.75" customHeight="1">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row>
    <row r="973" spans="1:26" ht="15.75" customHeight="1">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row>
    <row r="974" spans="1:26" ht="15.75" customHeight="1">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row>
    <row r="975" spans="1:26" ht="15.75" customHeight="1">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row>
    <row r="976" spans="1:26" ht="15.75" customHeight="1">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row>
    <row r="977" spans="1:26" ht="15.75" customHeight="1">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row>
    <row r="978" spans="1:26" ht="15.75" customHeight="1">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row>
    <row r="979" spans="1:26" ht="15.75" customHeight="1">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row>
    <row r="980" spans="1:26" ht="15.75" customHeight="1">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row>
    <row r="981" spans="1:26" ht="15.75" customHeight="1">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row>
    <row r="982" spans="1:26" ht="15.75" customHeight="1">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row>
    <row r="983" spans="1:26" ht="15.75" customHeight="1">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row>
    <row r="984" spans="1:26" ht="15.75" customHeight="1">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row>
    <row r="985" spans="1:26" ht="15.75" customHeight="1">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row>
    <row r="986" spans="1:26" ht="15.75" customHeight="1">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row>
    <row r="987" spans="1:26" ht="15.75" customHeight="1">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row>
    <row r="988" spans="1:26" ht="15.75" customHeight="1">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row>
    <row r="989" spans="1:26" ht="15.75" customHeight="1">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row>
    <row r="990" spans="1:26" ht="15.75" customHeight="1">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row>
    <row r="991" spans="1:26" ht="15.75" customHeight="1">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row>
    <row r="992" spans="1:26" ht="15.75" customHeight="1">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row>
    <row r="993" spans="1:26" ht="15.75" customHeight="1">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row>
    <row r="994" spans="1:26" ht="15.75" customHeight="1">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row>
    <row r="995" spans="1:26" ht="15.75" customHeight="1">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row>
    <row r="996" spans="1:26" ht="15.75" customHeight="1">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row>
    <row r="997" spans="1:26" ht="15.75" customHeight="1">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row>
    <row r="998" spans="1:26" ht="15.75" customHeight="1">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row>
    <row r="999" spans="1:26" ht="15.75" customHeight="1">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row>
    <row r="1000" spans="1:26" ht="15.75" customHeight="1">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row>
  </sheetData>
  <mergeCells count="3">
    <mergeCell ref="A1:H1"/>
    <mergeCell ref="A2:H2"/>
    <mergeCell ref="A3:H3"/>
  </mergeCells>
  <pageMargins left="0.7" right="0.7" top="0.75" bottom="0.75" header="0" footer="0"/>
  <pageSetup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4.5703125" customWidth="1"/>
    <col min="2" max="2" width="20.42578125" customWidth="1"/>
    <col min="3" max="3" width="25.5703125" customWidth="1"/>
    <col min="4" max="4" width="14.5703125" customWidth="1"/>
    <col min="5" max="5" width="18.7109375" customWidth="1"/>
    <col min="6" max="6" width="17.7109375" customWidth="1"/>
    <col min="7" max="7" width="21.28515625" customWidth="1"/>
    <col min="8" max="8" width="24.28515625" customWidth="1"/>
    <col min="9" max="9" width="18.7109375" customWidth="1"/>
    <col min="10" max="10" width="18.140625" customWidth="1"/>
    <col min="11" max="25" width="8.7109375" customWidth="1"/>
    <col min="26" max="26" width="8" customWidth="1"/>
  </cols>
  <sheetData>
    <row r="1" spans="1:26" ht="22.5" customHeight="1">
      <c r="A1" s="92" t="s">
        <v>0</v>
      </c>
      <c r="B1" s="93"/>
      <c r="C1" s="93"/>
      <c r="D1" s="93"/>
      <c r="E1" s="93"/>
      <c r="F1" s="93"/>
      <c r="G1" s="93"/>
      <c r="H1" s="93"/>
      <c r="I1" s="93"/>
      <c r="J1" s="93"/>
      <c r="K1" s="4"/>
      <c r="L1" s="4"/>
      <c r="M1" s="4"/>
      <c r="N1" s="4"/>
      <c r="O1" s="4"/>
      <c r="P1" s="4"/>
      <c r="Q1" s="4"/>
      <c r="R1" s="4"/>
      <c r="S1" s="4"/>
      <c r="T1" s="4"/>
      <c r="U1" s="4"/>
      <c r="V1" s="4"/>
      <c r="W1" s="4"/>
      <c r="X1" s="4"/>
      <c r="Y1" s="4"/>
      <c r="Z1" s="10"/>
    </row>
    <row r="2" spans="1:26" ht="22.5" customHeight="1">
      <c r="A2" s="92" t="s">
        <v>3</v>
      </c>
      <c r="B2" s="93"/>
      <c r="C2" s="93"/>
      <c r="D2" s="93"/>
      <c r="E2" s="93"/>
      <c r="F2" s="93"/>
      <c r="G2" s="93"/>
      <c r="H2" s="93"/>
      <c r="I2" s="93"/>
      <c r="J2" s="93"/>
      <c r="K2" s="4"/>
      <c r="L2" s="4"/>
      <c r="M2" s="4"/>
      <c r="N2" s="4"/>
      <c r="O2" s="4"/>
      <c r="P2" s="4"/>
      <c r="Q2" s="4"/>
      <c r="R2" s="4"/>
      <c r="S2" s="4"/>
      <c r="T2" s="4"/>
      <c r="U2" s="4"/>
      <c r="V2" s="4"/>
      <c r="W2" s="4"/>
      <c r="X2" s="4"/>
      <c r="Y2" s="4"/>
      <c r="Z2" s="10"/>
    </row>
    <row r="3" spans="1:26" ht="22.5" customHeight="1">
      <c r="A3" s="94" t="s">
        <v>257</v>
      </c>
      <c r="B3" s="93"/>
      <c r="C3" s="93"/>
      <c r="D3" s="93"/>
      <c r="E3" s="93"/>
      <c r="F3" s="93"/>
      <c r="G3" s="93"/>
      <c r="H3" s="93"/>
      <c r="I3" s="93"/>
      <c r="J3" s="93"/>
      <c r="K3" s="4"/>
      <c r="L3" s="4"/>
      <c r="M3" s="4"/>
      <c r="N3" s="4"/>
      <c r="O3" s="4"/>
      <c r="P3" s="4"/>
      <c r="Q3" s="4"/>
      <c r="R3" s="4"/>
      <c r="S3" s="4"/>
      <c r="T3" s="4"/>
      <c r="U3" s="4"/>
      <c r="V3" s="4"/>
      <c r="W3" s="4"/>
      <c r="X3" s="4"/>
      <c r="Y3" s="4"/>
      <c r="Z3" s="10"/>
    </row>
    <row r="4" spans="1:26" ht="20.25" customHeight="1">
      <c r="A4" s="9" t="s">
        <v>258</v>
      </c>
      <c r="B4" s="4"/>
      <c r="C4" s="10"/>
      <c r="D4" s="10"/>
      <c r="E4" s="10"/>
      <c r="F4" s="2" t="s">
        <v>259</v>
      </c>
      <c r="G4" s="10"/>
      <c r="H4" s="4"/>
      <c r="I4" s="4"/>
      <c r="J4" s="11" t="s">
        <v>260</v>
      </c>
      <c r="K4" s="4"/>
      <c r="L4" s="4"/>
      <c r="M4" s="4"/>
      <c r="N4" s="4"/>
      <c r="O4" s="4"/>
      <c r="P4" s="4"/>
      <c r="Q4" s="4"/>
      <c r="R4" s="4"/>
      <c r="S4" s="4"/>
      <c r="T4" s="4"/>
      <c r="U4" s="4"/>
      <c r="V4" s="4"/>
      <c r="W4" s="4"/>
      <c r="X4" s="4"/>
      <c r="Y4" s="4"/>
      <c r="Z4" s="10"/>
    </row>
    <row r="5" spans="1:26" ht="20.25" customHeight="1">
      <c r="A5" s="9" t="s">
        <v>261</v>
      </c>
      <c r="B5" s="4"/>
      <c r="C5" s="4"/>
      <c r="D5" s="4"/>
      <c r="E5" s="4"/>
      <c r="F5" s="4"/>
      <c r="G5" s="4"/>
      <c r="H5" s="4"/>
      <c r="I5" s="4"/>
      <c r="J5" s="11" t="s">
        <v>262</v>
      </c>
      <c r="K5" s="4"/>
      <c r="L5" s="4"/>
      <c r="M5" s="4"/>
      <c r="N5" s="4"/>
      <c r="O5" s="4"/>
      <c r="P5" s="4"/>
      <c r="Q5" s="4"/>
      <c r="R5" s="4"/>
      <c r="S5" s="4"/>
      <c r="T5" s="4"/>
      <c r="U5" s="4"/>
      <c r="V5" s="4"/>
      <c r="W5" s="4"/>
      <c r="X5" s="4"/>
      <c r="Y5" s="4"/>
      <c r="Z5" s="10"/>
    </row>
    <row r="6" spans="1:26" ht="104.25" customHeight="1">
      <c r="A6" s="44" t="s">
        <v>26</v>
      </c>
      <c r="B6" s="14" t="s">
        <v>263</v>
      </c>
      <c r="C6" s="14" t="s">
        <v>264</v>
      </c>
      <c r="D6" s="45" t="s">
        <v>30</v>
      </c>
      <c r="E6" s="46" t="s">
        <v>265</v>
      </c>
      <c r="F6" s="46" t="s">
        <v>266</v>
      </c>
      <c r="G6" s="46" t="s">
        <v>267</v>
      </c>
      <c r="H6" s="46" t="s">
        <v>268</v>
      </c>
      <c r="I6" s="46" t="s">
        <v>269</v>
      </c>
      <c r="J6" s="46" t="s">
        <v>270</v>
      </c>
      <c r="K6" s="4"/>
      <c r="L6" s="4"/>
      <c r="M6" s="4"/>
      <c r="N6" s="4"/>
      <c r="O6" s="4"/>
      <c r="P6" s="4"/>
      <c r="Q6" s="4"/>
      <c r="R6" s="4"/>
      <c r="S6" s="4"/>
      <c r="T6" s="4"/>
      <c r="U6" s="4"/>
      <c r="V6" s="4"/>
      <c r="W6" s="4"/>
      <c r="X6" s="4"/>
      <c r="Y6" s="4"/>
      <c r="Z6" s="10"/>
    </row>
    <row r="7" spans="1:26" ht="18" customHeight="1">
      <c r="A7" s="99" t="s">
        <v>271</v>
      </c>
      <c r="B7" s="100"/>
      <c r="C7" s="100"/>
      <c r="D7" s="85"/>
      <c r="E7" s="47" t="s">
        <v>35</v>
      </c>
      <c r="F7" s="47" t="s">
        <v>36</v>
      </c>
      <c r="G7" s="44" t="s">
        <v>37</v>
      </c>
      <c r="H7" s="47" t="s">
        <v>38</v>
      </c>
      <c r="I7" s="47" t="s">
        <v>39</v>
      </c>
      <c r="J7" s="47" t="s">
        <v>40</v>
      </c>
      <c r="K7" s="4"/>
      <c r="L7" s="4"/>
      <c r="M7" s="4"/>
      <c r="N7" s="4"/>
      <c r="O7" s="4"/>
      <c r="P7" s="4"/>
      <c r="Q7" s="4"/>
      <c r="R7" s="4"/>
      <c r="S7" s="4"/>
      <c r="T7" s="4"/>
      <c r="U7" s="4"/>
      <c r="V7" s="4"/>
      <c r="W7" s="4"/>
      <c r="X7" s="4"/>
      <c r="Y7" s="4"/>
      <c r="Z7" s="10"/>
    </row>
    <row r="8" spans="1:26" ht="22.5" customHeight="1">
      <c r="A8" s="17">
        <v>1</v>
      </c>
      <c r="B8" s="48" t="s">
        <v>272</v>
      </c>
      <c r="C8" s="48" t="s">
        <v>273</v>
      </c>
      <c r="D8" s="19" t="s">
        <v>58</v>
      </c>
      <c r="E8" s="19" t="s">
        <v>274</v>
      </c>
      <c r="F8" s="19" t="s">
        <v>274</v>
      </c>
      <c r="G8" s="19" t="s">
        <v>274</v>
      </c>
      <c r="H8" s="19" t="s">
        <v>274</v>
      </c>
      <c r="I8" s="19" t="s">
        <v>274</v>
      </c>
      <c r="J8" s="19" t="s">
        <v>274</v>
      </c>
      <c r="K8" s="4"/>
      <c r="L8" s="4"/>
      <c r="M8" s="4"/>
      <c r="N8" s="4"/>
      <c r="O8" s="4"/>
      <c r="P8" s="4"/>
      <c r="Q8" s="4"/>
      <c r="R8" s="4"/>
      <c r="S8" s="4"/>
      <c r="T8" s="4"/>
      <c r="U8" s="4"/>
      <c r="V8" s="4"/>
      <c r="W8" s="4"/>
      <c r="X8" s="4"/>
      <c r="Y8" s="4"/>
      <c r="Z8" s="10"/>
    </row>
    <row r="9" spans="1:26" ht="30" customHeight="1">
      <c r="A9" s="17">
        <v>2</v>
      </c>
      <c r="B9" s="48" t="s">
        <v>275</v>
      </c>
      <c r="C9" s="48" t="s">
        <v>69</v>
      </c>
      <c r="D9" s="19" t="s">
        <v>70</v>
      </c>
      <c r="E9" s="19" t="s">
        <v>274</v>
      </c>
      <c r="F9" s="19" t="s">
        <v>276</v>
      </c>
      <c r="G9" s="19" t="s">
        <v>274</v>
      </c>
      <c r="H9" s="19" t="s">
        <v>274</v>
      </c>
      <c r="I9" s="19" t="s">
        <v>274</v>
      </c>
      <c r="J9" s="19" t="s">
        <v>274</v>
      </c>
      <c r="K9" s="4"/>
      <c r="L9" s="4"/>
      <c r="M9" s="4"/>
      <c r="N9" s="4"/>
      <c r="O9" s="4"/>
      <c r="P9" s="4"/>
      <c r="Q9" s="4"/>
      <c r="R9" s="4"/>
      <c r="S9" s="4"/>
      <c r="T9" s="4"/>
      <c r="U9" s="4"/>
      <c r="V9" s="4"/>
      <c r="W9" s="4"/>
      <c r="X9" s="4"/>
      <c r="Y9" s="4"/>
      <c r="Z9" s="10"/>
    </row>
    <row r="10" spans="1:26" ht="22.5" customHeight="1">
      <c r="A10" s="17">
        <v>3</v>
      </c>
      <c r="B10" s="48" t="s">
        <v>277</v>
      </c>
      <c r="C10" s="48" t="s">
        <v>278</v>
      </c>
      <c r="D10" s="19" t="s">
        <v>279</v>
      </c>
      <c r="E10" s="19" t="s">
        <v>274</v>
      </c>
      <c r="F10" s="19" t="s">
        <v>274</v>
      </c>
      <c r="G10" s="19" t="s">
        <v>276</v>
      </c>
      <c r="H10" s="19" t="s">
        <v>276</v>
      </c>
      <c r="I10" s="19" t="s">
        <v>276</v>
      </c>
      <c r="J10" s="19" t="s">
        <v>276</v>
      </c>
      <c r="K10" s="4"/>
      <c r="L10" s="4"/>
      <c r="M10" s="4"/>
      <c r="N10" s="4"/>
      <c r="O10" s="4"/>
      <c r="P10" s="4"/>
      <c r="Q10" s="4"/>
      <c r="R10" s="4"/>
      <c r="S10" s="4"/>
      <c r="T10" s="4"/>
      <c r="U10" s="4"/>
      <c r="V10" s="4"/>
      <c r="W10" s="4"/>
      <c r="X10" s="4"/>
      <c r="Y10" s="4"/>
      <c r="Z10" s="10"/>
    </row>
    <row r="11" spans="1:26" ht="22.5" customHeight="1">
      <c r="A11" s="17">
        <v>4</v>
      </c>
      <c r="B11" s="48" t="s">
        <v>280</v>
      </c>
      <c r="C11" s="48" t="s">
        <v>281</v>
      </c>
      <c r="D11" s="19" t="s">
        <v>282</v>
      </c>
      <c r="E11" s="19" t="s">
        <v>283</v>
      </c>
      <c r="F11" s="19" t="s">
        <v>283</v>
      </c>
      <c r="G11" s="19" t="s">
        <v>283</v>
      </c>
      <c r="H11" s="19" t="s">
        <v>283</v>
      </c>
      <c r="I11" s="19" t="s">
        <v>283</v>
      </c>
      <c r="J11" s="19" t="s">
        <v>283</v>
      </c>
      <c r="K11" s="4"/>
      <c r="L11" s="4"/>
      <c r="M11" s="4"/>
      <c r="N11" s="4"/>
      <c r="O11" s="4"/>
      <c r="P11" s="4"/>
      <c r="Q11" s="4"/>
      <c r="R11" s="4"/>
      <c r="S11" s="4"/>
      <c r="T11" s="4"/>
      <c r="U11" s="4"/>
      <c r="V11" s="4"/>
      <c r="W11" s="4"/>
      <c r="X11" s="4"/>
      <c r="Y11" s="4"/>
      <c r="Z11" s="10"/>
    </row>
    <row r="12" spans="1:26" ht="22.5" customHeight="1">
      <c r="A12" s="17">
        <v>5</v>
      </c>
      <c r="B12" s="48" t="s">
        <v>284</v>
      </c>
      <c r="C12" s="48" t="s">
        <v>285</v>
      </c>
      <c r="D12" s="19" t="s">
        <v>78</v>
      </c>
      <c r="E12" s="19" t="s">
        <v>283</v>
      </c>
      <c r="F12" s="19" t="s">
        <v>283</v>
      </c>
      <c r="G12" s="19" t="s">
        <v>283</v>
      </c>
      <c r="H12" s="19" t="s">
        <v>283</v>
      </c>
      <c r="I12" s="19" t="s">
        <v>283</v>
      </c>
      <c r="J12" s="19" t="s">
        <v>283</v>
      </c>
      <c r="K12" s="4"/>
      <c r="L12" s="4"/>
      <c r="M12" s="4"/>
      <c r="N12" s="4"/>
      <c r="O12" s="4"/>
      <c r="P12" s="4"/>
      <c r="Q12" s="4"/>
      <c r="R12" s="4"/>
      <c r="S12" s="4"/>
      <c r="T12" s="4"/>
      <c r="U12" s="4"/>
      <c r="V12" s="4"/>
      <c r="W12" s="4"/>
      <c r="X12" s="4"/>
      <c r="Y12" s="4"/>
      <c r="Z12" s="10"/>
    </row>
    <row r="13" spans="1:26" ht="22.5" customHeight="1">
      <c r="A13" s="17">
        <v>6</v>
      </c>
      <c r="B13" s="48" t="s">
        <v>286</v>
      </c>
      <c r="C13" s="48" t="s">
        <v>287</v>
      </c>
      <c r="D13" s="19" t="s">
        <v>80</v>
      </c>
      <c r="E13" s="19" t="s">
        <v>283</v>
      </c>
      <c r="F13" s="19" t="s">
        <v>283</v>
      </c>
      <c r="G13" s="19" t="s">
        <v>283</v>
      </c>
      <c r="H13" s="19" t="s">
        <v>283</v>
      </c>
      <c r="I13" s="19" t="s">
        <v>283</v>
      </c>
      <c r="J13" s="19" t="s">
        <v>274</v>
      </c>
      <c r="K13" s="4"/>
      <c r="L13" s="4"/>
      <c r="M13" s="4"/>
      <c r="N13" s="4"/>
      <c r="O13" s="4"/>
      <c r="P13" s="4"/>
      <c r="Q13" s="4"/>
      <c r="R13" s="4"/>
      <c r="S13" s="4"/>
      <c r="T13" s="4"/>
      <c r="U13" s="4"/>
      <c r="V13" s="4"/>
      <c r="W13" s="4"/>
      <c r="X13" s="4"/>
      <c r="Y13" s="4"/>
      <c r="Z13" s="10"/>
    </row>
    <row r="14" spans="1:26" ht="22.5" customHeight="1">
      <c r="A14" s="17">
        <v>7</v>
      </c>
      <c r="B14" s="48" t="s">
        <v>284</v>
      </c>
      <c r="C14" s="48" t="s">
        <v>288</v>
      </c>
      <c r="D14" s="19" t="s">
        <v>289</v>
      </c>
      <c r="E14" s="19" t="s">
        <v>274</v>
      </c>
      <c r="F14" s="19" t="s">
        <v>274</v>
      </c>
      <c r="G14" s="19" t="s">
        <v>274</v>
      </c>
      <c r="H14" s="19" t="s">
        <v>274</v>
      </c>
      <c r="I14" s="19" t="s">
        <v>274</v>
      </c>
      <c r="J14" s="19" t="s">
        <v>274</v>
      </c>
      <c r="K14" s="4"/>
      <c r="L14" s="4"/>
      <c r="M14" s="4"/>
      <c r="N14" s="4"/>
      <c r="O14" s="4"/>
      <c r="P14" s="4"/>
      <c r="Q14" s="4"/>
      <c r="R14" s="4"/>
      <c r="S14" s="4"/>
      <c r="T14" s="4"/>
      <c r="U14" s="4"/>
      <c r="V14" s="4"/>
      <c r="W14" s="4"/>
      <c r="X14" s="4"/>
      <c r="Y14" s="4"/>
      <c r="Z14" s="10"/>
    </row>
    <row r="15" spans="1:26" ht="21" customHeight="1">
      <c r="A15" s="17">
        <v>8</v>
      </c>
      <c r="B15" s="48" t="s">
        <v>290</v>
      </c>
      <c r="C15" s="48" t="s">
        <v>90</v>
      </c>
      <c r="D15" s="19" t="s">
        <v>91</v>
      </c>
      <c r="E15" s="19" t="s">
        <v>283</v>
      </c>
      <c r="F15" s="19" t="s">
        <v>274</v>
      </c>
      <c r="G15" s="19" t="s">
        <v>274</v>
      </c>
      <c r="H15" s="19" t="s">
        <v>274</v>
      </c>
      <c r="I15" s="19" t="s">
        <v>274</v>
      </c>
      <c r="J15" s="19" t="s">
        <v>274</v>
      </c>
      <c r="K15" s="4"/>
      <c r="L15" s="4"/>
      <c r="M15" s="4"/>
      <c r="N15" s="4"/>
      <c r="O15" s="4"/>
      <c r="P15" s="4"/>
      <c r="Q15" s="4"/>
      <c r="R15" s="4"/>
      <c r="S15" s="4"/>
      <c r="T15" s="4"/>
      <c r="U15" s="4"/>
      <c r="V15" s="4"/>
      <c r="W15" s="4"/>
      <c r="X15" s="4"/>
      <c r="Y15" s="4"/>
      <c r="Z15" s="10"/>
    </row>
    <row r="16" spans="1:26" ht="22.5" customHeight="1">
      <c r="A16" s="17">
        <v>9</v>
      </c>
      <c r="B16" s="48" t="s">
        <v>291</v>
      </c>
      <c r="C16" s="48" t="s">
        <v>292</v>
      </c>
      <c r="D16" s="19" t="s">
        <v>93</v>
      </c>
      <c r="E16" s="19" t="s">
        <v>276</v>
      </c>
      <c r="F16" s="19" t="s">
        <v>276</v>
      </c>
      <c r="G16" s="19" t="s">
        <v>274</v>
      </c>
      <c r="H16" s="19" t="s">
        <v>276</v>
      </c>
      <c r="I16" s="19" t="s">
        <v>276</v>
      </c>
      <c r="J16" s="19" t="s">
        <v>274</v>
      </c>
      <c r="K16" s="4"/>
      <c r="L16" s="4"/>
      <c r="M16" s="4"/>
      <c r="N16" s="4"/>
      <c r="O16" s="4"/>
      <c r="P16" s="4"/>
      <c r="Q16" s="4"/>
      <c r="R16" s="4"/>
      <c r="S16" s="4"/>
      <c r="T16" s="4"/>
      <c r="U16" s="4"/>
      <c r="V16" s="4"/>
      <c r="W16" s="4"/>
      <c r="X16" s="4"/>
      <c r="Y16" s="4"/>
      <c r="Z16" s="10"/>
    </row>
    <row r="17" spans="1:26" ht="22.5" customHeight="1">
      <c r="A17" s="17">
        <v>10</v>
      </c>
      <c r="B17" s="48" t="s">
        <v>293</v>
      </c>
      <c r="C17" s="48" t="s">
        <v>294</v>
      </c>
      <c r="D17" s="19" t="s">
        <v>295</v>
      </c>
      <c r="E17" s="19" t="s">
        <v>283</v>
      </c>
      <c r="F17" s="19" t="s">
        <v>283</v>
      </c>
      <c r="G17" s="19" t="s">
        <v>283</v>
      </c>
      <c r="H17" s="19" t="s">
        <v>283</v>
      </c>
      <c r="I17" s="19" t="s">
        <v>283</v>
      </c>
      <c r="J17" s="19" t="s">
        <v>283</v>
      </c>
      <c r="K17" s="4"/>
      <c r="L17" s="4"/>
      <c r="M17" s="4"/>
      <c r="N17" s="4"/>
      <c r="O17" s="4"/>
      <c r="P17" s="4"/>
      <c r="Q17" s="4"/>
      <c r="R17" s="4"/>
      <c r="S17" s="4"/>
      <c r="T17" s="4"/>
      <c r="U17" s="4"/>
      <c r="V17" s="4"/>
      <c r="W17" s="4"/>
      <c r="X17" s="4"/>
      <c r="Y17" s="4"/>
      <c r="Z17" s="10"/>
    </row>
    <row r="18" spans="1:26" ht="22.5" customHeight="1">
      <c r="A18" s="17">
        <v>11</v>
      </c>
      <c r="B18" s="48" t="s">
        <v>296</v>
      </c>
      <c r="C18" s="48" t="s">
        <v>104</v>
      </c>
      <c r="D18" s="19" t="s">
        <v>297</v>
      </c>
      <c r="E18" s="19" t="s">
        <v>274</v>
      </c>
      <c r="F18" s="19" t="s">
        <v>283</v>
      </c>
      <c r="G18" s="19" t="s">
        <v>274</v>
      </c>
      <c r="H18" s="19" t="s">
        <v>283</v>
      </c>
      <c r="I18" s="19" t="s">
        <v>274</v>
      </c>
      <c r="J18" s="19" t="s">
        <v>283</v>
      </c>
      <c r="K18" s="4"/>
      <c r="L18" s="4"/>
      <c r="M18" s="4"/>
      <c r="N18" s="4"/>
      <c r="O18" s="4"/>
      <c r="P18" s="4"/>
      <c r="Q18" s="4"/>
      <c r="R18" s="4"/>
      <c r="S18" s="4"/>
      <c r="T18" s="4"/>
      <c r="U18" s="4"/>
      <c r="V18" s="4"/>
      <c r="W18" s="4"/>
      <c r="X18" s="4"/>
      <c r="Y18" s="4"/>
      <c r="Z18" s="10"/>
    </row>
    <row r="19" spans="1:26" ht="22.5" customHeight="1">
      <c r="A19" s="17">
        <v>12</v>
      </c>
      <c r="B19" s="48" t="s">
        <v>298</v>
      </c>
      <c r="C19" s="48" t="s">
        <v>299</v>
      </c>
      <c r="D19" s="19" t="s">
        <v>300</v>
      </c>
      <c r="E19" s="19" t="s">
        <v>283</v>
      </c>
      <c r="F19" s="19" t="s">
        <v>283</v>
      </c>
      <c r="G19" s="19" t="s">
        <v>283</v>
      </c>
      <c r="H19" s="19" t="s">
        <v>283</v>
      </c>
      <c r="I19" s="19" t="s">
        <v>283</v>
      </c>
      <c r="J19" s="19" t="s">
        <v>283</v>
      </c>
      <c r="K19" s="4"/>
      <c r="L19" s="4"/>
      <c r="M19" s="4"/>
      <c r="N19" s="4"/>
      <c r="O19" s="4"/>
      <c r="P19" s="4"/>
      <c r="Q19" s="4"/>
      <c r="R19" s="4"/>
      <c r="S19" s="4"/>
      <c r="T19" s="4"/>
      <c r="U19" s="4"/>
      <c r="V19" s="4"/>
      <c r="W19" s="4"/>
      <c r="X19" s="4"/>
      <c r="Y19" s="4"/>
      <c r="Z19" s="10"/>
    </row>
    <row r="20" spans="1:26" ht="22.5" customHeight="1">
      <c r="A20" s="17">
        <v>13</v>
      </c>
      <c r="B20" s="48" t="s">
        <v>301</v>
      </c>
      <c r="C20" s="48" t="s">
        <v>302</v>
      </c>
      <c r="D20" s="19" t="s">
        <v>109</v>
      </c>
      <c r="E20" s="19" t="s">
        <v>274</v>
      </c>
      <c r="F20" s="19" t="s">
        <v>274</v>
      </c>
      <c r="G20" s="19" t="s">
        <v>276</v>
      </c>
      <c r="H20" s="19" t="s">
        <v>276</v>
      </c>
      <c r="I20" s="19" t="s">
        <v>276</v>
      </c>
      <c r="J20" s="19" t="s">
        <v>276</v>
      </c>
      <c r="K20" s="4"/>
      <c r="L20" s="4"/>
      <c r="M20" s="4"/>
      <c r="N20" s="4"/>
      <c r="O20" s="4"/>
      <c r="P20" s="4"/>
      <c r="Q20" s="4"/>
      <c r="R20" s="4"/>
      <c r="S20" s="4"/>
      <c r="T20" s="4"/>
      <c r="U20" s="4"/>
      <c r="V20" s="4"/>
      <c r="W20" s="4"/>
      <c r="X20" s="4"/>
      <c r="Y20" s="4"/>
      <c r="Z20" s="10"/>
    </row>
    <row r="21" spans="1:26" ht="22.5" customHeight="1">
      <c r="A21" s="17">
        <v>14</v>
      </c>
      <c r="B21" s="48" t="s">
        <v>303</v>
      </c>
      <c r="C21" s="48" t="s">
        <v>304</v>
      </c>
      <c r="D21" s="19" t="s">
        <v>305</v>
      </c>
      <c r="E21" s="19" t="s">
        <v>283</v>
      </c>
      <c r="F21" s="19" t="s">
        <v>274</v>
      </c>
      <c r="G21" s="19" t="s">
        <v>274</v>
      </c>
      <c r="H21" s="19" t="s">
        <v>274</v>
      </c>
      <c r="I21" s="19" t="s">
        <v>274</v>
      </c>
      <c r="J21" s="19" t="s">
        <v>276</v>
      </c>
      <c r="K21" s="4"/>
      <c r="L21" s="4"/>
      <c r="M21" s="4"/>
      <c r="N21" s="4"/>
      <c r="O21" s="4"/>
      <c r="P21" s="4"/>
      <c r="Q21" s="4"/>
      <c r="R21" s="4"/>
      <c r="S21" s="4"/>
      <c r="T21" s="4"/>
      <c r="U21" s="4"/>
      <c r="V21" s="4"/>
      <c r="W21" s="4"/>
      <c r="X21" s="4"/>
      <c r="Y21" s="4"/>
      <c r="Z21" s="10"/>
    </row>
    <row r="22" spans="1:26" ht="22.5" customHeight="1">
      <c r="A22" s="17">
        <v>15</v>
      </c>
      <c r="B22" s="48" t="s">
        <v>306</v>
      </c>
      <c r="C22" s="48" t="s">
        <v>307</v>
      </c>
      <c r="D22" s="19" t="s">
        <v>125</v>
      </c>
      <c r="E22" s="19" t="s">
        <v>274</v>
      </c>
      <c r="F22" s="19" t="s">
        <v>276</v>
      </c>
      <c r="G22" s="19" t="s">
        <v>274</v>
      </c>
      <c r="H22" s="19" t="s">
        <v>283</v>
      </c>
      <c r="I22" s="19" t="s">
        <v>283</v>
      </c>
      <c r="J22" s="19" t="s">
        <v>283</v>
      </c>
      <c r="K22" s="4"/>
      <c r="L22" s="4"/>
      <c r="M22" s="4"/>
      <c r="N22" s="4"/>
      <c r="O22" s="4"/>
      <c r="P22" s="4"/>
      <c r="Q22" s="4"/>
      <c r="R22" s="4"/>
      <c r="S22" s="4"/>
      <c r="T22" s="4"/>
      <c r="U22" s="4"/>
      <c r="V22" s="4"/>
      <c r="W22" s="4"/>
      <c r="X22" s="4"/>
      <c r="Y22" s="4"/>
      <c r="Z22" s="10"/>
    </row>
    <row r="23" spans="1:26" ht="22.5" customHeight="1">
      <c r="A23" s="17">
        <v>16</v>
      </c>
      <c r="B23" s="48" t="s">
        <v>308</v>
      </c>
      <c r="C23" s="48" t="s">
        <v>309</v>
      </c>
      <c r="D23" s="19" t="s">
        <v>310</v>
      </c>
      <c r="E23" s="19" t="s">
        <v>276</v>
      </c>
      <c r="F23" s="19" t="s">
        <v>274</v>
      </c>
      <c r="G23" s="19" t="s">
        <v>274</v>
      </c>
      <c r="H23" s="19" t="s">
        <v>274</v>
      </c>
      <c r="I23" s="19" t="s">
        <v>274</v>
      </c>
      <c r="J23" s="19" t="s">
        <v>276</v>
      </c>
      <c r="K23" s="4"/>
      <c r="L23" s="4"/>
      <c r="M23" s="4"/>
      <c r="N23" s="4"/>
      <c r="O23" s="4"/>
      <c r="P23" s="4"/>
      <c r="Q23" s="4"/>
      <c r="R23" s="4"/>
      <c r="S23" s="4"/>
      <c r="T23" s="4"/>
      <c r="U23" s="4"/>
      <c r="V23" s="4"/>
      <c r="W23" s="4"/>
      <c r="X23" s="4"/>
      <c r="Y23" s="4"/>
      <c r="Z23" s="10"/>
    </row>
    <row r="24" spans="1:26" ht="22.5" customHeight="1">
      <c r="A24" s="17">
        <v>17</v>
      </c>
      <c r="B24" s="48" t="s">
        <v>311</v>
      </c>
      <c r="C24" s="48" t="s">
        <v>312</v>
      </c>
      <c r="D24" s="19" t="s">
        <v>133</v>
      </c>
      <c r="E24" s="19" t="s">
        <v>283</v>
      </c>
      <c r="F24" s="19" t="s">
        <v>283</v>
      </c>
      <c r="G24" s="19" t="s">
        <v>283</v>
      </c>
      <c r="H24" s="19" t="s">
        <v>283</v>
      </c>
      <c r="I24" s="19" t="s">
        <v>283</v>
      </c>
      <c r="J24" s="19" t="s">
        <v>283</v>
      </c>
      <c r="K24" s="4"/>
      <c r="L24" s="4"/>
      <c r="M24" s="4"/>
      <c r="N24" s="4"/>
      <c r="O24" s="4"/>
      <c r="P24" s="4"/>
      <c r="Q24" s="4"/>
      <c r="R24" s="4"/>
      <c r="S24" s="4"/>
      <c r="T24" s="4"/>
      <c r="U24" s="4"/>
      <c r="V24" s="4"/>
      <c r="W24" s="4"/>
      <c r="X24" s="4"/>
      <c r="Y24" s="4"/>
      <c r="Z24" s="10"/>
    </row>
    <row r="25" spans="1:26" ht="22.5" customHeight="1">
      <c r="A25" s="17">
        <v>18</v>
      </c>
      <c r="B25" s="48" t="s">
        <v>313</v>
      </c>
      <c r="C25" s="48" t="s">
        <v>314</v>
      </c>
      <c r="D25" s="19" t="s">
        <v>315</v>
      </c>
      <c r="E25" s="19" t="s">
        <v>283</v>
      </c>
      <c r="F25" s="19" t="s">
        <v>283</v>
      </c>
      <c r="G25" s="19" t="s">
        <v>283</v>
      </c>
      <c r="H25" s="19" t="s">
        <v>283</v>
      </c>
      <c r="I25" s="19" t="s">
        <v>283</v>
      </c>
      <c r="J25" s="19" t="s">
        <v>283</v>
      </c>
      <c r="K25" s="4"/>
      <c r="L25" s="4"/>
      <c r="M25" s="4"/>
      <c r="N25" s="4"/>
      <c r="O25" s="4"/>
      <c r="P25" s="4"/>
      <c r="Q25" s="4"/>
      <c r="R25" s="4"/>
      <c r="S25" s="4"/>
      <c r="T25" s="4"/>
      <c r="U25" s="4"/>
      <c r="V25" s="4"/>
      <c r="W25" s="4"/>
      <c r="X25" s="4"/>
      <c r="Y25" s="4"/>
      <c r="Z25" s="10"/>
    </row>
    <row r="26" spans="1:26" ht="22.5" customHeight="1">
      <c r="A26" s="17">
        <v>19</v>
      </c>
      <c r="B26" s="48" t="s">
        <v>316</v>
      </c>
      <c r="C26" s="48" t="s">
        <v>317</v>
      </c>
      <c r="D26" s="19" t="s">
        <v>318</v>
      </c>
      <c r="E26" s="19" t="s">
        <v>283</v>
      </c>
      <c r="F26" s="19" t="s">
        <v>283</v>
      </c>
      <c r="G26" s="19" t="s">
        <v>283</v>
      </c>
      <c r="H26" s="19" t="s">
        <v>283</v>
      </c>
      <c r="I26" s="19" t="s">
        <v>283</v>
      </c>
      <c r="J26" s="19" t="s">
        <v>276</v>
      </c>
      <c r="K26" s="4"/>
      <c r="L26" s="4"/>
      <c r="M26" s="4"/>
      <c r="N26" s="4"/>
      <c r="O26" s="4"/>
      <c r="P26" s="4"/>
      <c r="Q26" s="4"/>
      <c r="R26" s="4"/>
      <c r="S26" s="4"/>
      <c r="T26" s="4"/>
      <c r="U26" s="4"/>
      <c r="V26" s="4"/>
      <c r="W26" s="4"/>
      <c r="X26" s="4"/>
      <c r="Y26" s="4"/>
      <c r="Z26" s="10"/>
    </row>
    <row r="27" spans="1:26" ht="22.5" customHeight="1">
      <c r="A27" s="17">
        <v>20</v>
      </c>
      <c r="B27" s="48" t="s">
        <v>319</v>
      </c>
      <c r="C27" s="48" t="s">
        <v>320</v>
      </c>
      <c r="D27" s="19" t="s">
        <v>170</v>
      </c>
      <c r="E27" s="19" t="s">
        <v>274</v>
      </c>
      <c r="F27" s="19" t="s">
        <v>274</v>
      </c>
      <c r="G27" s="19" t="s">
        <v>283</v>
      </c>
      <c r="H27" s="19" t="s">
        <v>283</v>
      </c>
      <c r="I27" s="19" t="s">
        <v>283</v>
      </c>
      <c r="J27" s="19" t="s">
        <v>283</v>
      </c>
      <c r="K27" s="4"/>
      <c r="L27" s="4"/>
      <c r="M27" s="4"/>
      <c r="N27" s="4"/>
      <c r="O27" s="4"/>
      <c r="P27" s="4"/>
      <c r="Q27" s="4"/>
      <c r="R27" s="4"/>
      <c r="S27" s="4"/>
      <c r="T27" s="4"/>
      <c r="U27" s="4"/>
      <c r="V27" s="4"/>
      <c r="W27" s="4"/>
      <c r="X27" s="4"/>
      <c r="Y27" s="4"/>
      <c r="Z27" s="10"/>
    </row>
    <row r="28" spans="1:26" ht="22.5" customHeight="1">
      <c r="A28" s="17">
        <v>21</v>
      </c>
      <c r="B28" s="48" t="s">
        <v>321</v>
      </c>
      <c r="C28" s="48" t="s">
        <v>322</v>
      </c>
      <c r="D28" s="19" t="s">
        <v>323</v>
      </c>
      <c r="E28" s="19" t="s">
        <v>283</v>
      </c>
      <c r="F28" s="19" t="s">
        <v>274</v>
      </c>
      <c r="G28" s="19" t="s">
        <v>274</v>
      </c>
      <c r="H28" s="19" t="s">
        <v>274</v>
      </c>
      <c r="I28" s="19" t="s">
        <v>283</v>
      </c>
      <c r="J28" s="19" t="s">
        <v>283</v>
      </c>
      <c r="K28" s="4"/>
      <c r="L28" s="4"/>
      <c r="M28" s="4"/>
      <c r="N28" s="4"/>
      <c r="O28" s="4"/>
      <c r="P28" s="4"/>
      <c r="Q28" s="4"/>
      <c r="R28" s="4"/>
      <c r="S28" s="4"/>
      <c r="T28" s="4"/>
      <c r="U28" s="4"/>
      <c r="V28" s="4"/>
      <c r="W28" s="4"/>
      <c r="X28" s="4"/>
      <c r="Y28" s="4"/>
      <c r="Z28" s="10"/>
    </row>
    <row r="29" spans="1:26" ht="22.5" customHeight="1">
      <c r="A29" s="17">
        <v>22</v>
      </c>
      <c r="B29" s="48" t="s">
        <v>324</v>
      </c>
      <c r="C29" s="48" t="s">
        <v>325</v>
      </c>
      <c r="D29" s="19" t="s">
        <v>176</v>
      </c>
      <c r="E29" s="19" t="s">
        <v>283</v>
      </c>
      <c r="F29" s="19" t="s">
        <v>283</v>
      </c>
      <c r="G29" s="19" t="s">
        <v>283</v>
      </c>
      <c r="H29" s="19" t="s">
        <v>283</v>
      </c>
      <c r="I29" s="19" t="s">
        <v>283</v>
      </c>
      <c r="J29" s="19" t="s">
        <v>283</v>
      </c>
      <c r="K29" s="4"/>
      <c r="L29" s="4"/>
      <c r="M29" s="4"/>
      <c r="N29" s="4"/>
      <c r="O29" s="4"/>
      <c r="P29" s="4"/>
      <c r="Q29" s="4"/>
      <c r="R29" s="4"/>
      <c r="S29" s="4"/>
      <c r="T29" s="4"/>
      <c r="U29" s="4"/>
      <c r="V29" s="4"/>
      <c r="W29" s="4"/>
      <c r="X29" s="4"/>
      <c r="Y29" s="4"/>
      <c r="Z29" s="10"/>
    </row>
    <row r="30" spans="1:26" ht="22.5" customHeight="1">
      <c r="A30" s="17">
        <v>23</v>
      </c>
      <c r="B30" s="48" t="s">
        <v>326</v>
      </c>
      <c r="C30" s="48" t="s">
        <v>327</v>
      </c>
      <c r="D30" s="19" t="s">
        <v>178</v>
      </c>
      <c r="E30" s="19" t="s">
        <v>283</v>
      </c>
      <c r="F30" s="19" t="s">
        <v>276</v>
      </c>
      <c r="G30" s="19" t="s">
        <v>274</v>
      </c>
      <c r="H30" s="19" t="s">
        <v>274</v>
      </c>
      <c r="I30" s="19" t="s">
        <v>274</v>
      </c>
      <c r="J30" s="19" t="s">
        <v>276</v>
      </c>
      <c r="K30" s="4"/>
      <c r="L30" s="4"/>
      <c r="M30" s="4"/>
      <c r="N30" s="4"/>
      <c r="O30" s="4"/>
      <c r="P30" s="4"/>
      <c r="Q30" s="4"/>
      <c r="R30" s="4"/>
      <c r="S30" s="4"/>
      <c r="T30" s="4"/>
      <c r="U30" s="4"/>
      <c r="V30" s="4"/>
      <c r="W30" s="4"/>
      <c r="X30" s="4"/>
      <c r="Y30" s="4"/>
      <c r="Z30" s="10"/>
    </row>
    <row r="31" spans="1:26" ht="22.5" customHeight="1">
      <c r="A31" s="17">
        <v>24</v>
      </c>
      <c r="B31" s="48" t="s">
        <v>328</v>
      </c>
      <c r="C31" s="48" t="s">
        <v>329</v>
      </c>
      <c r="D31" s="19" t="s">
        <v>186</v>
      </c>
      <c r="E31" s="19" t="s">
        <v>274</v>
      </c>
      <c r="F31" s="19" t="s">
        <v>274</v>
      </c>
      <c r="G31" s="19" t="s">
        <v>274</v>
      </c>
      <c r="H31" s="19" t="s">
        <v>274</v>
      </c>
      <c r="I31" s="19" t="s">
        <v>274</v>
      </c>
      <c r="J31" s="19" t="s">
        <v>276</v>
      </c>
      <c r="K31" s="4"/>
      <c r="L31" s="4"/>
      <c r="M31" s="4"/>
      <c r="N31" s="4"/>
      <c r="O31" s="4"/>
      <c r="P31" s="4"/>
      <c r="Q31" s="4"/>
      <c r="R31" s="4"/>
      <c r="S31" s="4"/>
      <c r="T31" s="4"/>
      <c r="U31" s="4"/>
      <c r="V31" s="4"/>
      <c r="W31" s="4"/>
      <c r="X31" s="4"/>
      <c r="Y31" s="4"/>
      <c r="Z31" s="10"/>
    </row>
    <row r="32" spans="1:26" ht="22.5" customHeight="1">
      <c r="A32" s="17">
        <v>25</v>
      </c>
      <c r="B32" s="48" t="s">
        <v>330</v>
      </c>
      <c r="C32" s="48" t="s">
        <v>331</v>
      </c>
      <c r="D32" s="19" t="s">
        <v>188</v>
      </c>
      <c r="E32" s="19" t="s">
        <v>276</v>
      </c>
      <c r="F32" s="19" t="s">
        <v>276</v>
      </c>
      <c r="G32" s="19" t="s">
        <v>276</v>
      </c>
      <c r="H32" s="19" t="s">
        <v>276</v>
      </c>
      <c r="I32" s="19" t="s">
        <v>276</v>
      </c>
      <c r="J32" s="19" t="s">
        <v>276</v>
      </c>
      <c r="K32" s="4"/>
      <c r="L32" s="4"/>
      <c r="M32" s="4"/>
      <c r="N32" s="4"/>
      <c r="O32" s="4"/>
      <c r="P32" s="4"/>
      <c r="Q32" s="4"/>
      <c r="R32" s="4"/>
      <c r="S32" s="4"/>
      <c r="T32" s="4"/>
      <c r="U32" s="4"/>
      <c r="V32" s="4"/>
      <c r="W32" s="4"/>
      <c r="X32" s="4"/>
      <c r="Y32" s="4"/>
      <c r="Z32" s="10"/>
    </row>
    <row r="33" spans="1:26" ht="22.5" customHeight="1">
      <c r="A33" s="17">
        <v>26</v>
      </c>
      <c r="B33" s="48" t="s">
        <v>332</v>
      </c>
      <c r="C33" s="48" t="s">
        <v>333</v>
      </c>
      <c r="D33" s="19" t="s">
        <v>190</v>
      </c>
      <c r="E33" s="19" t="s">
        <v>276</v>
      </c>
      <c r="F33" s="19" t="s">
        <v>276</v>
      </c>
      <c r="G33" s="19" t="s">
        <v>274</v>
      </c>
      <c r="H33" s="19" t="s">
        <v>274</v>
      </c>
      <c r="I33" s="19" t="s">
        <v>283</v>
      </c>
      <c r="J33" s="19" t="s">
        <v>274</v>
      </c>
      <c r="K33" s="4"/>
      <c r="L33" s="4"/>
      <c r="M33" s="4"/>
      <c r="N33" s="4"/>
      <c r="O33" s="4"/>
      <c r="P33" s="4"/>
      <c r="Q33" s="4"/>
      <c r="R33" s="4"/>
      <c r="S33" s="4"/>
      <c r="T33" s="4"/>
      <c r="U33" s="4"/>
      <c r="V33" s="4"/>
      <c r="W33" s="4"/>
      <c r="X33" s="4"/>
      <c r="Y33" s="4"/>
      <c r="Z33" s="10"/>
    </row>
    <row r="34" spans="1:26" ht="22.5" customHeight="1">
      <c r="A34" s="17">
        <v>27</v>
      </c>
      <c r="B34" s="48" t="s">
        <v>334</v>
      </c>
      <c r="C34" s="48" t="s">
        <v>191</v>
      </c>
      <c r="D34" s="19" t="s">
        <v>192</v>
      </c>
      <c r="E34" s="19" t="s">
        <v>283</v>
      </c>
      <c r="F34" s="19" t="s">
        <v>283</v>
      </c>
      <c r="G34" s="19" t="s">
        <v>283</v>
      </c>
      <c r="H34" s="19" t="s">
        <v>283</v>
      </c>
      <c r="I34" s="19" t="s">
        <v>283</v>
      </c>
      <c r="J34" s="19" t="s">
        <v>283</v>
      </c>
      <c r="K34" s="4"/>
      <c r="L34" s="4"/>
      <c r="M34" s="4"/>
      <c r="N34" s="4"/>
      <c r="O34" s="4"/>
      <c r="P34" s="4"/>
      <c r="Q34" s="4"/>
      <c r="R34" s="4"/>
      <c r="S34" s="4"/>
      <c r="T34" s="4"/>
      <c r="U34" s="4"/>
      <c r="V34" s="4"/>
      <c r="W34" s="4"/>
      <c r="X34" s="4"/>
      <c r="Y34" s="4"/>
      <c r="Z34" s="10"/>
    </row>
    <row r="35" spans="1:26" ht="22.5" customHeight="1">
      <c r="A35" s="17">
        <v>28</v>
      </c>
      <c r="B35" s="48" t="s">
        <v>335</v>
      </c>
      <c r="C35" s="48" t="s">
        <v>336</v>
      </c>
      <c r="D35" s="19" t="s">
        <v>194</v>
      </c>
      <c r="E35" s="19" t="s">
        <v>283</v>
      </c>
      <c r="F35" s="19" t="s">
        <v>283</v>
      </c>
      <c r="G35" s="19" t="s">
        <v>283</v>
      </c>
      <c r="H35" s="19" t="s">
        <v>283</v>
      </c>
      <c r="I35" s="19" t="s">
        <v>283</v>
      </c>
      <c r="J35" s="19" t="s">
        <v>283</v>
      </c>
      <c r="K35" s="4"/>
      <c r="L35" s="4"/>
      <c r="M35" s="4"/>
      <c r="N35" s="4"/>
      <c r="O35" s="4"/>
      <c r="P35" s="4"/>
      <c r="Q35" s="4"/>
      <c r="R35" s="4"/>
      <c r="S35" s="4"/>
      <c r="T35" s="4"/>
      <c r="U35" s="4"/>
      <c r="V35" s="4"/>
      <c r="W35" s="4"/>
      <c r="X35" s="4"/>
      <c r="Y35" s="4"/>
      <c r="Z35" s="10"/>
    </row>
    <row r="36" spans="1:26" ht="22.5" customHeight="1">
      <c r="A36" s="17">
        <v>29</v>
      </c>
      <c r="B36" s="48" t="s">
        <v>337</v>
      </c>
      <c r="C36" s="48" t="s">
        <v>338</v>
      </c>
      <c r="D36" s="19" t="s">
        <v>198</v>
      </c>
      <c r="E36" s="19" t="s">
        <v>283</v>
      </c>
      <c r="F36" s="19" t="s">
        <v>283</v>
      </c>
      <c r="G36" s="19" t="s">
        <v>283</v>
      </c>
      <c r="H36" s="19" t="s">
        <v>283</v>
      </c>
      <c r="I36" s="19" t="s">
        <v>274</v>
      </c>
      <c r="J36" s="19" t="s">
        <v>276</v>
      </c>
      <c r="K36" s="4"/>
      <c r="L36" s="4"/>
      <c r="M36" s="4"/>
      <c r="N36" s="4"/>
      <c r="O36" s="4"/>
      <c r="P36" s="4"/>
      <c r="Q36" s="4"/>
      <c r="R36" s="4"/>
      <c r="S36" s="4"/>
      <c r="T36" s="4"/>
      <c r="U36" s="4"/>
      <c r="V36" s="4"/>
      <c r="W36" s="4"/>
      <c r="X36" s="4"/>
      <c r="Y36" s="4"/>
      <c r="Z36" s="10"/>
    </row>
    <row r="37" spans="1:26" ht="22.5" customHeight="1">
      <c r="A37" s="17">
        <v>30</v>
      </c>
      <c r="B37" s="48" t="s">
        <v>339</v>
      </c>
      <c r="C37" s="48" t="s">
        <v>340</v>
      </c>
      <c r="D37" s="19" t="s">
        <v>341</v>
      </c>
      <c r="E37" s="19" t="s">
        <v>283</v>
      </c>
      <c r="F37" s="19" t="s">
        <v>283</v>
      </c>
      <c r="G37" s="19" t="s">
        <v>283</v>
      </c>
      <c r="H37" s="19" t="s">
        <v>283</v>
      </c>
      <c r="I37" s="19" t="s">
        <v>283</v>
      </c>
      <c r="J37" s="19" t="s">
        <v>283</v>
      </c>
      <c r="K37" s="4"/>
      <c r="L37" s="4"/>
      <c r="M37" s="4"/>
      <c r="N37" s="4"/>
      <c r="O37" s="4"/>
      <c r="P37" s="4"/>
      <c r="Q37" s="4"/>
      <c r="R37" s="4"/>
      <c r="S37" s="4"/>
      <c r="T37" s="4"/>
      <c r="U37" s="4"/>
      <c r="V37" s="4"/>
      <c r="W37" s="4"/>
      <c r="X37" s="4"/>
      <c r="Y37" s="4"/>
      <c r="Z37" s="10"/>
    </row>
    <row r="38" spans="1:26" ht="22.5" customHeight="1">
      <c r="A38" s="17">
        <v>31</v>
      </c>
      <c r="B38" s="48" t="s">
        <v>342</v>
      </c>
      <c r="C38" s="48" t="s">
        <v>203</v>
      </c>
      <c r="D38" s="19" t="s">
        <v>204</v>
      </c>
      <c r="E38" s="19" t="s">
        <v>274</v>
      </c>
      <c r="F38" s="19" t="s">
        <v>274</v>
      </c>
      <c r="G38" s="19" t="s">
        <v>283</v>
      </c>
      <c r="H38" s="19" t="s">
        <v>274</v>
      </c>
      <c r="I38" s="19" t="s">
        <v>274</v>
      </c>
      <c r="J38" s="19" t="s">
        <v>276</v>
      </c>
      <c r="K38" s="4"/>
      <c r="L38" s="4"/>
      <c r="M38" s="4"/>
      <c r="N38" s="4"/>
      <c r="O38" s="4"/>
      <c r="P38" s="4"/>
      <c r="Q38" s="4"/>
      <c r="R38" s="4"/>
      <c r="S38" s="4"/>
      <c r="T38" s="4"/>
      <c r="U38" s="4"/>
      <c r="V38" s="4"/>
      <c r="W38" s="4"/>
      <c r="X38" s="4"/>
      <c r="Y38" s="4"/>
      <c r="Z38" s="10"/>
    </row>
    <row r="39" spans="1:26" ht="22.5" customHeight="1">
      <c r="A39" s="17">
        <v>32</v>
      </c>
      <c r="B39" s="48" t="s">
        <v>343</v>
      </c>
      <c r="C39" s="48" t="s">
        <v>344</v>
      </c>
      <c r="D39" s="19" t="s">
        <v>206</v>
      </c>
      <c r="E39" s="19" t="s">
        <v>274</v>
      </c>
      <c r="F39" s="19" t="s">
        <v>274</v>
      </c>
      <c r="G39" s="19" t="s">
        <v>283</v>
      </c>
      <c r="H39" s="19" t="s">
        <v>274</v>
      </c>
      <c r="I39" s="19" t="s">
        <v>274</v>
      </c>
      <c r="J39" s="19" t="s">
        <v>274</v>
      </c>
      <c r="K39" s="4"/>
      <c r="L39" s="4"/>
      <c r="M39" s="4"/>
      <c r="N39" s="4"/>
      <c r="O39" s="4"/>
      <c r="P39" s="4"/>
      <c r="Q39" s="4"/>
      <c r="R39" s="4"/>
      <c r="S39" s="4"/>
      <c r="T39" s="4"/>
      <c r="U39" s="4"/>
      <c r="V39" s="4"/>
      <c r="W39" s="4"/>
      <c r="X39" s="4"/>
      <c r="Y39" s="4"/>
      <c r="Z39" s="10"/>
    </row>
    <row r="40" spans="1:26" ht="22.5" customHeight="1">
      <c r="A40" s="17">
        <v>33</v>
      </c>
      <c r="B40" s="48" t="s">
        <v>345</v>
      </c>
      <c r="C40" s="48" t="s">
        <v>346</v>
      </c>
      <c r="D40" s="19" t="s">
        <v>347</v>
      </c>
      <c r="E40" s="19" t="s">
        <v>283</v>
      </c>
      <c r="F40" s="19" t="s">
        <v>283</v>
      </c>
      <c r="G40" s="19" t="s">
        <v>283</v>
      </c>
      <c r="H40" s="19" t="s">
        <v>283</v>
      </c>
      <c r="I40" s="19" t="s">
        <v>283</v>
      </c>
      <c r="J40" s="19" t="s">
        <v>283</v>
      </c>
      <c r="K40" s="4"/>
      <c r="L40" s="4"/>
      <c r="M40" s="4"/>
      <c r="N40" s="4"/>
      <c r="O40" s="4"/>
      <c r="P40" s="4"/>
      <c r="Q40" s="4"/>
      <c r="R40" s="4"/>
      <c r="S40" s="4"/>
      <c r="T40" s="4"/>
      <c r="U40" s="4"/>
      <c r="V40" s="4"/>
      <c r="W40" s="4"/>
      <c r="X40" s="4"/>
      <c r="Y40" s="4"/>
      <c r="Z40" s="10"/>
    </row>
    <row r="41" spans="1:26" ht="22.5" customHeight="1">
      <c r="A41" s="17">
        <v>34</v>
      </c>
      <c r="B41" s="48" t="s">
        <v>348</v>
      </c>
      <c r="C41" s="48" t="s">
        <v>349</v>
      </c>
      <c r="D41" s="19" t="s">
        <v>350</v>
      </c>
      <c r="E41" s="19" t="s">
        <v>274</v>
      </c>
      <c r="F41" s="19" t="s">
        <v>283</v>
      </c>
      <c r="G41" s="19" t="s">
        <v>274</v>
      </c>
      <c r="H41" s="19" t="s">
        <v>283</v>
      </c>
      <c r="I41" s="19" t="s">
        <v>283</v>
      </c>
      <c r="J41" s="19" t="s">
        <v>283</v>
      </c>
      <c r="K41" s="4"/>
      <c r="L41" s="4"/>
      <c r="M41" s="4"/>
      <c r="N41" s="4"/>
      <c r="O41" s="4"/>
      <c r="P41" s="4"/>
      <c r="Q41" s="4"/>
      <c r="R41" s="4"/>
      <c r="S41" s="4"/>
      <c r="T41" s="4"/>
      <c r="U41" s="4"/>
      <c r="V41" s="4"/>
      <c r="W41" s="4"/>
      <c r="X41" s="4"/>
      <c r="Y41" s="4"/>
      <c r="Z41" s="10"/>
    </row>
    <row r="42" spans="1:26" ht="22.5" customHeight="1">
      <c r="A42" s="17">
        <v>35</v>
      </c>
      <c r="B42" s="48" t="s">
        <v>351</v>
      </c>
      <c r="C42" s="48" t="s">
        <v>352</v>
      </c>
      <c r="D42" s="19" t="s">
        <v>353</v>
      </c>
      <c r="E42" s="19" t="s">
        <v>276</v>
      </c>
      <c r="F42" s="19" t="s">
        <v>276</v>
      </c>
      <c r="G42" s="19" t="s">
        <v>276</v>
      </c>
      <c r="H42" s="19" t="s">
        <v>276</v>
      </c>
      <c r="I42" s="19" t="s">
        <v>276</v>
      </c>
      <c r="J42" s="19" t="s">
        <v>276</v>
      </c>
      <c r="K42" s="4"/>
      <c r="L42" s="4"/>
      <c r="M42" s="4"/>
      <c r="N42" s="4"/>
      <c r="O42" s="4"/>
      <c r="P42" s="4"/>
      <c r="Q42" s="4"/>
      <c r="R42" s="4"/>
      <c r="S42" s="4"/>
      <c r="T42" s="4"/>
      <c r="U42" s="4"/>
      <c r="V42" s="4"/>
      <c r="W42" s="4"/>
      <c r="X42" s="4"/>
      <c r="Y42" s="4"/>
      <c r="Z42" s="10"/>
    </row>
    <row r="43" spans="1:26" ht="22.5" customHeight="1">
      <c r="A43" s="17">
        <v>36</v>
      </c>
      <c r="B43" s="48" t="s">
        <v>354</v>
      </c>
      <c r="C43" s="48" t="s">
        <v>355</v>
      </c>
      <c r="D43" s="19" t="s">
        <v>356</v>
      </c>
      <c r="E43" s="19" t="s">
        <v>276</v>
      </c>
      <c r="F43" s="19" t="s">
        <v>276</v>
      </c>
      <c r="G43" s="19" t="s">
        <v>274</v>
      </c>
      <c r="H43" s="19" t="s">
        <v>274</v>
      </c>
      <c r="I43" s="19" t="s">
        <v>274</v>
      </c>
      <c r="J43" s="19" t="s">
        <v>274</v>
      </c>
      <c r="K43" s="4"/>
      <c r="L43" s="4"/>
      <c r="M43" s="4"/>
      <c r="N43" s="4"/>
      <c r="O43" s="4"/>
      <c r="P43" s="4"/>
      <c r="Q43" s="4"/>
      <c r="R43" s="4"/>
      <c r="S43" s="4"/>
      <c r="T43" s="4"/>
      <c r="U43" s="4"/>
      <c r="V43" s="4"/>
      <c r="W43" s="4"/>
      <c r="X43" s="4"/>
      <c r="Y43" s="4"/>
      <c r="Z43" s="10"/>
    </row>
    <row r="44" spans="1:26" ht="22.5" customHeight="1">
      <c r="A44" s="17">
        <v>37</v>
      </c>
      <c r="B44" s="48" t="s">
        <v>357</v>
      </c>
      <c r="C44" s="48" t="s">
        <v>358</v>
      </c>
      <c r="D44" s="19" t="s">
        <v>359</v>
      </c>
      <c r="E44" s="19" t="s">
        <v>283</v>
      </c>
      <c r="F44" s="19" t="s">
        <v>276</v>
      </c>
      <c r="G44" s="19" t="s">
        <v>274</v>
      </c>
      <c r="H44" s="19" t="s">
        <v>274</v>
      </c>
      <c r="I44" s="19" t="s">
        <v>283</v>
      </c>
      <c r="J44" s="19" t="s">
        <v>274</v>
      </c>
      <c r="K44" s="4"/>
      <c r="L44" s="4"/>
      <c r="M44" s="4"/>
      <c r="N44" s="4"/>
      <c r="O44" s="4"/>
      <c r="P44" s="4"/>
      <c r="Q44" s="4"/>
      <c r="R44" s="4"/>
      <c r="S44" s="4"/>
      <c r="T44" s="4"/>
      <c r="U44" s="4"/>
      <c r="V44" s="4"/>
      <c r="W44" s="4"/>
      <c r="X44" s="4"/>
      <c r="Y44" s="4"/>
      <c r="Z44" s="10"/>
    </row>
    <row r="45" spans="1:26" ht="22.5" customHeight="1">
      <c r="A45" s="17">
        <v>38</v>
      </c>
      <c r="B45" s="48" t="s">
        <v>360</v>
      </c>
      <c r="C45" s="48" t="s">
        <v>361</v>
      </c>
      <c r="D45" s="19" t="s">
        <v>362</v>
      </c>
      <c r="E45" s="19" t="s">
        <v>283</v>
      </c>
      <c r="F45" s="19" t="s">
        <v>274</v>
      </c>
      <c r="G45" s="19" t="s">
        <v>283</v>
      </c>
      <c r="H45" s="19" t="s">
        <v>283</v>
      </c>
      <c r="I45" s="19" t="s">
        <v>283</v>
      </c>
      <c r="J45" s="19" t="s">
        <v>274</v>
      </c>
      <c r="K45" s="4"/>
      <c r="L45" s="4"/>
      <c r="M45" s="4"/>
      <c r="N45" s="4"/>
      <c r="O45" s="4"/>
      <c r="P45" s="4"/>
      <c r="Q45" s="4"/>
      <c r="R45" s="4"/>
      <c r="S45" s="4"/>
      <c r="T45" s="4"/>
      <c r="U45" s="4"/>
      <c r="V45" s="4"/>
      <c r="W45" s="4"/>
      <c r="X45" s="4"/>
      <c r="Y45" s="4"/>
      <c r="Z45" s="10"/>
    </row>
    <row r="46" spans="1:26" ht="22.5" customHeight="1">
      <c r="A46" s="17">
        <v>39</v>
      </c>
      <c r="B46" s="48" t="s">
        <v>363</v>
      </c>
      <c r="C46" s="48" t="s">
        <v>364</v>
      </c>
      <c r="D46" s="19" t="s">
        <v>365</v>
      </c>
      <c r="E46" s="19" t="s">
        <v>283</v>
      </c>
      <c r="F46" s="19" t="s">
        <v>283</v>
      </c>
      <c r="G46" s="19" t="s">
        <v>283</v>
      </c>
      <c r="H46" s="19" t="s">
        <v>283</v>
      </c>
      <c r="I46" s="19" t="s">
        <v>283</v>
      </c>
      <c r="J46" s="19" t="s">
        <v>283</v>
      </c>
      <c r="K46" s="4"/>
      <c r="L46" s="4"/>
      <c r="M46" s="4"/>
      <c r="N46" s="4"/>
      <c r="O46" s="4"/>
      <c r="P46" s="4"/>
      <c r="Q46" s="4"/>
      <c r="R46" s="4"/>
      <c r="S46" s="4"/>
      <c r="T46" s="4"/>
      <c r="U46" s="4"/>
      <c r="V46" s="4"/>
      <c r="W46" s="4"/>
      <c r="X46" s="4"/>
      <c r="Y46" s="4"/>
      <c r="Z46" s="10"/>
    </row>
    <row r="47" spans="1:26" ht="22.5" customHeight="1">
      <c r="A47" s="17">
        <v>40</v>
      </c>
      <c r="B47" s="48" t="s">
        <v>366</v>
      </c>
      <c r="C47" s="48" t="s">
        <v>367</v>
      </c>
      <c r="D47" s="19" t="s">
        <v>242</v>
      </c>
      <c r="E47" s="19" t="s">
        <v>283</v>
      </c>
      <c r="F47" s="19" t="s">
        <v>274</v>
      </c>
      <c r="G47" s="19" t="s">
        <v>283</v>
      </c>
      <c r="H47" s="19" t="s">
        <v>283</v>
      </c>
      <c r="I47" s="19" t="s">
        <v>283</v>
      </c>
      <c r="J47" s="19" t="s">
        <v>283</v>
      </c>
      <c r="K47" s="4"/>
      <c r="L47" s="4"/>
      <c r="M47" s="4"/>
      <c r="N47" s="4"/>
      <c r="O47" s="4"/>
      <c r="P47" s="4"/>
      <c r="Q47" s="4"/>
      <c r="R47" s="4"/>
      <c r="S47" s="4"/>
      <c r="T47" s="4"/>
      <c r="U47" s="4"/>
      <c r="V47" s="4"/>
      <c r="W47" s="4"/>
      <c r="X47" s="4"/>
      <c r="Y47" s="4"/>
      <c r="Z47" s="10"/>
    </row>
    <row r="48" spans="1:26" ht="22.5" customHeight="1">
      <c r="A48" s="17">
        <v>41</v>
      </c>
      <c r="B48" s="48" t="s">
        <v>368</v>
      </c>
      <c r="C48" s="48" t="s">
        <v>369</v>
      </c>
      <c r="D48" s="19" t="s">
        <v>370</v>
      </c>
      <c r="E48" s="19" t="s">
        <v>283</v>
      </c>
      <c r="F48" s="19" t="s">
        <v>283</v>
      </c>
      <c r="G48" s="19" t="s">
        <v>283</v>
      </c>
      <c r="H48" s="19" t="s">
        <v>283</v>
      </c>
      <c r="I48" s="19" t="s">
        <v>283</v>
      </c>
      <c r="J48" s="19" t="s">
        <v>283</v>
      </c>
      <c r="K48" s="4"/>
      <c r="L48" s="4"/>
      <c r="M48" s="4"/>
      <c r="N48" s="4"/>
      <c r="O48" s="4"/>
      <c r="P48" s="4"/>
      <c r="Q48" s="4"/>
      <c r="R48" s="4"/>
      <c r="S48" s="4"/>
      <c r="T48" s="4"/>
      <c r="U48" s="4"/>
      <c r="V48" s="4"/>
      <c r="W48" s="4"/>
      <c r="X48" s="4"/>
      <c r="Y48" s="4"/>
      <c r="Z48" s="10"/>
    </row>
    <row r="49" spans="1:26" ht="21.75" customHeight="1">
      <c r="A49" s="98" t="s">
        <v>371</v>
      </c>
      <c r="B49" s="90"/>
      <c r="C49" s="90"/>
      <c r="D49" s="82"/>
      <c r="E49" s="49">
        <f t="shared" ref="E49:J49" si="0">COUNTIF(E8:E48,"0 (Not at all)")</f>
        <v>0</v>
      </c>
      <c r="F49" s="49">
        <f t="shared" si="0"/>
        <v>0</v>
      </c>
      <c r="G49" s="49">
        <f t="shared" si="0"/>
        <v>0</v>
      </c>
      <c r="H49" s="49">
        <f t="shared" si="0"/>
        <v>0</v>
      </c>
      <c r="I49" s="49">
        <f t="shared" si="0"/>
        <v>0</v>
      </c>
      <c r="J49" s="49">
        <f t="shared" si="0"/>
        <v>0</v>
      </c>
      <c r="K49" s="4"/>
      <c r="L49" s="4"/>
      <c r="M49" s="4"/>
      <c r="N49" s="4"/>
      <c r="O49" s="4"/>
      <c r="P49" s="4"/>
      <c r="Q49" s="4"/>
      <c r="R49" s="4"/>
      <c r="S49" s="4"/>
      <c r="T49" s="4"/>
      <c r="U49" s="4"/>
      <c r="V49" s="4"/>
      <c r="W49" s="4"/>
      <c r="X49" s="4"/>
      <c r="Y49" s="4"/>
      <c r="Z49" s="10"/>
    </row>
    <row r="50" spans="1:26" ht="21.75" customHeight="1">
      <c r="A50" s="98" t="s">
        <v>372</v>
      </c>
      <c r="B50" s="90"/>
      <c r="C50" s="90"/>
      <c r="D50" s="82"/>
      <c r="E50" s="21">
        <f t="shared" ref="E50:J50" si="1">COUNTIF(E8:E48,"1 (Fair)")</f>
        <v>0</v>
      </c>
      <c r="F50" s="21">
        <f t="shared" si="1"/>
        <v>0</v>
      </c>
      <c r="G50" s="21">
        <f t="shared" si="1"/>
        <v>0</v>
      </c>
      <c r="H50" s="21">
        <f t="shared" si="1"/>
        <v>0</v>
      </c>
      <c r="I50" s="21">
        <f t="shared" si="1"/>
        <v>0</v>
      </c>
      <c r="J50" s="21">
        <f t="shared" si="1"/>
        <v>0</v>
      </c>
      <c r="K50" s="4"/>
      <c r="L50" s="4"/>
      <c r="M50" s="4"/>
      <c r="N50" s="4"/>
      <c r="O50" s="4"/>
      <c r="P50" s="4"/>
      <c r="Q50" s="4"/>
      <c r="R50" s="4"/>
      <c r="S50" s="4"/>
      <c r="T50" s="4"/>
      <c r="U50" s="4"/>
      <c r="V50" s="4"/>
      <c r="W50" s="4"/>
      <c r="X50" s="4"/>
      <c r="Y50" s="4"/>
      <c r="Z50" s="10"/>
    </row>
    <row r="51" spans="1:26" ht="21.75" customHeight="1">
      <c r="A51" s="98" t="s">
        <v>373</v>
      </c>
      <c r="B51" s="90"/>
      <c r="C51" s="90"/>
      <c r="D51" s="82"/>
      <c r="E51" s="21">
        <f t="shared" ref="E51:J51" si="2">COUNTIF(E8:E48,"2 (Very Fair)")</f>
        <v>0</v>
      </c>
      <c r="F51" s="21">
        <f t="shared" si="2"/>
        <v>0</v>
      </c>
      <c r="G51" s="21">
        <f t="shared" si="2"/>
        <v>0</v>
      </c>
      <c r="H51" s="21">
        <f t="shared" si="2"/>
        <v>0</v>
      </c>
      <c r="I51" s="21">
        <f t="shared" si="2"/>
        <v>0</v>
      </c>
      <c r="J51" s="21">
        <f t="shared" si="2"/>
        <v>0</v>
      </c>
      <c r="K51" s="4"/>
      <c r="L51" s="4"/>
      <c r="M51" s="4"/>
      <c r="N51" s="4"/>
      <c r="O51" s="4"/>
      <c r="P51" s="4"/>
      <c r="Q51" s="4"/>
      <c r="R51" s="4"/>
      <c r="S51" s="4"/>
      <c r="T51" s="4"/>
      <c r="U51" s="4"/>
      <c r="V51" s="4"/>
      <c r="W51" s="4"/>
      <c r="X51" s="4"/>
      <c r="Y51" s="4"/>
      <c r="Z51" s="10"/>
    </row>
    <row r="52" spans="1:26" ht="21.75" customHeight="1">
      <c r="A52" s="98" t="s">
        <v>374</v>
      </c>
      <c r="B52" s="90"/>
      <c r="C52" s="90"/>
      <c r="D52" s="82"/>
      <c r="E52" s="21">
        <f t="shared" ref="E52:J52" si="3">COUNTIF(E8:E48,"3 (Good)")</f>
        <v>6</v>
      </c>
      <c r="F52" s="21">
        <f t="shared" si="3"/>
        <v>9</v>
      </c>
      <c r="G52" s="21">
        <f t="shared" si="3"/>
        <v>4</v>
      </c>
      <c r="H52" s="21">
        <f t="shared" si="3"/>
        <v>5</v>
      </c>
      <c r="I52" s="21">
        <f t="shared" si="3"/>
        <v>5</v>
      </c>
      <c r="J52" s="21">
        <f t="shared" si="3"/>
        <v>11</v>
      </c>
      <c r="K52" s="4"/>
      <c r="L52" s="4"/>
      <c r="M52" s="4"/>
      <c r="N52" s="4"/>
      <c r="O52" s="4"/>
      <c r="P52" s="4"/>
      <c r="Q52" s="4"/>
      <c r="R52" s="4"/>
      <c r="S52" s="4"/>
      <c r="T52" s="4"/>
      <c r="U52" s="4"/>
      <c r="V52" s="4"/>
      <c r="W52" s="4"/>
      <c r="X52" s="4"/>
      <c r="Y52" s="4"/>
      <c r="Z52" s="10"/>
    </row>
    <row r="53" spans="1:26" ht="21.75" customHeight="1">
      <c r="A53" s="98" t="s">
        <v>375</v>
      </c>
      <c r="B53" s="90"/>
      <c r="C53" s="90"/>
      <c r="D53" s="82"/>
      <c r="E53" s="21">
        <f t="shared" ref="E53:J53" si="4">COUNTIF(E8:E48,"4 (Very Good)")</f>
        <v>12</v>
      </c>
      <c r="F53" s="21">
        <f t="shared" si="4"/>
        <v>14</v>
      </c>
      <c r="G53" s="21">
        <f t="shared" si="4"/>
        <v>16</v>
      </c>
      <c r="H53" s="21">
        <f t="shared" si="4"/>
        <v>14</v>
      </c>
      <c r="I53" s="21">
        <f t="shared" si="4"/>
        <v>13</v>
      </c>
      <c r="J53" s="21">
        <f t="shared" si="4"/>
        <v>11</v>
      </c>
      <c r="K53" s="4"/>
      <c r="L53" s="4"/>
      <c r="M53" s="4"/>
      <c r="N53" s="4"/>
      <c r="O53" s="4"/>
      <c r="P53" s="4"/>
      <c r="Q53" s="4"/>
      <c r="R53" s="4"/>
      <c r="S53" s="4"/>
      <c r="T53" s="4"/>
      <c r="U53" s="4"/>
      <c r="V53" s="4"/>
      <c r="W53" s="4"/>
      <c r="X53" s="4"/>
      <c r="Y53" s="4"/>
      <c r="Z53" s="10"/>
    </row>
    <row r="54" spans="1:26" ht="21.75" customHeight="1">
      <c r="A54" s="98" t="s">
        <v>376</v>
      </c>
      <c r="B54" s="90"/>
      <c r="C54" s="90"/>
      <c r="D54" s="82"/>
      <c r="E54" s="21">
        <f t="shared" ref="E54:J54" si="5">COUNTIF(E8:E48,"5 (Excellent)")</f>
        <v>23</v>
      </c>
      <c r="F54" s="21">
        <f t="shared" si="5"/>
        <v>18</v>
      </c>
      <c r="G54" s="21">
        <f t="shared" si="5"/>
        <v>21</v>
      </c>
      <c r="H54" s="21">
        <f t="shared" si="5"/>
        <v>22</v>
      </c>
      <c r="I54" s="21">
        <f t="shared" si="5"/>
        <v>23</v>
      </c>
      <c r="J54" s="21">
        <f t="shared" si="5"/>
        <v>19</v>
      </c>
      <c r="K54" s="4"/>
      <c r="L54" s="4"/>
      <c r="M54" s="4"/>
      <c r="N54" s="4"/>
      <c r="O54" s="4"/>
      <c r="P54" s="4"/>
      <c r="Q54" s="4"/>
      <c r="R54" s="4"/>
      <c r="S54" s="4"/>
      <c r="T54" s="4"/>
      <c r="U54" s="4"/>
      <c r="V54" s="4"/>
      <c r="W54" s="4"/>
      <c r="X54" s="4"/>
      <c r="Y54" s="4"/>
      <c r="Z54" s="10"/>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10"/>
    </row>
    <row r="56" spans="1:26" ht="14.25" customHeight="1">
      <c r="A56" s="4"/>
      <c r="B56" s="4"/>
      <c r="C56" s="4"/>
      <c r="D56" s="4"/>
      <c r="E56" s="4"/>
      <c r="F56" s="4"/>
      <c r="G56" s="4"/>
      <c r="H56" s="4"/>
      <c r="I56" s="4"/>
      <c r="J56" s="4"/>
      <c r="K56" s="4"/>
      <c r="L56" s="4"/>
      <c r="M56" s="4"/>
      <c r="N56" s="4"/>
      <c r="O56" s="4"/>
      <c r="P56" s="4"/>
      <c r="Q56" s="4"/>
      <c r="R56" s="4"/>
      <c r="S56" s="4"/>
      <c r="T56" s="4"/>
      <c r="U56" s="4"/>
      <c r="V56" s="4"/>
      <c r="W56" s="4"/>
      <c r="X56" s="4"/>
      <c r="Y56" s="4"/>
      <c r="Z56" s="10"/>
    </row>
    <row r="57" spans="1:26" ht="14.25" customHeight="1">
      <c r="A57" s="4"/>
      <c r="B57" s="4"/>
      <c r="C57" s="4"/>
      <c r="D57" s="4"/>
      <c r="E57" s="4"/>
      <c r="F57" s="4"/>
      <c r="G57" s="4"/>
      <c r="H57" s="4"/>
      <c r="I57" s="4"/>
      <c r="J57" s="4"/>
      <c r="K57" s="4"/>
      <c r="L57" s="4"/>
      <c r="M57" s="4"/>
      <c r="N57" s="4"/>
      <c r="O57" s="4"/>
      <c r="P57" s="4"/>
      <c r="Q57" s="4"/>
      <c r="R57" s="4"/>
      <c r="S57" s="4"/>
      <c r="T57" s="4"/>
      <c r="U57" s="4"/>
      <c r="V57" s="4"/>
      <c r="W57" s="4"/>
      <c r="X57" s="4"/>
      <c r="Y57" s="4"/>
      <c r="Z57" s="10"/>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10"/>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10"/>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10"/>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10"/>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10"/>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10"/>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10"/>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10"/>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10"/>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10"/>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10"/>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10"/>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10"/>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10"/>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10"/>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10"/>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10"/>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10"/>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10"/>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10"/>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10"/>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10"/>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10"/>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10"/>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10"/>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10"/>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10"/>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10"/>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10"/>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10"/>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10"/>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10"/>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10"/>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10"/>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10"/>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10"/>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10"/>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10"/>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10"/>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10"/>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10"/>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10"/>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10"/>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10"/>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10"/>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10"/>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10"/>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10"/>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10"/>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10"/>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10"/>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10"/>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10"/>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10"/>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10"/>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10"/>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10"/>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10"/>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10"/>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10"/>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10"/>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10"/>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10"/>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10"/>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10"/>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10"/>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10"/>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10"/>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10"/>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10"/>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10"/>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10"/>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10"/>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10"/>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10"/>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10"/>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10"/>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10"/>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10"/>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10"/>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10"/>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10"/>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10"/>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10"/>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10"/>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10"/>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10"/>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10"/>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10"/>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10"/>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10"/>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10"/>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10"/>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10"/>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10"/>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10"/>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10"/>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10"/>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10"/>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10"/>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10"/>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10"/>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10"/>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10"/>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10"/>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10"/>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10"/>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10"/>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10"/>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10"/>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10"/>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10"/>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10"/>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10"/>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10"/>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10"/>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10"/>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10"/>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10"/>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10"/>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10"/>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10"/>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10"/>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10"/>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10"/>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10"/>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10"/>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10"/>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10"/>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10"/>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10"/>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10"/>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10"/>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10"/>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10"/>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10"/>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10"/>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10"/>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10"/>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10"/>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10"/>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10"/>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10"/>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10"/>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10"/>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10"/>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10"/>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10"/>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10"/>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10"/>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10"/>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10"/>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10"/>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10"/>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10"/>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10"/>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10"/>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10"/>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10"/>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10"/>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10"/>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10"/>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10"/>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10"/>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10"/>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10"/>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10"/>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10"/>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10"/>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10"/>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10"/>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10"/>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10"/>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10"/>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10"/>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10"/>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10"/>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10"/>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10"/>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10"/>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10"/>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10"/>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10"/>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10"/>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10"/>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10"/>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10"/>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10"/>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10"/>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10"/>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10"/>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10"/>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10"/>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10"/>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10"/>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10"/>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10"/>
    </row>
    <row r="255" spans="1:26" ht="15.75" customHeight="1">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row>
    <row r="256" spans="1:26" ht="15.75" customHeight="1">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row>
    <row r="257" spans="1:26" ht="15.75" customHeight="1">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row>
    <row r="258" spans="1:26" ht="15.75" customHeight="1">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row>
    <row r="259" spans="1:26" ht="15.75" customHeight="1">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row>
    <row r="260" spans="1:26" ht="15.75" customHeight="1">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row>
    <row r="261" spans="1:26" ht="15.75" customHeight="1">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row>
    <row r="262" spans="1:26" ht="15.75" customHeight="1">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row>
    <row r="263" spans="1:26" ht="15.75" customHeight="1">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row>
    <row r="264" spans="1:26" ht="15.75" customHeight="1">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row>
    <row r="265" spans="1:26" ht="15.75" customHeight="1">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row>
    <row r="266" spans="1:26" ht="15.75" customHeight="1">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row>
    <row r="267" spans="1:26" ht="15.75" customHeight="1">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row>
    <row r="268" spans="1:26" ht="15.75" customHeight="1">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row>
    <row r="269" spans="1:26" ht="15.75" customHeight="1">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row>
    <row r="270" spans="1:26" ht="15.75" customHeight="1">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row>
    <row r="271" spans="1:26" ht="15.75" customHeight="1">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row>
    <row r="272" spans="1:26" ht="15.75" customHeight="1">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row>
    <row r="273" spans="1:26" ht="15.75" customHeight="1">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row>
    <row r="274" spans="1:26" ht="15.75" customHeight="1">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row>
    <row r="275" spans="1:26" ht="15.75" customHeight="1">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row>
    <row r="276" spans="1:26" ht="15.75" customHeight="1">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row>
    <row r="277" spans="1:26" ht="15.75" customHeight="1">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row>
    <row r="278" spans="1:26" ht="15.75" customHeight="1">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row>
    <row r="279" spans="1:26" ht="15.75" customHeight="1">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row>
    <row r="280" spans="1:26" ht="15.75" customHeight="1">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row>
    <row r="281" spans="1:26" ht="15.75" customHeight="1">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row>
    <row r="282" spans="1:26" ht="15.75" customHeight="1">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row>
    <row r="283" spans="1:26" ht="15.75" customHeight="1">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row>
    <row r="284" spans="1:26" ht="15.75" customHeight="1">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row>
    <row r="285" spans="1:26" ht="15.75" customHeight="1">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row>
    <row r="286" spans="1:26" ht="15.75" customHeight="1">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row>
    <row r="287" spans="1:26" ht="15.75" customHeight="1">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row>
    <row r="288" spans="1:26" ht="15.75" customHeight="1">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row>
    <row r="289" spans="1:26" ht="15.75" customHeight="1">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row>
    <row r="290" spans="1:26" ht="15.75" customHeight="1">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row>
    <row r="291" spans="1:26" ht="15.75" customHeight="1">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row>
    <row r="292" spans="1:26" ht="15.75" customHeight="1">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row>
    <row r="293" spans="1:26" ht="15.75" customHeight="1">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row>
    <row r="294" spans="1:26" ht="15.75" customHeight="1">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row>
    <row r="295" spans="1:26" ht="15.75" customHeight="1">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row>
    <row r="296" spans="1:26" ht="15.75" customHeight="1">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row>
    <row r="297" spans="1:26" ht="15.75" customHeight="1">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row>
    <row r="298" spans="1:26" ht="15.75" customHeight="1">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row>
    <row r="299" spans="1:26" ht="15.75" customHeight="1">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row>
    <row r="300" spans="1:26" ht="15.75" customHeight="1">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row>
    <row r="301" spans="1:26" ht="15.75" customHeight="1">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row>
    <row r="302" spans="1:26" ht="15.75" customHeight="1">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row>
    <row r="303" spans="1:26" ht="15.75" customHeight="1">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row>
    <row r="304" spans="1:26" ht="15.75" customHeight="1">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row>
    <row r="305" spans="1:26" ht="15.75" customHeight="1">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row>
    <row r="306" spans="1:26" ht="15.75" customHeight="1">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row>
    <row r="307" spans="1:26" ht="15.75" customHeight="1">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row>
    <row r="308" spans="1:26" ht="15.75" customHeight="1">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row>
    <row r="309" spans="1:26" ht="15.75" customHeight="1">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row>
    <row r="310" spans="1:26" ht="15.75" customHeight="1">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row>
    <row r="311" spans="1:26" ht="15.75" customHeight="1">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row>
    <row r="312" spans="1:26" ht="15.75" customHeight="1">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row>
    <row r="313" spans="1:26" ht="15.75" customHeight="1">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row>
    <row r="314" spans="1:26" ht="15.75" customHeight="1">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row>
    <row r="315" spans="1:26" ht="15.75" customHeight="1">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row>
    <row r="316" spans="1:26" ht="15.75" customHeight="1">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row>
    <row r="317" spans="1:26" ht="15.75" customHeight="1">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row>
    <row r="318" spans="1:26" ht="15.75" customHeight="1">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row>
    <row r="319" spans="1:26" ht="15.75" customHeight="1">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row>
    <row r="320" spans="1:26" ht="15.75" customHeight="1">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row>
    <row r="321" spans="1:26" ht="15.75" customHeight="1">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row>
    <row r="322" spans="1:26" ht="15.75" customHeight="1">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row>
    <row r="323" spans="1:26" ht="15.75" customHeight="1">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row>
    <row r="324" spans="1:26" ht="15.75" customHeight="1">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row>
    <row r="325" spans="1:26" ht="15.75" customHeight="1">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row>
    <row r="326" spans="1:26" ht="15.75" customHeight="1">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spans="1:26" ht="15.75" customHeight="1">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spans="1:26" ht="15.75" customHeight="1">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spans="1:26" ht="15.75" customHeight="1">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spans="1:26" ht="15.75" customHeight="1">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spans="1:26" ht="15.75" customHeight="1">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spans="1:26" ht="15.75" customHeight="1">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spans="1:26" ht="15.75" customHeight="1">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spans="1:26" ht="15.75" customHeight="1">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spans="1:26" ht="15.75" customHeight="1">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spans="1:26" ht="15.75" customHeight="1">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spans="1:26" ht="15.75" customHeight="1">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spans="1:26" ht="15.75" customHeight="1">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spans="1:26" ht="15.75" customHeight="1">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spans="1:26" ht="15.75" customHeight="1">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spans="1:26" ht="15.75" customHeight="1">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spans="1:26" ht="15.75" customHeight="1">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spans="1:26" ht="15.75" customHeight="1">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spans="1:26" ht="15.75" customHeight="1">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spans="1:26" ht="15.75" customHeight="1">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spans="1:26" ht="15.75" customHeight="1">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spans="1:26" ht="15.75" customHeight="1">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spans="1:26" ht="15.75" customHeight="1">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spans="1:26" ht="15.75" customHeight="1">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spans="1:26" ht="15.75" customHeight="1">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spans="1:26" ht="15.75" customHeight="1">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spans="1:26" ht="15.75" customHeight="1">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spans="1:26" ht="15.75" customHeight="1">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spans="1:26" ht="15.75" customHeight="1">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spans="1:26" ht="15.75" customHeight="1">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spans="1:26" ht="15.75" customHeight="1">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spans="1:26" ht="15.75" customHeight="1">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spans="1:26" ht="15.75" customHeight="1">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spans="1:26" ht="15.75" customHeight="1">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spans="1:26" ht="15.75" customHeight="1">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spans="1:26" ht="15.75" customHeight="1">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spans="1:26" ht="15.75" customHeight="1">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spans="1:26" ht="15.75" customHeight="1">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spans="1:26" ht="15.75" customHeight="1">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spans="1:26" ht="15.75" customHeight="1">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spans="1:26" ht="15.75" customHeight="1">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spans="1:26" ht="15.75" customHeight="1">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spans="1:26" ht="15.75" customHeight="1">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spans="1:26" ht="15.75" customHeight="1">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spans="1:26" ht="15.75" customHeight="1">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spans="1:26" ht="15.75" customHeight="1">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spans="1:26" ht="15.75" customHeight="1">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spans="1:26" ht="15.75" customHeight="1">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row>
    <row r="374" spans="1:26" ht="15.75" customHeight="1">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row>
    <row r="375" spans="1:26" ht="15.75" customHeight="1">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row>
    <row r="376" spans="1:26" ht="15.75" customHeight="1">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row>
    <row r="377" spans="1:26" ht="15.75" customHeight="1">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row>
    <row r="378" spans="1:26" ht="15.75" customHeight="1">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row>
    <row r="379" spans="1:26" ht="15.75" customHeight="1">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row>
    <row r="380" spans="1:26" ht="15.75" customHeight="1">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row>
    <row r="381" spans="1:26" ht="15.75" customHeight="1">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row>
    <row r="382" spans="1:26" ht="15.75" customHeight="1">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row>
    <row r="383" spans="1:26" ht="15.75" customHeight="1">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row>
    <row r="384" spans="1:26" ht="15.75" customHeight="1">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row>
    <row r="385" spans="1:26" ht="15.75" customHeight="1">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row>
    <row r="386" spans="1:26" ht="15.75" customHeight="1">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row>
    <row r="387" spans="1:26" ht="15.75" customHeight="1">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row>
    <row r="388" spans="1:26" ht="15.75" customHeight="1">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row>
    <row r="389" spans="1:26" ht="15.75" customHeight="1">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row>
    <row r="390" spans="1:26" ht="15.75" customHeight="1">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row>
    <row r="391" spans="1:26" ht="15.75" customHeight="1">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row>
    <row r="392" spans="1:26" ht="15.75" customHeight="1">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row>
    <row r="393" spans="1:26" ht="15.75" customHeight="1">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row>
    <row r="394" spans="1:26" ht="15.75" customHeight="1">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row>
    <row r="395" spans="1:26" ht="15.75" customHeight="1">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row>
    <row r="396" spans="1:26" ht="15.75" customHeight="1">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row>
    <row r="397" spans="1:26" ht="15.75" customHeight="1">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row>
    <row r="398" spans="1:26" ht="15.75" customHeight="1">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row>
    <row r="399" spans="1:26" ht="15.75" customHeight="1">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row>
    <row r="400" spans="1:26" ht="15.75" customHeight="1">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row>
    <row r="401" spans="1:26" ht="15.75" customHeight="1">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row>
    <row r="402" spans="1:26" ht="15.75" customHeight="1">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row>
    <row r="403" spans="1:26" ht="15.75" customHeight="1">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row>
    <row r="404" spans="1:26" ht="15.75" customHeight="1">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row>
    <row r="405" spans="1:26" ht="15.75" customHeight="1">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row>
    <row r="406" spans="1:26" ht="15.75" customHeight="1">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row>
    <row r="407" spans="1:26" ht="15.75" customHeight="1">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row>
    <row r="408" spans="1:26" ht="15.75" customHeight="1">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row>
    <row r="409" spans="1:26" ht="15.75" customHeight="1">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row>
    <row r="410" spans="1:26" ht="15.75" customHeight="1">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row>
    <row r="411" spans="1:26" ht="15.75" customHeight="1">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row>
    <row r="412" spans="1:26" ht="15.75" customHeight="1">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row>
    <row r="413" spans="1:26" ht="15.75" customHeight="1">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row>
    <row r="414" spans="1:26" ht="15.75" customHeight="1">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row>
    <row r="415" spans="1:26" ht="15.75" customHeight="1">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row>
    <row r="416" spans="1:26" ht="15.75" customHeight="1">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row>
    <row r="417" spans="1:26" ht="15.75" customHeight="1">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row>
    <row r="418" spans="1:26" ht="15.75" customHeight="1">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row>
    <row r="419" spans="1:26" ht="15.75" customHeight="1">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row>
    <row r="420" spans="1:26" ht="15.75" customHeight="1">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row>
    <row r="421" spans="1:26" ht="15.75" customHeight="1">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row>
    <row r="422" spans="1:26" ht="15.75" customHeight="1">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row>
    <row r="423" spans="1:26" ht="15.75" customHeight="1">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row>
    <row r="424" spans="1:26" ht="15.75" customHeight="1">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row>
    <row r="425" spans="1:26" ht="15.75" customHeight="1">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row>
    <row r="426" spans="1:26" ht="15.75" customHeight="1">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row>
    <row r="427" spans="1:26" ht="15.75" customHeight="1">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row>
    <row r="428" spans="1:26" ht="15.75" customHeight="1">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row>
    <row r="429" spans="1:26" ht="15.75" customHeight="1">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row>
    <row r="430" spans="1:26" ht="15.75" customHeight="1">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row>
    <row r="431" spans="1:26" ht="15.75" customHeight="1">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row>
    <row r="432" spans="1:26" ht="15.75" customHeight="1">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row>
    <row r="433" spans="1:26" ht="15.75" customHeight="1">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row>
    <row r="434" spans="1:26" ht="15.75" customHeight="1">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row>
    <row r="435" spans="1:26" ht="15.75" customHeight="1">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row>
    <row r="436" spans="1:26" ht="15.75" customHeight="1">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row>
    <row r="437" spans="1:26" ht="15.75" customHeight="1">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row>
    <row r="438" spans="1:26" ht="15.75" customHeight="1">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row>
    <row r="439" spans="1:26" ht="15.75" customHeight="1">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row>
    <row r="440" spans="1:26" ht="15.75" customHeight="1">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row>
    <row r="441" spans="1:26" ht="15.75" customHeight="1">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row>
    <row r="442" spans="1:26" ht="15.75" customHeight="1">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row>
    <row r="443" spans="1:26" ht="15.75" customHeight="1">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row>
    <row r="444" spans="1:26" ht="15.75" customHeight="1">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row>
    <row r="445" spans="1:26" ht="15.75" customHeight="1">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row>
    <row r="446" spans="1:26" ht="15.75" customHeight="1">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row>
    <row r="447" spans="1:26" ht="15.75" customHeight="1">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row>
    <row r="448" spans="1:26" ht="15.75" customHeight="1">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row>
    <row r="449" spans="1:26" ht="15.75" customHeight="1">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row>
    <row r="450" spans="1:26" ht="15.75" customHeight="1">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row>
    <row r="451" spans="1:26" ht="15.75" customHeight="1">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row>
    <row r="452" spans="1:26" ht="15.75" customHeight="1">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row>
    <row r="453" spans="1:26" ht="15.75" customHeight="1">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row>
    <row r="454" spans="1:26" ht="15.75" customHeight="1">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row>
    <row r="455" spans="1:26" ht="15.75" customHeight="1">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row>
    <row r="456" spans="1:26" ht="15.75" customHeight="1">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row>
    <row r="457" spans="1:26" ht="15.75" customHeight="1">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row>
    <row r="458" spans="1:26" ht="15.75" customHeight="1">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row>
    <row r="459" spans="1:26" ht="15.75" customHeight="1">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row>
    <row r="460" spans="1:26" ht="15.75" customHeight="1">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row>
    <row r="461" spans="1:26" ht="15.75" customHeight="1">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row>
    <row r="462" spans="1:26" ht="15.75" customHeight="1">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row>
    <row r="463" spans="1:26" ht="15.75" customHeight="1">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row>
    <row r="464" spans="1:26" ht="15.75" customHeight="1">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row>
    <row r="465" spans="1:26" ht="15.75" customHeight="1">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row>
    <row r="466" spans="1:26" ht="15.75" customHeight="1">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row>
    <row r="467" spans="1:26" ht="15.75" customHeight="1">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row>
    <row r="468" spans="1:26" ht="15.75" customHeight="1">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row>
    <row r="469" spans="1:26" ht="15.75" customHeight="1">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row>
    <row r="470" spans="1:26" ht="15.75" customHeight="1">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row>
    <row r="471" spans="1:26" ht="15.75" customHeight="1">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row>
    <row r="472" spans="1:26" ht="15.75" customHeight="1">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row>
    <row r="473" spans="1:26" ht="15.75" customHeight="1">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row>
    <row r="474" spans="1:26" ht="15.75" customHeight="1">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row>
    <row r="475" spans="1:26" ht="15.75" customHeight="1">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row>
    <row r="476" spans="1:26" ht="15.75" customHeight="1">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row>
    <row r="477" spans="1:26" ht="15.75" customHeight="1">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row>
    <row r="478" spans="1:26" ht="15.75" customHeight="1">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row>
    <row r="479" spans="1:26" ht="15.75" customHeight="1">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row>
    <row r="480" spans="1:26" ht="15.75" customHeight="1">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row>
    <row r="481" spans="1:26" ht="15.75" customHeight="1">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row>
    <row r="482" spans="1:26" ht="15.75" customHeight="1">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row>
    <row r="483" spans="1:26" ht="15.75" customHeight="1">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row>
    <row r="484" spans="1:26" ht="15.75" customHeight="1">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row>
    <row r="485" spans="1:26" ht="15.75" customHeight="1">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row>
    <row r="486" spans="1:26" ht="15.75" customHeight="1">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row>
    <row r="487" spans="1:26" ht="15.75" customHeight="1">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row>
    <row r="488" spans="1:26" ht="15.75" customHeight="1">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row>
    <row r="489" spans="1:26" ht="15.75" customHeight="1">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row>
    <row r="490" spans="1:26" ht="15.75" customHeight="1">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row>
    <row r="491" spans="1:26" ht="15.75" customHeight="1">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row>
    <row r="492" spans="1:26" ht="15.75" customHeight="1">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row>
    <row r="493" spans="1:26" ht="15.75" customHeight="1">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row>
    <row r="494" spans="1:26" ht="15.75" customHeight="1">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row>
    <row r="495" spans="1:26" ht="15.75" customHeight="1">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row>
    <row r="496" spans="1:26" ht="15.75" customHeight="1">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row>
    <row r="497" spans="1:26" ht="15.75" customHeight="1">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row>
    <row r="498" spans="1:26" ht="15.75" customHeight="1">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row>
    <row r="499" spans="1:26" ht="15.75" customHeight="1">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row>
    <row r="500" spans="1:26" ht="15.75" customHeight="1">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row>
    <row r="501" spans="1:26" ht="15.75" customHeight="1">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row>
    <row r="502" spans="1:26" ht="15.75" customHeight="1">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row>
    <row r="503" spans="1:26" ht="15.75" customHeight="1">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row>
    <row r="504" spans="1:26" ht="15.75" customHeight="1">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row>
    <row r="505" spans="1:26" ht="15.75" customHeight="1">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row>
    <row r="506" spans="1:26" ht="15.75" customHeight="1">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row>
    <row r="507" spans="1:26" ht="15.75" customHeight="1">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row>
    <row r="508" spans="1:26" ht="15.75" customHeight="1">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row>
    <row r="509" spans="1:26" ht="15.75" customHeight="1">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row>
    <row r="510" spans="1:26" ht="15.75" customHeight="1">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row>
    <row r="511" spans="1:26" ht="15.75" customHeight="1">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row>
    <row r="512" spans="1:26" ht="15.75" customHeight="1">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row>
    <row r="513" spans="1:26" ht="15.75" customHeight="1">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row>
    <row r="514" spans="1:26" ht="15.75" customHeight="1">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row>
    <row r="515" spans="1:26" ht="15.75" customHeight="1">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row>
    <row r="516" spans="1:26" ht="15.75" customHeight="1">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row>
    <row r="517" spans="1:26" ht="15.75" customHeight="1">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row>
    <row r="518" spans="1:26" ht="15.75" customHeight="1">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row>
    <row r="519" spans="1:26" ht="15.75" customHeight="1">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row>
    <row r="520" spans="1:26" ht="15.75" customHeight="1">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row>
    <row r="521" spans="1:26" ht="15.75" customHeight="1">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row>
    <row r="522" spans="1:26" ht="15.75" customHeight="1">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row>
    <row r="523" spans="1:26" ht="15.75" customHeight="1">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row>
    <row r="524" spans="1:26" ht="15.75" customHeight="1">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row>
    <row r="525" spans="1:26" ht="15.75" customHeight="1">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row>
    <row r="526" spans="1:26" ht="15.75" customHeight="1">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row>
    <row r="527" spans="1:26" ht="15.75" customHeight="1">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row>
    <row r="528" spans="1:26" ht="15.75" customHeight="1">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row>
    <row r="529" spans="1:26" ht="15.75" customHeight="1">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row>
    <row r="530" spans="1:26" ht="15.75" customHeight="1">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row>
    <row r="531" spans="1:26" ht="15.75" customHeight="1">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row>
    <row r="532" spans="1:26" ht="15.75" customHeight="1">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row>
    <row r="533" spans="1:26" ht="15.75" customHeight="1">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row>
    <row r="534" spans="1:26" ht="15.75" customHeight="1">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row>
    <row r="535" spans="1:26" ht="15.75" customHeight="1">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row>
    <row r="536" spans="1:26" ht="15.75" customHeight="1">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row>
    <row r="537" spans="1:26" ht="15.75" customHeight="1">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row>
    <row r="538" spans="1:26" ht="15.75" customHeight="1">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row>
    <row r="539" spans="1:26" ht="15.75" customHeight="1">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row>
    <row r="540" spans="1:26" ht="15.75" customHeight="1">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row>
    <row r="541" spans="1:26" ht="15.75" customHeight="1">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row>
    <row r="542" spans="1:26" ht="15.75" customHeight="1">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row>
    <row r="543" spans="1:26" ht="15.75" customHeight="1">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row>
    <row r="544" spans="1:26" ht="15.75" customHeight="1">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row>
    <row r="545" spans="1:26" ht="15.75" customHeight="1">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row>
    <row r="546" spans="1:26" ht="15.75" customHeight="1">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row>
    <row r="547" spans="1:26" ht="15.75" customHeight="1">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row>
    <row r="548" spans="1:26" ht="15.75" customHeight="1">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row>
    <row r="549" spans="1:26" ht="15.75" customHeight="1">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row>
    <row r="550" spans="1:26" ht="15.75" customHeight="1">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row>
    <row r="551" spans="1:26" ht="15.75" customHeight="1">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row>
    <row r="552" spans="1:26" ht="15.75" customHeight="1">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row>
    <row r="553" spans="1:26" ht="15.75" customHeight="1">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row>
    <row r="554" spans="1:26" ht="15.75" customHeight="1">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row>
    <row r="555" spans="1:26" ht="15.75" customHeight="1">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row>
    <row r="556" spans="1:26" ht="15.75" customHeight="1">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row>
    <row r="557" spans="1:26" ht="15.75" customHeight="1">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row>
    <row r="558" spans="1:26" ht="15.75" customHeight="1">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row>
    <row r="559" spans="1:26" ht="15.75" customHeight="1">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row>
    <row r="560" spans="1:26" ht="15.75" customHeight="1">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row>
    <row r="561" spans="1:26" ht="15.75" customHeight="1">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row>
    <row r="562" spans="1:26" ht="15.75" customHeight="1">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row>
    <row r="563" spans="1:26" ht="15.75" customHeight="1">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row>
    <row r="564" spans="1:26" ht="15.75" customHeight="1">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row>
    <row r="565" spans="1:26" ht="15.75" customHeight="1">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row>
    <row r="566" spans="1:26" ht="15.75" customHeight="1">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row>
    <row r="567" spans="1:26" ht="15.75" customHeight="1">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row>
    <row r="568" spans="1:26" ht="15.75" customHeight="1">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row>
    <row r="569" spans="1:26" ht="15.75" customHeight="1">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row>
    <row r="570" spans="1:26" ht="15.75" customHeight="1">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row>
    <row r="571" spans="1:26" ht="15.75" customHeight="1">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row>
    <row r="572" spans="1:26" ht="15.75" customHeight="1">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row>
    <row r="573" spans="1:26" ht="15.75" customHeight="1">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row>
    <row r="574" spans="1:26" ht="15.75" customHeight="1">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row>
    <row r="575" spans="1:26" ht="15.75" customHeight="1">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row>
    <row r="576" spans="1:26" ht="15.75" customHeight="1">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row>
    <row r="577" spans="1:26" ht="15.75" customHeight="1">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row>
    <row r="578" spans="1:26" ht="15.75" customHeight="1">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row>
    <row r="579" spans="1:26" ht="15.75" customHeight="1">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row>
    <row r="580" spans="1:26" ht="15.75" customHeight="1">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row>
    <row r="581" spans="1:26" ht="15.75" customHeight="1">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row>
    <row r="582" spans="1:26" ht="15.75" customHeight="1">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row>
    <row r="583" spans="1:26" ht="15.75" customHeight="1">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row>
    <row r="584" spans="1:26" ht="15.75" customHeight="1">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row>
    <row r="585" spans="1:26" ht="15.75" customHeight="1">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row>
    <row r="586" spans="1:26" ht="15.75" customHeight="1">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row>
    <row r="587" spans="1:26" ht="15.75" customHeight="1">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row>
    <row r="588" spans="1:26" ht="15.75" customHeight="1">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row>
    <row r="589" spans="1:26" ht="15.75" customHeight="1">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row>
    <row r="590" spans="1:26" ht="15.75" customHeight="1">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row>
    <row r="591" spans="1:26" ht="15.75" customHeight="1">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row>
    <row r="592" spans="1:26" ht="15.75" customHeight="1">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row>
    <row r="593" spans="1:26" ht="15.75" customHeight="1">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row>
    <row r="594" spans="1:26" ht="15.75" customHeight="1">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row>
    <row r="595" spans="1:26" ht="15.75" customHeight="1">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row>
    <row r="596" spans="1:26" ht="15.75" customHeight="1">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row>
    <row r="597" spans="1:26" ht="15.75" customHeight="1">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row>
    <row r="598" spans="1:26" ht="15.75" customHeight="1">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row>
    <row r="599" spans="1:26" ht="15.75" customHeight="1">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row>
    <row r="600" spans="1:26" ht="15.75" customHeight="1">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row>
    <row r="601" spans="1:26" ht="15.75" customHeight="1">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row>
    <row r="602" spans="1:26" ht="15.75" customHeight="1">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row>
    <row r="603" spans="1:26" ht="15.75" customHeight="1">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row>
    <row r="604" spans="1:26" ht="15.75" customHeight="1">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row>
    <row r="605" spans="1:26" ht="15.75" customHeight="1">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row>
    <row r="606" spans="1:26" ht="15.75" customHeight="1">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row>
    <row r="607" spans="1:26" ht="15.75" customHeight="1">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row>
    <row r="608" spans="1:26" ht="15.75" customHeight="1">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row>
    <row r="609" spans="1:26" ht="15.75" customHeight="1">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row>
    <row r="610" spans="1:26" ht="15.75" customHeight="1">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row>
    <row r="611" spans="1:26" ht="15.75" customHeight="1">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row>
    <row r="612" spans="1:26" ht="15.75" customHeight="1">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row>
    <row r="613" spans="1:26" ht="15.75" customHeight="1">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row>
    <row r="614" spans="1:26" ht="15.75" customHeight="1">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row>
    <row r="615" spans="1:26" ht="15.75" customHeight="1">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row>
    <row r="616" spans="1:26" ht="15.75" customHeight="1">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row>
    <row r="617" spans="1:26" ht="15.75" customHeight="1">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row>
    <row r="618" spans="1:26" ht="15.75" customHeight="1">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row>
    <row r="619" spans="1:26" ht="15.75" customHeight="1">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row>
    <row r="620" spans="1:26" ht="15.75" customHeight="1">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row>
    <row r="621" spans="1:26" ht="15.75" customHeight="1">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row>
    <row r="622" spans="1:26" ht="15.75" customHeight="1">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row>
    <row r="623" spans="1:26" ht="15.75" customHeight="1">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row>
    <row r="624" spans="1:26" ht="15.75" customHeight="1">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row>
    <row r="625" spans="1:26" ht="15.75" customHeight="1">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row>
    <row r="626" spans="1:26" ht="15.75" customHeight="1">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row>
    <row r="627" spans="1:26" ht="15.75" customHeight="1">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row>
    <row r="628" spans="1:26" ht="15.75" customHeight="1">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row>
    <row r="629" spans="1:26" ht="15.75" customHeight="1">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row>
    <row r="630" spans="1:26" ht="15.75" customHeight="1">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row>
    <row r="631" spans="1:26" ht="15.75" customHeight="1">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row>
    <row r="632" spans="1:26" ht="15.75" customHeight="1">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row>
    <row r="633" spans="1:26" ht="15.75" customHeight="1">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row>
    <row r="634" spans="1:26" ht="15.75" customHeight="1">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row>
    <row r="635" spans="1:26" ht="15.75" customHeight="1">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row>
    <row r="636" spans="1:26" ht="15.75" customHeight="1">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row>
    <row r="637" spans="1:26" ht="15.75" customHeight="1">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row>
    <row r="638" spans="1:26" ht="15.75" customHeight="1">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row>
    <row r="639" spans="1:26" ht="15.75" customHeight="1">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row>
    <row r="640" spans="1:26" ht="15.75" customHeight="1">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row>
    <row r="641" spans="1:26" ht="15.75" customHeight="1">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row>
    <row r="642" spans="1:26" ht="15.75" customHeight="1">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row>
    <row r="643" spans="1:26" ht="15.75" customHeight="1">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row>
    <row r="644" spans="1:26" ht="15.75" customHeight="1">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row>
    <row r="645" spans="1:26" ht="15.75" customHeight="1">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row>
    <row r="646" spans="1:26" ht="15.75" customHeight="1">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row>
    <row r="647" spans="1:26" ht="15.75" customHeight="1">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row>
    <row r="648" spans="1:26" ht="15.75" customHeight="1">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row>
    <row r="649" spans="1:26" ht="15.75" customHeight="1">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row>
    <row r="650" spans="1:26" ht="15.75" customHeight="1">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row>
    <row r="651" spans="1:26" ht="15.75" customHeight="1">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row>
    <row r="652" spans="1:26" ht="15.75" customHeight="1">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row>
    <row r="653" spans="1:26" ht="15.75" customHeight="1">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row>
    <row r="654" spans="1:26" ht="15.75" customHeight="1">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row>
    <row r="655" spans="1:26" ht="15.75" customHeight="1">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row>
    <row r="656" spans="1:26" ht="15.75" customHeight="1">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row>
    <row r="657" spans="1:26" ht="15.75" customHeight="1">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row>
    <row r="658" spans="1:26" ht="15.75" customHeight="1">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row>
    <row r="659" spans="1:26" ht="15.75" customHeight="1">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row>
    <row r="660" spans="1:26" ht="15.75" customHeight="1">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row>
    <row r="661" spans="1:26" ht="15.75" customHeight="1">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row>
    <row r="662" spans="1:26" ht="15.75" customHeight="1">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row>
    <row r="663" spans="1:26" ht="15.75" customHeight="1">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row>
    <row r="664" spans="1:26" ht="15.75" customHeight="1">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row>
    <row r="665" spans="1:26" ht="15.75" customHeight="1">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row>
    <row r="666" spans="1:26" ht="15.75" customHeight="1">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row>
    <row r="667" spans="1:26" ht="15.75" customHeight="1">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row>
    <row r="668" spans="1:26" ht="15.75" customHeight="1">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row>
    <row r="669" spans="1:26" ht="15.75" customHeight="1">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row>
    <row r="670" spans="1:26" ht="15.75" customHeight="1">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row>
    <row r="671" spans="1:26" ht="15.75" customHeight="1">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row>
    <row r="672" spans="1:26" ht="15.75" customHeight="1">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row>
    <row r="673" spans="1:26" ht="15.75" customHeight="1">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row>
    <row r="674" spans="1:26" ht="15.75" customHeight="1">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row>
    <row r="675" spans="1:26" ht="15.75" customHeight="1">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row>
    <row r="676" spans="1:26" ht="15.75" customHeight="1">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row>
    <row r="677" spans="1:26" ht="15.75" customHeight="1">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row>
    <row r="678" spans="1:26" ht="15.75" customHeight="1">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row>
    <row r="679" spans="1:26" ht="15.75" customHeight="1">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row>
    <row r="680" spans="1:26" ht="15.75" customHeight="1">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row>
    <row r="681" spans="1:26" ht="15.75" customHeight="1">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row>
    <row r="682" spans="1:26" ht="15.75" customHeight="1">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row>
    <row r="683" spans="1:26" ht="15.75" customHeight="1">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row>
    <row r="684" spans="1:26" ht="15.75" customHeight="1">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row>
    <row r="685" spans="1:26" ht="15.75" customHeight="1">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row>
    <row r="686" spans="1:26" ht="15.75" customHeight="1">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row>
    <row r="687" spans="1:26" ht="15.75" customHeight="1">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row>
    <row r="688" spans="1:26" ht="15.75" customHeight="1">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row>
    <row r="689" spans="1:26" ht="15.75" customHeight="1">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row>
    <row r="690" spans="1:26" ht="15.75" customHeight="1">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row>
    <row r="691" spans="1:26" ht="15.75" customHeight="1">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row>
    <row r="692" spans="1:26" ht="15.75" customHeight="1">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row>
    <row r="693" spans="1:26" ht="15.75" customHeight="1">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row>
    <row r="694" spans="1:26" ht="15.75" customHeight="1">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row>
    <row r="695" spans="1:26" ht="15.75" customHeight="1">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row>
    <row r="696" spans="1:26" ht="15.75" customHeight="1">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row>
    <row r="697" spans="1:26" ht="15.75" customHeight="1">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row>
    <row r="698" spans="1:26" ht="15.75" customHeight="1">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row>
    <row r="699" spans="1:26" ht="15.75" customHeight="1">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row>
    <row r="700" spans="1:26" ht="15.75" customHeight="1">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row>
    <row r="701" spans="1:26" ht="15.75" customHeight="1">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row>
    <row r="702" spans="1:26" ht="15.75" customHeight="1">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row>
    <row r="703" spans="1:26" ht="15.75" customHeight="1">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row>
    <row r="704" spans="1:26" ht="15.75" customHeight="1">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row>
    <row r="705" spans="1:26" ht="15.75" customHeight="1">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row>
    <row r="706" spans="1:26" ht="15.75" customHeight="1">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row>
    <row r="707" spans="1:26" ht="15.75" customHeight="1">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row>
    <row r="708" spans="1:26" ht="15.75" customHeight="1">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row>
    <row r="709" spans="1:26" ht="15.75" customHeight="1">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row>
    <row r="710" spans="1:26" ht="15.75" customHeight="1">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row>
    <row r="711" spans="1:26" ht="15.75" customHeight="1">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row>
    <row r="712" spans="1:26" ht="15.75" customHeight="1">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row>
    <row r="713" spans="1:26" ht="15.75" customHeight="1">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row>
    <row r="714" spans="1:26" ht="15.75" customHeight="1">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row>
    <row r="715" spans="1:26" ht="15.75" customHeight="1">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row>
    <row r="716" spans="1:26" ht="15.75" customHeight="1">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row>
    <row r="717" spans="1:26" ht="15.75" customHeight="1">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row>
    <row r="718" spans="1:26" ht="15.75" customHeight="1">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row>
    <row r="719" spans="1:26" ht="15.75" customHeight="1">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row>
    <row r="720" spans="1:26" ht="15.75" customHeight="1">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row>
    <row r="721" spans="1:26" ht="15.75" customHeight="1">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row>
    <row r="722" spans="1:26" ht="15.75" customHeight="1">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row>
    <row r="723" spans="1:26" ht="15.75" customHeight="1">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row>
    <row r="724" spans="1:26" ht="15.75" customHeight="1">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row>
    <row r="725" spans="1:26" ht="15.75" customHeight="1">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row>
    <row r="726" spans="1:26" ht="15.75" customHeight="1">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row>
    <row r="727" spans="1:26" ht="15.75" customHeight="1">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row>
    <row r="728" spans="1:26" ht="15.75" customHeight="1">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row>
    <row r="729" spans="1:26" ht="15.75" customHeight="1">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row>
    <row r="730" spans="1:26" ht="15.75" customHeight="1">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row>
    <row r="731" spans="1:26" ht="15.75" customHeight="1">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row>
    <row r="732" spans="1:26" ht="15.75" customHeight="1">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row>
    <row r="733" spans="1:26" ht="15.75" customHeight="1">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row>
    <row r="734" spans="1:26" ht="15.75" customHeight="1">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row>
    <row r="735" spans="1:26" ht="15.75" customHeight="1">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row>
    <row r="736" spans="1:26" ht="15.75" customHeight="1">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row>
    <row r="737" spans="1:26" ht="15.75" customHeight="1">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row>
    <row r="738" spans="1:26" ht="15.75" customHeight="1">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row>
    <row r="739" spans="1:26" ht="15.75" customHeight="1">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row>
    <row r="740" spans="1:26" ht="15.75" customHeight="1">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row>
    <row r="741" spans="1:26" ht="15.75" customHeight="1">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row>
    <row r="742" spans="1:26" ht="15.75" customHeight="1">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row>
    <row r="743" spans="1:26" ht="15.75" customHeight="1">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row>
    <row r="744" spans="1:26" ht="15.75" customHeight="1">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row>
    <row r="745" spans="1:26" ht="15.75" customHeight="1">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row>
    <row r="746" spans="1:26" ht="15.75" customHeight="1">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row>
    <row r="747" spans="1:26" ht="15.75" customHeight="1">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row>
    <row r="748" spans="1:26" ht="15.75" customHeight="1">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row>
    <row r="749" spans="1:26" ht="15.75" customHeight="1">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row>
    <row r="750" spans="1:26" ht="15.75" customHeight="1">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row>
    <row r="751" spans="1:26" ht="15.75" customHeight="1">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row>
    <row r="752" spans="1:26" ht="15.75" customHeight="1">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row>
    <row r="753" spans="1:26" ht="15.75" customHeight="1">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row>
    <row r="754" spans="1:26" ht="15.75" customHeight="1">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row>
    <row r="755" spans="1:26" ht="15.75" customHeight="1">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row>
    <row r="756" spans="1:26" ht="15.75" customHeight="1">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row>
    <row r="757" spans="1:26" ht="15.75" customHeight="1">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row>
    <row r="758" spans="1:26" ht="15.75" customHeight="1">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row>
    <row r="759" spans="1:26" ht="15.75" customHeight="1">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row>
    <row r="760" spans="1:26" ht="15.75" customHeight="1">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row>
    <row r="761" spans="1:26" ht="15.75" customHeight="1">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row>
    <row r="762" spans="1:26" ht="15.75" customHeight="1">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row>
    <row r="763" spans="1:26" ht="15.75" customHeight="1">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row>
    <row r="764" spans="1:26" ht="15.75" customHeight="1">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row>
    <row r="765" spans="1:26" ht="15.75" customHeight="1">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row>
    <row r="766" spans="1:26" ht="15.75" customHeight="1">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row>
    <row r="767" spans="1:26" ht="15.75" customHeight="1">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row>
    <row r="768" spans="1:26" ht="15.75" customHeight="1">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row>
    <row r="769" spans="1:26" ht="15.75" customHeight="1">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row>
    <row r="770" spans="1:26" ht="15.75" customHeight="1">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row>
    <row r="771" spans="1:26" ht="15.75" customHeight="1">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row>
    <row r="772" spans="1:26" ht="15.75" customHeight="1">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row>
    <row r="773" spans="1:26" ht="15.75" customHeight="1">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row>
    <row r="774" spans="1:26" ht="15.75" customHeight="1">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row>
    <row r="775" spans="1:26" ht="15.75" customHeight="1">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row>
    <row r="776" spans="1:26" ht="15.75" customHeight="1">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row>
    <row r="777" spans="1:26" ht="15.75" customHeight="1">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row>
    <row r="778" spans="1:26" ht="15.75" customHeight="1">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row>
    <row r="779" spans="1:26" ht="15.75" customHeight="1">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row>
    <row r="780" spans="1:26" ht="15.75" customHeight="1">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row>
    <row r="781" spans="1:26" ht="15.75" customHeight="1">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row>
    <row r="782" spans="1:26" ht="15.75" customHeight="1">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row>
    <row r="783" spans="1:26" ht="15.75" customHeight="1">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row>
    <row r="784" spans="1:26" ht="15.75" customHeight="1">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row>
    <row r="785" spans="1:26" ht="15.75" customHeight="1">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row>
    <row r="786" spans="1:26" ht="15.75" customHeight="1">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row>
    <row r="787" spans="1:26" ht="15.75" customHeight="1">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row>
    <row r="788" spans="1:26" ht="15.75" customHeight="1">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row>
    <row r="789" spans="1:26" ht="15.75" customHeight="1">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row>
    <row r="790" spans="1:26" ht="15.75" customHeight="1">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row>
    <row r="791" spans="1:26" ht="15.75" customHeight="1">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row>
    <row r="792" spans="1:26" ht="15.75" customHeight="1">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row>
    <row r="793" spans="1:26" ht="15.75" customHeight="1">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row>
    <row r="794" spans="1:26" ht="15.75" customHeight="1">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row>
    <row r="795" spans="1:26" ht="15.75" customHeight="1">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row>
    <row r="796" spans="1:26" ht="15.75" customHeight="1">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row>
    <row r="797" spans="1:26" ht="15.75" customHeight="1">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row>
    <row r="798" spans="1:26" ht="15.75" customHeight="1">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row>
    <row r="799" spans="1:26" ht="15.75" customHeight="1">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row>
    <row r="800" spans="1:26" ht="15.75" customHeight="1">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row>
    <row r="801" spans="1:26" ht="15.75" customHeight="1">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row>
    <row r="802" spans="1:26" ht="15.75" customHeight="1">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row>
    <row r="803" spans="1:26" ht="15.75" customHeight="1">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row>
    <row r="804" spans="1:26" ht="15.75" customHeight="1">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row>
    <row r="805" spans="1:26" ht="15.75" customHeight="1">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row>
    <row r="806" spans="1:26" ht="15.75" customHeight="1">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row>
    <row r="807" spans="1:26" ht="15.75" customHeight="1">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row>
    <row r="808" spans="1:26" ht="15.75" customHeight="1">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row>
    <row r="809" spans="1:26" ht="15.75" customHeight="1">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row>
    <row r="810" spans="1:26" ht="15.75" customHeight="1">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row>
    <row r="811" spans="1:26" ht="15.75" customHeight="1">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row>
    <row r="812" spans="1:26" ht="15.75" customHeight="1">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row>
    <row r="813" spans="1:26" ht="15.75" customHeight="1">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row>
    <row r="814" spans="1:26" ht="15.75" customHeight="1">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row>
    <row r="815" spans="1:26" ht="15.75" customHeight="1">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row>
    <row r="816" spans="1:26" ht="15.75" customHeight="1">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row>
    <row r="817" spans="1:26" ht="15.75" customHeight="1">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row>
    <row r="818" spans="1:26" ht="15.75" customHeight="1">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row>
    <row r="819" spans="1:26" ht="15.75" customHeight="1">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row>
    <row r="820" spans="1:26" ht="15.75" customHeight="1">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row>
    <row r="821" spans="1:26" ht="15.75" customHeight="1">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row>
    <row r="822" spans="1:26" ht="15.75" customHeight="1">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row>
    <row r="823" spans="1:26" ht="15.75" customHeight="1">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row>
    <row r="824" spans="1:26" ht="15.75" customHeight="1">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row>
    <row r="825" spans="1:26" ht="15.75" customHeight="1">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row>
    <row r="826" spans="1:26" ht="15.75" customHeight="1">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row>
    <row r="827" spans="1:26" ht="15.75" customHeight="1">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row>
    <row r="828" spans="1:26" ht="15.75" customHeight="1">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row>
    <row r="829" spans="1:26" ht="15.75" customHeight="1">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row>
    <row r="830" spans="1:26" ht="15.75" customHeight="1">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row>
    <row r="831" spans="1:26" ht="15.75" customHeight="1">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row>
    <row r="832" spans="1:26" ht="15.75" customHeight="1">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row>
    <row r="833" spans="1:26" ht="15.75" customHeight="1">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row>
    <row r="834" spans="1:26" ht="15.75" customHeight="1">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row>
    <row r="835" spans="1:26" ht="15.75" customHeight="1">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row>
    <row r="836" spans="1:26" ht="15.75" customHeight="1">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row>
    <row r="837" spans="1:26" ht="15.75" customHeight="1">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row>
    <row r="838" spans="1:26" ht="15.75" customHeight="1">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row>
    <row r="839" spans="1:26" ht="15.75" customHeight="1">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row>
    <row r="840" spans="1:26" ht="15.75" customHeight="1">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row>
    <row r="841" spans="1:26" ht="15.75" customHeight="1">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row>
    <row r="842" spans="1:26" ht="15.75" customHeight="1">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row>
    <row r="843" spans="1:26" ht="15.75" customHeight="1">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row>
    <row r="844" spans="1:26" ht="15.75" customHeight="1">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row>
    <row r="845" spans="1:26" ht="15.75" customHeight="1">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row>
    <row r="846" spans="1:26" ht="15.75" customHeight="1">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row>
    <row r="847" spans="1:26" ht="15.75" customHeight="1">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row>
    <row r="848" spans="1:26" ht="15.75" customHeight="1">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row>
    <row r="849" spans="1:26" ht="15.75" customHeight="1">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row>
    <row r="850" spans="1:26" ht="15.75" customHeight="1">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row>
    <row r="851" spans="1:26" ht="15.75" customHeight="1">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row>
    <row r="852" spans="1:26" ht="15.75" customHeight="1">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row>
    <row r="853" spans="1:26" ht="15.75" customHeight="1">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row>
    <row r="854" spans="1:26" ht="15.75" customHeight="1">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row>
    <row r="855" spans="1:26" ht="15.75" customHeight="1">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row>
    <row r="856" spans="1:26" ht="15.75" customHeight="1">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row>
    <row r="857" spans="1:26" ht="15.75" customHeight="1">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row>
    <row r="858" spans="1:26" ht="15.75" customHeight="1">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row>
    <row r="859" spans="1:26" ht="15.75" customHeight="1">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row>
    <row r="860" spans="1:26" ht="15.75" customHeight="1">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row>
    <row r="861" spans="1:26" ht="15.75" customHeight="1">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row>
    <row r="862" spans="1:26" ht="15.75" customHeight="1">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row>
    <row r="863" spans="1:26" ht="15.75" customHeight="1">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row>
    <row r="864" spans="1:26" ht="15.75" customHeight="1">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row>
    <row r="865" spans="1:26" ht="15.75" customHeight="1">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row>
    <row r="866" spans="1:26" ht="15.75" customHeight="1">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row>
    <row r="867" spans="1:26" ht="15.75" customHeight="1">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row>
    <row r="868" spans="1:26" ht="15.75" customHeight="1">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row>
    <row r="869" spans="1:26" ht="15.75" customHeight="1">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row>
    <row r="870" spans="1:26" ht="15.75" customHeight="1">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row>
    <row r="871" spans="1:26" ht="15.75" customHeight="1">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row>
    <row r="872" spans="1:26" ht="15.75" customHeight="1">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row>
    <row r="873" spans="1:26" ht="15.75" customHeight="1">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row>
    <row r="874" spans="1:26" ht="15.75" customHeight="1">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row>
    <row r="875" spans="1:26" ht="15.75" customHeight="1">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row>
    <row r="876" spans="1:26" ht="15.75" customHeight="1">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row>
    <row r="877" spans="1:26" ht="15.75" customHeight="1">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row>
    <row r="878" spans="1:26" ht="15.75" customHeight="1">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row>
    <row r="879" spans="1:26" ht="15.75" customHeight="1">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row>
    <row r="880" spans="1:26" ht="15.75" customHeight="1">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row>
    <row r="881" spans="1:26" ht="15.75" customHeight="1">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row>
    <row r="882" spans="1:26" ht="15.75" customHeight="1">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row>
    <row r="883" spans="1:26" ht="15.75" customHeight="1">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row>
    <row r="884" spans="1:26" ht="15.75" customHeight="1">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row>
    <row r="885" spans="1:26" ht="15.75" customHeight="1">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row>
    <row r="886" spans="1:26" ht="15.75" customHeight="1">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row>
    <row r="887" spans="1:26" ht="15.75" customHeight="1">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row>
    <row r="888" spans="1:26" ht="15.75" customHeight="1">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row>
    <row r="889" spans="1:26" ht="15.75" customHeight="1">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row>
    <row r="890" spans="1:26" ht="15.75" customHeight="1">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row>
    <row r="891" spans="1:26" ht="15.75" customHeight="1">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row>
    <row r="892" spans="1:26" ht="15.75" customHeight="1">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row>
    <row r="893" spans="1:26" ht="15.75" customHeight="1">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row>
    <row r="894" spans="1:26" ht="15.75" customHeight="1">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row>
    <row r="895" spans="1:26" ht="15.75" customHeight="1">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row>
    <row r="896" spans="1:26" ht="15.75" customHeight="1">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row>
    <row r="897" spans="1:26" ht="15.75" customHeight="1">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row>
    <row r="898" spans="1:26" ht="15.75" customHeight="1">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row>
    <row r="899" spans="1:26" ht="15.75" customHeight="1">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row>
    <row r="900" spans="1:26" ht="15.75" customHeight="1">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row>
    <row r="901" spans="1:26" ht="15.75" customHeight="1">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row>
    <row r="902" spans="1:26" ht="15.75" customHeight="1">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row>
    <row r="903" spans="1:26" ht="15.75" customHeight="1">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row>
    <row r="904" spans="1:26" ht="15.75" customHeight="1">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row>
    <row r="905" spans="1:26" ht="15.75" customHeight="1">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row>
    <row r="906" spans="1:26" ht="15.75" customHeight="1">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row>
    <row r="907" spans="1:26" ht="15.75" customHeight="1">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row>
    <row r="908" spans="1:26" ht="15.75" customHeight="1">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row>
    <row r="909" spans="1:26" ht="15.75" customHeight="1">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row>
    <row r="910" spans="1:26" ht="15.75" customHeight="1">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row>
    <row r="911" spans="1:26" ht="15.75" customHeight="1">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row>
    <row r="912" spans="1:26" ht="15.75" customHeight="1">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row>
    <row r="913" spans="1:26" ht="15.75" customHeight="1">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row>
    <row r="914" spans="1:26" ht="15.75" customHeight="1">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row>
    <row r="915" spans="1:26" ht="15.75" customHeight="1">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row>
    <row r="916" spans="1:26" ht="15.75" customHeight="1">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row>
    <row r="917" spans="1:26" ht="15.75" customHeight="1">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row>
    <row r="918" spans="1:26" ht="15.75" customHeight="1">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row>
    <row r="919" spans="1:26" ht="15.75" customHeight="1">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row>
    <row r="920" spans="1:26" ht="15.75" customHeight="1">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row>
    <row r="921" spans="1:26" ht="15.75" customHeight="1">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row>
    <row r="922" spans="1:26" ht="15.75" customHeight="1">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row>
    <row r="923" spans="1:26" ht="15.75" customHeight="1">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row>
    <row r="924" spans="1:26" ht="15.75" customHeight="1">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row>
    <row r="925" spans="1:26" ht="15.75" customHeight="1">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row>
    <row r="926" spans="1:26" ht="15.75" customHeight="1">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row>
    <row r="927" spans="1:26" ht="15.75" customHeight="1">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row>
    <row r="928" spans="1:26" ht="15.75" customHeight="1">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row>
    <row r="929" spans="1:26" ht="15.75" customHeight="1">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row>
    <row r="930" spans="1:26" ht="15.75" customHeight="1">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row>
    <row r="931" spans="1:26" ht="15.75" customHeight="1">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row>
    <row r="932" spans="1:26" ht="15.75" customHeight="1">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row>
    <row r="933" spans="1:26" ht="15.75" customHeight="1">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row>
    <row r="934" spans="1:26" ht="15.75" customHeight="1">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row>
    <row r="935" spans="1:26" ht="15.75" customHeight="1">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row>
    <row r="936" spans="1:26" ht="15.75" customHeight="1">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row>
    <row r="937" spans="1:26" ht="15.75" customHeight="1">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row>
    <row r="938" spans="1:26" ht="15.75" customHeight="1">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row>
    <row r="939" spans="1:26" ht="15.75" customHeight="1">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row>
    <row r="940" spans="1:26" ht="15.75" customHeight="1">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row>
    <row r="941" spans="1:26" ht="15.75" customHeight="1">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row>
    <row r="942" spans="1:26" ht="15.75" customHeight="1">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row>
    <row r="943" spans="1:26" ht="15.75" customHeight="1">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row>
    <row r="944" spans="1:26" ht="15.75" customHeight="1">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row>
    <row r="945" spans="1:26" ht="15.75" customHeight="1">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row>
    <row r="946" spans="1:26" ht="15.75" customHeight="1">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row>
    <row r="947" spans="1:26" ht="15.75" customHeight="1">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row>
    <row r="948" spans="1:26" ht="15.75" customHeight="1">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row>
    <row r="949" spans="1:26" ht="15.75" customHeight="1">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row>
    <row r="950" spans="1:26" ht="15.75" customHeight="1">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row>
    <row r="951" spans="1:26" ht="15.75" customHeight="1">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row>
    <row r="952" spans="1:26" ht="15.75" customHeight="1">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row>
    <row r="953" spans="1:26" ht="15.75" customHeight="1">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row>
    <row r="954" spans="1:26" ht="15.75" customHeight="1">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row>
    <row r="955" spans="1:26" ht="15.75" customHeight="1">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row>
    <row r="956" spans="1:26" ht="15.75" customHeight="1">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row>
    <row r="957" spans="1:26" ht="15.75" customHeight="1">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row>
    <row r="958" spans="1:26" ht="15.75" customHeight="1">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row>
    <row r="959" spans="1:26" ht="15.75" customHeight="1">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row>
    <row r="960" spans="1:26" ht="15.75" customHeight="1">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row>
    <row r="961" spans="1:26" ht="15.75" customHeight="1">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row>
    <row r="962" spans="1:26" ht="15.75" customHeight="1">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row>
    <row r="963" spans="1:26" ht="15.75" customHeight="1">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row>
    <row r="964" spans="1:26" ht="15.75" customHeight="1">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row>
    <row r="965" spans="1:26" ht="15.75" customHeight="1">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row>
    <row r="966" spans="1:26" ht="15.75" customHeight="1">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row>
    <row r="967" spans="1:26" ht="15.75" customHeight="1">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row>
    <row r="968" spans="1:26" ht="15.75" customHeight="1">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row>
    <row r="969" spans="1:26" ht="15.75" customHeight="1">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row>
    <row r="970" spans="1:26" ht="15.75" customHeight="1">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row>
    <row r="971" spans="1:26" ht="15.75" customHeight="1">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row>
    <row r="972" spans="1:26" ht="15.75" customHeight="1">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row>
    <row r="973" spans="1:26" ht="15.75" customHeight="1">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row>
    <row r="974" spans="1:26" ht="15.75" customHeight="1">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row>
    <row r="975" spans="1:26" ht="15.75" customHeight="1">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row>
    <row r="976" spans="1:26" ht="15.75" customHeight="1">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row>
    <row r="977" spans="1:26" ht="15.75" customHeight="1">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row>
    <row r="978" spans="1:26" ht="15.75" customHeight="1">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row>
    <row r="979" spans="1:26" ht="15.75" customHeight="1">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row>
    <row r="980" spans="1:26" ht="15.75" customHeight="1">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row>
    <row r="981" spans="1:26" ht="15.75" customHeight="1">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row>
    <row r="982" spans="1:26" ht="15.75" customHeight="1">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row>
    <row r="983" spans="1:26" ht="15.75" customHeight="1">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row>
    <row r="984" spans="1:26" ht="15.75" customHeight="1">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row>
    <row r="985" spans="1:26" ht="15.75" customHeight="1">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row>
    <row r="986" spans="1:26" ht="15.75" customHeight="1">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row>
    <row r="987" spans="1:26" ht="15.75" customHeight="1">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row>
    <row r="988" spans="1:26" ht="15.75" customHeight="1">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row>
    <row r="989" spans="1:26" ht="15.75" customHeight="1">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row>
    <row r="990" spans="1:26" ht="15.75" customHeight="1">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row>
    <row r="991" spans="1:26" ht="15.75" customHeight="1">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row>
    <row r="992" spans="1:26" ht="15.75" customHeight="1">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row>
    <row r="993" spans="1:26" ht="15.75" customHeight="1">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row>
    <row r="994" spans="1:26" ht="15.75" customHeight="1">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row>
    <row r="995" spans="1:26" ht="15.75" customHeight="1">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row>
    <row r="996" spans="1:26" ht="15.75" customHeight="1">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row>
    <row r="997" spans="1:26" ht="15.75" customHeight="1">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row>
    <row r="998" spans="1:26" ht="15.75" customHeight="1">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row>
    <row r="999" spans="1:26" ht="15.75" customHeight="1">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row>
    <row r="1000" spans="1:26" ht="15.75" customHeight="1">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row>
  </sheetData>
  <mergeCells count="10">
    <mergeCell ref="A52:D52"/>
    <mergeCell ref="A53:D53"/>
    <mergeCell ref="A54:D54"/>
    <mergeCell ref="A1:J1"/>
    <mergeCell ref="A2:J2"/>
    <mergeCell ref="A3:J3"/>
    <mergeCell ref="A7:D7"/>
    <mergeCell ref="A49:D49"/>
    <mergeCell ref="A50:D50"/>
    <mergeCell ref="A51:D51"/>
  </mergeCell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5.140625" customWidth="1"/>
    <col min="2" max="2" width="33.42578125" customWidth="1"/>
    <col min="3" max="3" width="38" customWidth="1"/>
    <col min="4" max="9" width="9.140625" customWidth="1"/>
    <col min="10" max="10" width="12.5703125" customWidth="1"/>
    <col min="11" max="11" width="10.7109375" customWidth="1"/>
    <col min="12" max="12" width="10.140625" customWidth="1"/>
    <col min="13" max="13" width="12.140625" customWidth="1"/>
    <col min="14" max="26" width="8.7109375" customWidth="1"/>
  </cols>
  <sheetData>
    <row r="1" spans="1:26" ht="20.25" customHeight="1">
      <c r="A1" s="92" t="s">
        <v>0</v>
      </c>
      <c r="B1" s="93"/>
      <c r="C1" s="93"/>
      <c r="D1" s="93"/>
      <c r="E1" s="93"/>
      <c r="F1" s="93"/>
      <c r="G1" s="93"/>
      <c r="H1" s="93"/>
      <c r="I1" s="93"/>
      <c r="J1" s="93"/>
      <c r="K1" s="93"/>
      <c r="L1" s="93"/>
      <c r="M1" s="93"/>
      <c r="N1" s="4"/>
      <c r="O1" s="4"/>
      <c r="P1" s="4"/>
      <c r="Q1" s="4"/>
      <c r="R1" s="4"/>
      <c r="S1" s="4"/>
      <c r="T1" s="4"/>
      <c r="U1" s="4"/>
      <c r="V1" s="4"/>
      <c r="W1" s="4"/>
      <c r="X1" s="4"/>
      <c r="Y1" s="4"/>
      <c r="Z1" s="4"/>
    </row>
    <row r="2" spans="1:26" ht="20.25" customHeight="1">
      <c r="A2" s="92" t="s">
        <v>3</v>
      </c>
      <c r="B2" s="93"/>
      <c r="C2" s="93"/>
      <c r="D2" s="93"/>
      <c r="E2" s="93"/>
      <c r="F2" s="93"/>
      <c r="G2" s="93"/>
      <c r="H2" s="93"/>
      <c r="I2" s="93"/>
      <c r="J2" s="93"/>
      <c r="K2" s="93"/>
      <c r="L2" s="93"/>
      <c r="M2" s="93"/>
      <c r="N2" s="4"/>
      <c r="O2" s="4"/>
      <c r="P2" s="4"/>
      <c r="Q2" s="4"/>
      <c r="R2" s="4"/>
      <c r="S2" s="4"/>
      <c r="T2" s="4"/>
      <c r="U2" s="4"/>
      <c r="V2" s="4"/>
      <c r="W2" s="4"/>
      <c r="X2" s="4"/>
      <c r="Y2" s="4"/>
      <c r="Z2" s="4"/>
    </row>
    <row r="3" spans="1:26" ht="20.25" customHeight="1">
      <c r="A3" s="94" t="s">
        <v>257</v>
      </c>
      <c r="B3" s="93"/>
      <c r="C3" s="93"/>
      <c r="D3" s="93"/>
      <c r="E3" s="93"/>
      <c r="F3" s="93"/>
      <c r="G3" s="93"/>
      <c r="H3" s="93"/>
      <c r="I3" s="93"/>
      <c r="J3" s="93"/>
      <c r="K3" s="93"/>
      <c r="L3" s="93"/>
      <c r="M3" s="93"/>
      <c r="N3" s="4"/>
      <c r="O3" s="4"/>
      <c r="P3" s="4"/>
      <c r="Q3" s="4"/>
      <c r="R3" s="4"/>
      <c r="S3" s="4"/>
      <c r="T3" s="4"/>
      <c r="U3" s="4"/>
      <c r="V3" s="4"/>
      <c r="W3" s="4"/>
      <c r="X3" s="4"/>
      <c r="Y3" s="4"/>
      <c r="Z3" s="4"/>
    </row>
    <row r="4" spans="1:26" ht="22.5" customHeight="1">
      <c r="A4" s="9" t="s">
        <v>377</v>
      </c>
      <c r="B4" s="4"/>
      <c r="C4" s="10"/>
      <c r="D4" s="10"/>
      <c r="E4" s="2" t="s">
        <v>378</v>
      </c>
      <c r="F4" s="10"/>
      <c r="G4" s="10"/>
      <c r="H4" s="4"/>
      <c r="I4" s="4"/>
      <c r="J4" s="4"/>
      <c r="K4" s="4"/>
      <c r="L4" s="4"/>
      <c r="M4" s="11" t="s">
        <v>379</v>
      </c>
      <c r="N4" s="4"/>
      <c r="O4" s="4"/>
      <c r="P4" s="4"/>
      <c r="Q4" s="4"/>
      <c r="R4" s="4"/>
      <c r="S4" s="4"/>
      <c r="T4" s="4"/>
      <c r="U4" s="4"/>
      <c r="V4" s="4"/>
      <c r="W4" s="4"/>
      <c r="X4" s="4"/>
      <c r="Y4" s="4"/>
      <c r="Z4" s="4"/>
    </row>
    <row r="5" spans="1:26" ht="21.75" customHeight="1">
      <c r="A5" s="9" t="s">
        <v>380</v>
      </c>
      <c r="B5" s="4"/>
      <c r="C5" s="4"/>
      <c r="D5" s="4"/>
      <c r="E5" s="4"/>
      <c r="F5" s="4"/>
      <c r="G5" s="4"/>
      <c r="H5" s="4"/>
      <c r="I5" s="4"/>
      <c r="J5" s="4"/>
      <c r="K5" s="4"/>
      <c r="L5" s="4"/>
      <c r="M5" s="11" t="s">
        <v>381</v>
      </c>
      <c r="N5" s="4"/>
      <c r="O5" s="4"/>
      <c r="P5" s="4"/>
      <c r="Q5" s="4"/>
      <c r="R5" s="4"/>
      <c r="S5" s="4"/>
      <c r="T5" s="4"/>
      <c r="U5" s="4"/>
      <c r="V5" s="4"/>
      <c r="W5" s="4"/>
      <c r="X5" s="4"/>
      <c r="Y5" s="4"/>
      <c r="Z5" s="4"/>
    </row>
    <row r="6" spans="1:26" ht="15.75" customHeight="1">
      <c r="A6" s="95" t="s">
        <v>382</v>
      </c>
      <c r="B6" s="96" t="s">
        <v>383</v>
      </c>
      <c r="C6" s="96" t="s">
        <v>384</v>
      </c>
      <c r="D6" s="97" t="s">
        <v>385</v>
      </c>
      <c r="E6" s="90"/>
      <c r="F6" s="90"/>
      <c r="G6" s="90"/>
      <c r="H6" s="90"/>
      <c r="I6" s="82"/>
      <c r="J6" s="95" t="s">
        <v>386</v>
      </c>
      <c r="K6" s="95" t="s">
        <v>387</v>
      </c>
      <c r="L6" s="95" t="s">
        <v>388</v>
      </c>
      <c r="M6" s="95" t="s">
        <v>389</v>
      </c>
      <c r="N6" s="4"/>
      <c r="O6" s="4"/>
      <c r="P6" s="4"/>
      <c r="Q6" s="4"/>
      <c r="R6" s="4"/>
      <c r="S6" s="4"/>
      <c r="T6" s="4"/>
      <c r="U6" s="4"/>
      <c r="V6" s="4"/>
      <c r="W6" s="4"/>
      <c r="X6" s="4"/>
      <c r="Y6" s="4"/>
      <c r="Z6" s="4"/>
    </row>
    <row r="7" spans="1:26" ht="16.5" customHeight="1">
      <c r="A7" s="80"/>
      <c r="B7" s="80"/>
      <c r="C7" s="80"/>
      <c r="D7" s="15">
        <v>0</v>
      </c>
      <c r="E7" s="15">
        <v>1</v>
      </c>
      <c r="F7" s="15">
        <v>2</v>
      </c>
      <c r="G7" s="15">
        <v>3</v>
      </c>
      <c r="H7" s="15">
        <v>4</v>
      </c>
      <c r="I7" s="15">
        <v>5</v>
      </c>
      <c r="J7" s="80"/>
      <c r="K7" s="80"/>
      <c r="L7" s="80"/>
      <c r="M7" s="79"/>
      <c r="N7" s="4"/>
      <c r="O7" s="4"/>
      <c r="P7" s="4"/>
      <c r="Q7" s="4"/>
      <c r="R7" s="4"/>
      <c r="S7" s="4"/>
      <c r="T7" s="4"/>
      <c r="U7" s="4"/>
      <c r="V7" s="4"/>
      <c r="W7" s="4"/>
      <c r="X7" s="4"/>
      <c r="Y7" s="4"/>
      <c r="Z7" s="4"/>
    </row>
    <row r="8" spans="1:26" ht="49.5" customHeight="1">
      <c r="A8" s="50" t="s">
        <v>35</v>
      </c>
      <c r="B8" s="18" t="s">
        <v>390</v>
      </c>
      <c r="C8" s="51" t="s">
        <v>265</v>
      </c>
      <c r="D8" s="25">
        <f>'COURSE EXIT SURVEY RESPONSES'!E49</f>
        <v>0</v>
      </c>
      <c r="E8" s="25">
        <f>'COURSE EXIT SURVEY RESPONSES'!E50</f>
        <v>0</v>
      </c>
      <c r="F8" s="25">
        <f>'COURSE EXIT SURVEY RESPONSES'!E51</f>
        <v>0</v>
      </c>
      <c r="G8" s="25">
        <f>'COURSE EXIT SURVEY RESPONSES'!E52</f>
        <v>6</v>
      </c>
      <c r="H8" s="25">
        <f>'COURSE EXIT SURVEY RESPONSES'!E53</f>
        <v>12</v>
      </c>
      <c r="I8" s="25">
        <f>'COURSE EXIT SURVEY RESPONSES'!E54</f>
        <v>23</v>
      </c>
      <c r="J8" s="24">
        <f t="shared" ref="J8:J13" si="0">SUM(D8:I8)</f>
        <v>41</v>
      </c>
      <c r="K8" s="59">
        <f t="shared" ref="K8:K13" si="1">(E8*1+F8*2+G8*3+H8*4+I8*5)/J8</f>
        <v>4.4146341463414638</v>
      </c>
      <c r="L8" s="17">
        <v>5</v>
      </c>
      <c r="M8" s="60">
        <f t="shared" ref="M8:M13" si="2">(K8/L8)*100</f>
        <v>88.292682926829286</v>
      </c>
      <c r="N8" s="10"/>
      <c r="O8" s="4"/>
      <c r="P8" s="4"/>
      <c r="Q8" s="4"/>
      <c r="R8" s="4"/>
      <c r="S8" s="4"/>
      <c r="T8" s="4"/>
      <c r="U8" s="4"/>
      <c r="V8" s="4"/>
      <c r="W8" s="4"/>
      <c r="X8" s="4"/>
      <c r="Y8" s="4"/>
      <c r="Z8" s="4"/>
    </row>
    <row r="9" spans="1:26" ht="39" customHeight="1">
      <c r="A9" s="50" t="s">
        <v>36</v>
      </c>
      <c r="B9" s="18" t="s">
        <v>412</v>
      </c>
      <c r="C9" s="51" t="s">
        <v>266</v>
      </c>
      <c r="D9" s="25">
        <f>'COURSE EXIT SURVEY RESPONSES'!F49</f>
        <v>0</v>
      </c>
      <c r="E9" s="25">
        <f>'COURSE EXIT SURVEY RESPONSES'!F50</f>
        <v>0</v>
      </c>
      <c r="F9" s="25">
        <f>'COURSE EXIT SURVEY RESPONSES'!F51</f>
        <v>0</v>
      </c>
      <c r="G9" s="25">
        <f>'COURSE EXIT SURVEY RESPONSES'!F52</f>
        <v>9</v>
      </c>
      <c r="H9" s="25">
        <f>'COURSE EXIT SURVEY RESPONSES'!F53</f>
        <v>14</v>
      </c>
      <c r="I9" s="25">
        <f>'COURSE EXIT SURVEY RESPONSES'!F54</f>
        <v>18</v>
      </c>
      <c r="J9" s="24">
        <f t="shared" si="0"/>
        <v>41</v>
      </c>
      <c r="K9" s="59">
        <f t="shared" si="1"/>
        <v>4.2195121951219514</v>
      </c>
      <c r="L9" s="17">
        <v>5</v>
      </c>
      <c r="M9" s="60">
        <f t="shared" si="2"/>
        <v>84.390243902439039</v>
      </c>
      <c r="N9" s="10"/>
      <c r="O9" s="4"/>
      <c r="P9" s="4"/>
      <c r="Q9" s="4"/>
      <c r="R9" s="4"/>
      <c r="S9" s="4"/>
      <c r="T9" s="4"/>
      <c r="U9" s="4"/>
      <c r="V9" s="4"/>
      <c r="W9" s="4"/>
      <c r="X9" s="4"/>
      <c r="Y9" s="4"/>
      <c r="Z9" s="4"/>
    </row>
    <row r="10" spans="1:26" ht="39.75" customHeight="1">
      <c r="A10" s="50" t="s">
        <v>37</v>
      </c>
      <c r="B10" s="18" t="s">
        <v>413</v>
      </c>
      <c r="C10" s="51" t="s">
        <v>267</v>
      </c>
      <c r="D10" s="25">
        <f>'COURSE EXIT SURVEY RESPONSES'!G49</f>
        <v>0</v>
      </c>
      <c r="E10" s="25">
        <f>'COURSE EXIT SURVEY RESPONSES'!G50</f>
        <v>0</v>
      </c>
      <c r="F10" s="25">
        <f>'COURSE EXIT SURVEY RESPONSES'!G51</f>
        <v>0</v>
      </c>
      <c r="G10" s="25">
        <f>'COURSE EXIT SURVEY RESPONSES'!G52</f>
        <v>4</v>
      </c>
      <c r="H10" s="25">
        <f>'COURSE EXIT SURVEY RESPONSES'!G53</f>
        <v>16</v>
      </c>
      <c r="I10" s="25">
        <f>'COURSE EXIT SURVEY RESPONSES'!G54</f>
        <v>21</v>
      </c>
      <c r="J10" s="25">
        <f t="shared" si="0"/>
        <v>41</v>
      </c>
      <c r="K10" s="59">
        <f t="shared" si="1"/>
        <v>4.4146341463414638</v>
      </c>
      <c r="L10" s="17">
        <v>5</v>
      </c>
      <c r="M10" s="60">
        <f t="shared" si="2"/>
        <v>88.292682926829286</v>
      </c>
      <c r="N10" s="10"/>
      <c r="O10" s="4"/>
      <c r="P10" s="4"/>
      <c r="Q10" s="4"/>
      <c r="R10" s="4"/>
      <c r="S10" s="4"/>
      <c r="T10" s="4"/>
      <c r="U10" s="4"/>
      <c r="V10" s="4"/>
      <c r="W10" s="4"/>
      <c r="X10" s="4"/>
      <c r="Y10" s="4"/>
      <c r="Z10" s="4"/>
    </row>
    <row r="11" spans="1:26" ht="38.25" customHeight="1">
      <c r="A11" s="50" t="s">
        <v>38</v>
      </c>
      <c r="B11" s="18" t="s">
        <v>414</v>
      </c>
      <c r="C11" s="51" t="s">
        <v>268</v>
      </c>
      <c r="D11" s="25">
        <f>'COURSE EXIT SURVEY RESPONSES'!H49</f>
        <v>0</v>
      </c>
      <c r="E11" s="25">
        <f>'COURSE EXIT SURVEY RESPONSES'!H50</f>
        <v>0</v>
      </c>
      <c r="F11" s="25">
        <f>'COURSE EXIT SURVEY RESPONSES'!H51</f>
        <v>0</v>
      </c>
      <c r="G11" s="25">
        <f>'COURSE EXIT SURVEY RESPONSES'!H52</f>
        <v>5</v>
      </c>
      <c r="H11" s="25">
        <f>'COURSE EXIT SURVEY RESPONSES'!H53</f>
        <v>14</v>
      </c>
      <c r="I11" s="25">
        <f>'COURSE EXIT SURVEY RESPONSES'!H54</f>
        <v>22</v>
      </c>
      <c r="J11" s="24">
        <f t="shared" si="0"/>
        <v>41</v>
      </c>
      <c r="K11" s="59">
        <f t="shared" si="1"/>
        <v>4.4146341463414638</v>
      </c>
      <c r="L11" s="17">
        <v>5</v>
      </c>
      <c r="M11" s="60">
        <f t="shared" si="2"/>
        <v>88.292682926829286</v>
      </c>
      <c r="N11" s="10"/>
      <c r="O11" s="4"/>
      <c r="P11" s="4"/>
      <c r="Q11" s="4"/>
      <c r="R11" s="4"/>
      <c r="S11" s="4"/>
      <c r="T11" s="4"/>
      <c r="U11" s="4"/>
      <c r="V11" s="4"/>
      <c r="W11" s="4"/>
      <c r="X11" s="4"/>
      <c r="Y11" s="4"/>
      <c r="Z11" s="4"/>
    </row>
    <row r="12" spans="1:26" ht="41.25" customHeight="1">
      <c r="A12" s="50" t="s">
        <v>39</v>
      </c>
      <c r="B12" s="18" t="s">
        <v>415</v>
      </c>
      <c r="C12" s="51" t="s">
        <v>269</v>
      </c>
      <c r="D12" s="25">
        <f>'COURSE EXIT SURVEY RESPONSES'!I49</f>
        <v>0</v>
      </c>
      <c r="E12" s="25">
        <f>'COURSE EXIT SURVEY RESPONSES'!I50</f>
        <v>0</v>
      </c>
      <c r="F12" s="25">
        <f>'COURSE EXIT SURVEY RESPONSES'!I51</f>
        <v>0</v>
      </c>
      <c r="G12" s="25">
        <f>'COURSE EXIT SURVEY RESPONSES'!I52</f>
        <v>5</v>
      </c>
      <c r="H12" s="25">
        <f>'COURSE EXIT SURVEY RESPONSES'!I53</f>
        <v>13</v>
      </c>
      <c r="I12" s="25">
        <f>'COURSE EXIT SURVEY RESPONSES'!I54</f>
        <v>23</v>
      </c>
      <c r="J12" s="25">
        <f t="shared" si="0"/>
        <v>41</v>
      </c>
      <c r="K12" s="59">
        <f t="shared" si="1"/>
        <v>4.4390243902439028</v>
      </c>
      <c r="L12" s="17">
        <v>5</v>
      </c>
      <c r="M12" s="60">
        <f t="shared" si="2"/>
        <v>88.780487804878064</v>
      </c>
      <c r="N12" s="10"/>
      <c r="O12" s="4"/>
      <c r="P12" s="4"/>
      <c r="Q12" s="4"/>
      <c r="R12" s="4"/>
      <c r="S12" s="4"/>
      <c r="T12" s="4"/>
      <c r="U12" s="4"/>
      <c r="V12" s="4"/>
      <c r="W12" s="4"/>
      <c r="X12" s="4"/>
      <c r="Y12" s="4"/>
      <c r="Z12" s="4"/>
    </row>
    <row r="13" spans="1:26" ht="48.75" customHeight="1">
      <c r="A13" s="50" t="s">
        <v>40</v>
      </c>
      <c r="B13" s="18" t="s">
        <v>416</v>
      </c>
      <c r="C13" s="51" t="s">
        <v>270</v>
      </c>
      <c r="D13" s="25">
        <f>'COURSE EXIT SURVEY RESPONSES'!J49</f>
        <v>0</v>
      </c>
      <c r="E13" s="25">
        <f>'COURSE EXIT SURVEY RESPONSES'!J50</f>
        <v>0</v>
      </c>
      <c r="F13" s="25">
        <f>'COURSE EXIT SURVEY RESPONSES'!J51</f>
        <v>0</v>
      </c>
      <c r="G13" s="25">
        <f>'COURSE EXIT SURVEY RESPONSES'!J52</f>
        <v>11</v>
      </c>
      <c r="H13" s="25">
        <f>'COURSE EXIT SURVEY RESPONSES'!J53</f>
        <v>11</v>
      </c>
      <c r="I13" s="25">
        <f>'COURSE EXIT SURVEY RESPONSES'!J54</f>
        <v>19</v>
      </c>
      <c r="J13" s="25">
        <f t="shared" si="0"/>
        <v>41</v>
      </c>
      <c r="K13" s="59">
        <f t="shared" si="1"/>
        <v>4.1951219512195124</v>
      </c>
      <c r="L13" s="17">
        <v>5</v>
      </c>
      <c r="M13" s="60">
        <f t="shared" si="2"/>
        <v>83.902439024390247</v>
      </c>
      <c r="N13" s="10"/>
      <c r="O13" s="4"/>
      <c r="P13" s="4"/>
      <c r="Q13" s="4"/>
      <c r="R13" s="4"/>
      <c r="S13" s="4"/>
      <c r="T13" s="4"/>
      <c r="U13" s="4"/>
      <c r="V13" s="4"/>
      <c r="W13" s="4"/>
      <c r="X13" s="4"/>
      <c r="Y13" s="4"/>
      <c r="Z13" s="4"/>
    </row>
    <row r="14" spans="1:26" ht="21" customHeight="1">
      <c r="A14" s="4"/>
      <c r="B14" s="4"/>
      <c r="C14" s="61"/>
      <c r="D14" s="62"/>
      <c r="E14" s="62"/>
      <c r="F14" s="62"/>
      <c r="G14" s="62"/>
      <c r="H14" s="62"/>
      <c r="I14" s="62"/>
      <c r="J14" s="4"/>
      <c r="K14" s="4"/>
      <c r="L14" s="4"/>
      <c r="M14" s="4"/>
      <c r="N14" s="4"/>
      <c r="O14" s="4"/>
      <c r="P14" s="4"/>
      <c r="Q14" s="4"/>
      <c r="R14" s="4"/>
      <c r="S14" s="4"/>
      <c r="T14" s="4"/>
      <c r="U14" s="4"/>
      <c r="V14" s="4"/>
      <c r="W14" s="4"/>
      <c r="X14" s="4"/>
      <c r="Y14" s="4"/>
      <c r="Z14" s="4"/>
    </row>
    <row r="15" spans="1:26" ht="21" customHeight="1">
      <c r="A15" s="4"/>
      <c r="B15" s="4"/>
      <c r="C15" s="63" t="s">
        <v>417</v>
      </c>
      <c r="D15" s="16" t="s">
        <v>35</v>
      </c>
      <c r="E15" s="16" t="s">
        <v>36</v>
      </c>
      <c r="F15" s="16" t="s">
        <v>37</v>
      </c>
      <c r="G15" s="16" t="s">
        <v>38</v>
      </c>
      <c r="H15" s="16" t="s">
        <v>39</v>
      </c>
      <c r="I15" s="16" t="s">
        <v>40</v>
      </c>
      <c r="J15" s="4"/>
      <c r="K15" s="4"/>
      <c r="L15" s="4"/>
      <c r="M15" s="4"/>
      <c r="N15" s="4"/>
      <c r="O15" s="4"/>
      <c r="P15" s="4"/>
      <c r="Q15" s="4"/>
      <c r="R15" s="4"/>
      <c r="S15" s="4"/>
      <c r="T15" s="4"/>
      <c r="U15" s="4"/>
      <c r="V15" s="4"/>
      <c r="W15" s="4"/>
      <c r="X15" s="4"/>
      <c r="Y15" s="4"/>
      <c r="Z15" s="10"/>
    </row>
    <row r="16" spans="1:26" ht="36" customHeight="1">
      <c r="A16" s="4"/>
      <c r="B16" s="4"/>
      <c r="C16" s="18" t="s">
        <v>418</v>
      </c>
      <c r="D16" s="64">
        <f>'15EE84-INTERNSHIP-CONSOLIDATED'!C11</f>
        <v>91.326530612244909</v>
      </c>
      <c r="E16" s="64">
        <f>'15EE84-INTERNSHIP-CONSOLIDATED'!D11</f>
        <v>91.326530612244909</v>
      </c>
      <c r="F16" s="64">
        <f>'15EE84-INTERNSHIP-CONSOLIDATED'!E11</f>
        <v>91.326530612244909</v>
      </c>
      <c r="G16" s="64">
        <f>'15EE84-INTERNSHIP-CONSOLIDATED'!F11</f>
        <v>91.326530612244909</v>
      </c>
      <c r="H16" s="64">
        <f>'15EE84-INTERNSHIP-CONSOLIDATED'!G11</f>
        <v>91.326530612244909</v>
      </c>
      <c r="I16" s="64">
        <f>'15EE84-INTERNSHIP-CONSOLIDATED'!H11</f>
        <v>91.326530612244909</v>
      </c>
      <c r="J16" s="4"/>
      <c r="K16" s="4"/>
      <c r="L16" s="4"/>
      <c r="M16" s="4"/>
      <c r="N16" s="4"/>
      <c r="O16" s="4"/>
      <c r="P16" s="4"/>
      <c r="Q16" s="4"/>
      <c r="R16" s="4"/>
      <c r="S16" s="4"/>
      <c r="T16" s="4"/>
      <c r="U16" s="4"/>
      <c r="V16" s="4"/>
      <c r="W16" s="4"/>
      <c r="X16" s="4"/>
      <c r="Y16" s="4"/>
      <c r="Z16" s="10"/>
    </row>
    <row r="17" spans="1:26" ht="21.75" customHeight="1">
      <c r="A17" s="4"/>
      <c r="B17" s="4"/>
      <c r="C17" s="50" t="s">
        <v>419</v>
      </c>
      <c r="D17" s="31">
        <f t="shared" ref="D17:I17" si="3">D16*0.8</f>
        <v>73.061224489795933</v>
      </c>
      <c r="E17" s="31">
        <f t="shared" si="3"/>
        <v>73.061224489795933</v>
      </c>
      <c r="F17" s="31">
        <f t="shared" si="3"/>
        <v>73.061224489795933</v>
      </c>
      <c r="G17" s="31">
        <f t="shared" si="3"/>
        <v>73.061224489795933</v>
      </c>
      <c r="H17" s="31">
        <f t="shared" si="3"/>
        <v>73.061224489795933</v>
      </c>
      <c r="I17" s="31">
        <f t="shared" si="3"/>
        <v>73.061224489795933</v>
      </c>
      <c r="J17" s="4"/>
      <c r="K17" s="4"/>
      <c r="L17" s="4"/>
      <c r="M17" s="4"/>
      <c r="N17" s="4"/>
      <c r="O17" s="4"/>
      <c r="P17" s="4"/>
      <c r="Q17" s="4"/>
      <c r="R17" s="4"/>
      <c r="S17" s="4"/>
      <c r="T17" s="4"/>
      <c r="U17" s="4"/>
      <c r="V17" s="4"/>
      <c r="W17" s="4"/>
      <c r="X17" s="4"/>
      <c r="Y17" s="4"/>
      <c r="Z17" s="10"/>
    </row>
    <row r="18" spans="1:26" ht="21.75" customHeight="1">
      <c r="A18" s="4"/>
      <c r="B18" s="4"/>
      <c r="C18" s="50" t="s">
        <v>420</v>
      </c>
      <c r="D18" s="64">
        <f>M8</f>
        <v>88.292682926829286</v>
      </c>
      <c r="E18" s="64">
        <f>M9</f>
        <v>84.390243902439039</v>
      </c>
      <c r="F18" s="64">
        <f>M10</f>
        <v>88.292682926829286</v>
      </c>
      <c r="G18" s="64">
        <f>M11</f>
        <v>88.292682926829286</v>
      </c>
      <c r="H18" s="64">
        <f>M12</f>
        <v>88.780487804878064</v>
      </c>
      <c r="I18" s="64">
        <f>M13</f>
        <v>83.902439024390247</v>
      </c>
      <c r="J18" s="4"/>
      <c r="K18" s="4"/>
      <c r="L18" s="4"/>
      <c r="M18" s="4"/>
      <c r="N18" s="4"/>
      <c r="O18" s="4"/>
      <c r="P18" s="4"/>
      <c r="Q18" s="4"/>
      <c r="R18" s="4"/>
      <c r="S18" s="4"/>
      <c r="T18" s="4"/>
      <c r="U18" s="4"/>
      <c r="V18" s="4"/>
      <c r="W18" s="4"/>
      <c r="X18" s="4"/>
      <c r="Y18" s="4"/>
      <c r="Z18" s="10"/>
    </row>
    <row r="19" spans="1:26" ht="21.75" customHeight="1">
      <c r="A19" s="4"/>
      <c r="B19" s="4"/>
      <c r="C19" s="50" t="s">
        <v>421</v>
      </c>
      <c r="D19" s="31">
        <f t="shared" ref="D19:I19" si="4">D18*0.2</f>
        <v>17.658536585365859</v>
      </c>
      <c r="E19" s="31">
        <f t="shared" si="4"/>
        <v>16.878048780487809</v>
      </c>
      <c r="F19" s="31">
        <f t="shared" si="4"/>
        <v>17.658536585365859</v>
      </c>
      <c r="G19" s="31">
        <f t="shared" si="4"/>
        <v>17.658536585365859</v>
      </c>
      <c r="H19" s="31">
        <f t="shared" si="4"/>
        <v>17.756097560975615</v>
      </c>
      <c r="I19" s="31">
        <f t="shared" si="4"/>
        <v>16.780487804878049</v>
      </c>
      <c r="J19" s="4"/>
      <c r="K19" s="4"/>
      <c r="L19" s="4"/>
      <c r="M19" s="4"/>
      <c r="N19" s="4"/>
      <c r="O19" s="4"/>
      <c r="P19" s="4"/>
      <c r="Q19" s="4"/>
      <c r="R19" s="4"/>
      <c r="S19" s="4"/>
      <c r="T19" s="4"/>
      <c r="U19" s="4"/>
      <c r="V19" s="4"/>
      <c r="W19" s="4"/>
      <c r="X19" s="4"/>
      <c r="Y19" s="4"/>
      <c r="Z19" s="10"/>
    </row>
    <row r="20" spans="1:26" ht="28.5" customHeight="1">
      <c r="A20" s="4"/>
      <c r="B20" s="4"/>
      <c r="C20" s="50" t="s">
        <v>422</v>
      </c>
      <c r="D20" s="65">
        <f t="shared" ref="D20:I20" si="5">D17+D19</f>
        <v>90.719761075161784</v>
      </c>
      <c r="E20" s="65">
        <f t="shared" si="5"/>
        <v>89.939273270283735</v>
      </c>
      <c r="F20" s="65">
        <f t="shared" si="5"/>
        <v>90.719761075161784</v>
      </c>
      <c r="G20" s="65">
        <f t="shared" si="5"/>
        <v>90.719761075161784</v>
      </c>
      <c r="H20" s="65">
        <f t="shared" si="5"/>
        <v>90.817322050771551</v>
      </c>
      <c r="I20" s="65">
        <f t="shared" si="5"/>
        <v>89.841712294673982</v>
      </c>
      <c r="J20" s="4"/>
      <c r="K20" s="4"/>
      <c r="L20" s="4"/>
      <c r="M20" s="4"/>
      <c r="N20" s="4"/>
      <c r="O20" s="4"/>
      <c r="P20" s="4"/>
      <c r="Q20" s="4"/>
      <c r="R20" s="4"/>
      <c r="S20" s="4"/>
      <c r="T20" s="4"/>
      <c r="U20" s="4"/>
      <c r="V20" s="4"/>
      <c r="W20" s="4"/>
      <c r="X20" s="4"/>
      <c r="Y20" s="4"/>
      <c r="Z20" s="10"/>
    </row>
    <row r="21" spans="1:26" ht="14.25" customHeight="1">
      <c r="A21" s="4"/>
      <c r="B21" s="4"/>
      <c r="C21" s="52"/>
      <c r="D21" s="52"/>
      <c r="E21" s="52"/>
      <c r="F21" s="52"/>
      <c r="G21" s="52"/>
      <c r="H21" s="4"/>
      <c r="I21" s="4"/>
      <c r="J21" s="4"/>
      <c r="K21" s="4"/>
      <c r="L21" s="4"/>
      <c r="M21" s="4"/>
      <c r="N21" s="4"/>
      <c r="O21" s="4"/>
      <c r="P21" s="4"/>
      <c r="Q21" s="4"/>
      <c r="R21" s="4"/>
      <c r="S21" s="4"/>
      <c r="T21" s="4"/>
      <c r="U21" s="4"/>
      <c r="V21" s="4"/>
      <c r="W21" s="4"/>
      <c r="X21" s="4"/>
      <c r="Y21" s="4"/>
      <c r="Z21" s="4"/>
    </row>
    <row r="22" spans="1:26" ht="14.25" customHeight="1">
      <c r="A22" s="4"/>
      <c r="B22" s="4"/>
      <c r="C22" s="52"/>
      <c r="D22" s="52"/>
      <c r="E22" s="52"/>
      <c r="F22" s="52"/>
      <c r="G22" s="52"/>
      <c r="H22" s="4"/>
      <c r="I22" s="4"/>
      <c r="J22" s="4"/>
      <c r="K22" s="4"/>
      <c r="L22" s="4"/>
      <c r="M22" s="4"/>
      <c r="N22" s="4"/>
      <c r="O22" s="4"/>
      <c r="P22" s="4"/>
      <c r="Q22" s="4"/>
      <c r="R22" s="4"/>
      <c r="S22" s="4"/>
      <c r="T22" s="4"/>
      <c r="U22" s="4"/>
      <c r="V22" s="4"/>
      <c r="W22" s="4"/>
      <c r="X22" s="4"/>
      <c r="Y22" s="4"/>
      <c r="Z22" s="4"/>
    </row>
    <row r="23" spans="1:26" ht="14.2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ht="14.2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ht="14.2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4.2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4.2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4.2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4.2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4.2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14.25"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ht="14.2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4.2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4.2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4.2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4.2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4.2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4.2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4.2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4.2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4.2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4.2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4.2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4.2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4.2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4.2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4.2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4.2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4.2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4.2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4.2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4.2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row>
    <row r="222" spans="1:26" ht="15.75" customHeight="1">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row>
    <row r="223" spans="1:26" ht="15.75" customHeight="1">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row>
    <row r="224" spans="1:26" ht="15.75" customHeight="1">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row>
    <row r="225" spans="1:26" ht="15.75" customHeight="1">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row>
    <row r="226" spans="1:26" ht="15.75" customHeight="1">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row>
    <row r="227" spans="1:26" ht="15.75" customHeight="1">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row>
    <row r="228" spans="1:26" ht="15.75" customHeight="1">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row>
    <row r="229" spans="1:26" ht="15.75" customHeight="1">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row>
    <row r="230" spans="1:26" ht="15.75" customHeight="1">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row>
    <row r="231" spans="1:26" ht="15.75" customHeight="1">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row>
    <row r="232" spans="1:26" ht="15.75" customHeight="1">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row>
    <row r="233" spans="1:26" ht="15.75" customHeight="1">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row>
    <row r="234" spans="1:26" ht="15.75" customHeight="1">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row>
    <row r="235" spans="1:26" ht="15.75" customHeight="1">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row>
    <row r="236" spans="1:26" ht="15.75" customHeight="1">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row>
    <row r="237" spans="1:26" ht="15.75" customHeight="1">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row>
    <row r="238" spans="1:26" ht="15.75" customHeight="1">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row>
    <row r="239" spans="1:26" ht="15.75" customHeight="1">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row>
    <row r="240" spans="1:26" ht="15.75" customHeight="1">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row>
    <row r="241" spans="1:26" ht="15.75" customHeight="1">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row>
    <row r="242" spans="1:26" ht="15.75" customHeight="1">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row>
    <row r="243" spans="1:26" ht="15.75" customHeight="1">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row>
    <row r="244" spans="1:26" ht="15.75" customHeight="1">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row>
    <row r="245" spans="1:26" ht="15.75" customHeight="1">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row>
    <row r="246" spans="1:26" ht="15.75" customHeight="1">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row>
    <row r="247" spans="1:26" ht="15.75" customHeight="1">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row>
    <row r="248" spans="1:26" ht="15.75" customHeight="1">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row>
    <row r="249" spans="1:26" ht="15.75" customHeight="1">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row>
    <row r="250" spans="1:26" ht="15.75" customHeight="1">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row>
    <row r="251" spans="1:26" ht="15.75" customHeight="1">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row>
    <row r="252" spans="1:26" ht="15.75" customHeight="1">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row>
    <row r="253" spans="1:26" ht="15.75" customHeight="1">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row>
    <row r="254" spans="1:26" ht="15.75" customHeight="1">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row>
    <row r="255" spans="1:26" ht="15.75" customHeight="1">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row>
    <row r="256" spans="1:26" ht="15.75" customHeight="1">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row>
    <row r="257" spans="1:26" ht="15.75" customHeight="1">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row>
    <row r="258" spans="1:26" ht="15.75" customHeight="1">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row>
    <row r="259" spans="1:26" ht="15.75" customHeight="1">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row>
    <row r="260" spans="1:26" ht="15.75" customHeight="1">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row>
    <row r="261" spans="1:26" ht="15.75" customHeight="1">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row>
    <row r="262" spans="1:26" ht="15.75" customHeight="1">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row>
    <row r="263" spans="1:26" ht="15.75" customHeight="1">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row>
    <row r="264" spans="1:26" ht="15.75" customHeight="1">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row>
    <row r="265" spans="1:26" ht="15.75" customHeight="1">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row>
    <row r="266" spans="1:26" ht="15.75" customHeight="1">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row>
    <row r="267" spans="1:26" ht="15.75" customHeight="1">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row>
    <row r="268" spans="1:26" ht="15.75" customHeight="1">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row>
    <row r="269" spans="1:26" ht="15.75" customHeight="1">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row>
    <row r="270" spans="1:26" ht="15.75" customHeight="1">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row>
    <row r="271" spans="1:26" ht="15.75" customHeight="1">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row>
    <row r="272" spans="1:26" ht="15.75" customHeight="1">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row>
    <row r="273" spans="1:26" ht="15.75" customHeight="1">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row>
    <row r="274" spans="1:26" ht="15.75" customHeight="1">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row>
    <row r="275" spans="1:26" ht="15.75" customHeight="1">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row>
    <row r="276" spans="1:26" ht="15.75" customHeight="1">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row>
    <row r="277" spans="1:26" ht="15.75" customHeight="1">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row>
    <row r="278" spans="1:26" ht="15.75" customHeight="1">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row>
    <row r="279" spans="1:26" ht="15.75" customHeight="1">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row>
    <row r="280" spans="1:26" ht="15.75" customHeight="1">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row>
    <row r="281" spans="1:26" ht="15.75" customHeight="1">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row>
    <row r="282" spans="1:26" ht="15.75" customHeight="1">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row>
    <row r="283" spans="1:26" ht="15.75" customHeight="1">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row>
    <row r="284" spans="1:26" ht="15.75" customHeight="1">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row>
    <row r="285" spans="1:26" ht="15.75" customHeight="1">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row>
    <row r="286" spans="1:26" ht="15.75" customHeight="1">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row>
    <row r="287" spans="1:26" ht="15.75" customHeight="1">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row>
    <row r="288" spans="1:26" ht="15.75" customHeight="1">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row>
    <row r="289" spans="1:26" ht="15.75" customHeight="1">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row>
    <row r="290" spans="1:26" ht="15.75" customHeight="1">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row>
    <row r="291" spans="1:26" ht="15.75" customHeight="1">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row>
    <row r="292" spans="1:26" ht="15.75" customHeight="1">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row>
    <row r="293" spans="1:26" ht="15.75" customHeight="1">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row>
    <row r="294" spans="1:26" ht="15.75" customHeight="1">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row>
    <row r="295" spans="1:26" ht="15.75" customHeight="1">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row>
    <row r="296" spans="1:26" ht="15.75" customHeight="1">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row>
    <row r="297" spans="1:26" ht="15.75" customHeight="1">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row>
    <row r="298" spans="1:26" ht="15.75" customHeight="1">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row>
    <row r="299" spans="1:26" ht="15.75" customHeight="1">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row>
    <row r="300" spans="1:26" ht="15.75" customHeight="1">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row>
    <row r="301" spans="1:26" ht="15.75" customHeight="1">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row>
    <row r="302" spans="1:26" ht="15.75" customHeight="1">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row>
    <row r="303" spans="1:26" ht="15.75" customHeight="1">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row>
    <row r="304" spans="1:26" ht="15.75" customHeight="1">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row>
    <row r="305" spans="1:26" ht="15.75" customHeight="1">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row>
    <row r="306" spans="1:26" ht="15.75" customHeight="1">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row>
    <row r="307" spans="1:26" ht="15.75" customHeight="1">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row>
    <row r="308" spans="1:26" ht="15.75" customHeight="1">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row>
    <row r="309" spans="1:26" ht="15.75" customHeight="1">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row>
    <row r="310" spans="1:26" ht="15.75" customHeight="1">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row>
    <row r="311" spans="1:26" ht="15.75" customHeight="1">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row>
    <row r="312" spans="1:26" ht="15.75" customHeight="1">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row>
    <row r="313" spans="1:26" ht="15.75" customHeight="1">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row>
    <row r="314" spans="1:26" ht="15.75" customHeight="1">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row>
    <row r="315" spans="1:26" ht="15.75" customHeight="1">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row>
    <row r="316" spans="1:26" ht="15.75" customHeight="1">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row>
    <row r="317" spans="1:26" ht="15.75" customHeight="1">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row>
    <row r="318" spans="1:26" ht="15.75" customHeight="1">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row>
    <row r="319" spans="1:26" ht="15.75" customHeight="1">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row>
    <row r="320" spans="1:26" ht="15.75" customHeight="1">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row>
    <row r="321" spans="1:26" ht="15.75" customHeight="1">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row>
    <row r="322" spans="1:26" ht="15.75" customHeight="1">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row>
    <row r="323" spans="1:26" ht="15.75" customHeight="1">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row>
    <row r="324" spans="1:26" ht="15.75" customHeight="1">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row>
    <row r="325" spans="1:26" ht="15.75" customHeight="1">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row>
    <row r="326" spans="1:26" ht="15.75" customHeight="1">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spans="1:26" ht="15.75" customHeight="1">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spans="1:26" ht="15.75" customHeight="1">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spans="1:26" ht="15.75" customHeight="1">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spans="1:26" ht="15.75" customHeight="1">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spans="1:26" ht="15.75" customHeight="1">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spans="1:26" ht="15.75" customHeight="1">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spans="1:26" ht="15.75" customHeight="1">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spans="1:26" ht="15.75" customHeight="1">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spans="1:26" ht="15.75" customHeight="1">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spans="1:26" ht="15.75" customHeight="1">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spans="1:26" ht="15.75" customHeight="1">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spans="1:26" ht="15.75" customHeight="1">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spans="1:26" ht="15.75" customHeight="1">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spans="1:26" ht="15.75" customHeight="1">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spans="1:26" ht="15.75" customHeight="1">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spans="1:26" ht="15.75" customHeight="1">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spans="1:26" ht="15.75" customHeight="1">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spans="1:26" ht="15.75" customHeight="1">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spans="1:26" ht="15.75" customHeight="1">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spans="1:26" ht="15.75" customHeight="1">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spans="1:26" ht="15.75" customHeight="1">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spans="1:26" ht="15.75" customHeight="1">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spans="1:26" ht="15.75" customHeight="1">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spans="1:26" ht="15.75" customHeight="1">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spans="1:26" ht="15.75" customHeight="1">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spans="1:26" ht="15.75" customHeight="1">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spans="1:26" ht="15.75" customHeight="1">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spans="1:26" ht="15.75" customHeight="1">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spans="1:26" ht="15.75" customHeight="1">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spans="1:26" ht="15.75" customHeight="1">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spans="1:26" ht="15.75" customHeight="1">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spans="1:26" ht="15.75" customHeight="1">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spans="1:26" ht="15.75" customHeight="1">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spans="1:26" ht="15.75" customHeight="1">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spans="1:26" ht="15.75" customHeight="1">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spans="1:26" ht="15.75" customHeight="1">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spans="1:26" ht="15.75" customHeight="1">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spans="1:26" ht="15.75" customHeight="1">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spans="1:26" ht="15.75" customHeight="1">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spans="1:26" ht="15.75" customHeight="1">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spans="1:26" ht="15.75" customHeight="1">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spans="1:26" ht="15.75" customHeight="1">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spans="1:26" ht="15.75" customHeight="1">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spans="1:26" ht="15.75" customHeight="1">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spans="1:26" ht="15.75" customHeight="1">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spans="1:26" ht="15.75" customHeight="1">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spans="1:26" ht="15.75" customHeight="1">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row>
    <row r="374" spans="1:26" ht="15.75" customHeight="1">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row>
    <row r="375" spans="1:26" ht="15.75" customHeight="1">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row>
    <row r="376" spans="1:26" ht="15.75" customHeight="1">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row>
    <row r="377" spans="1:26" ht="15.75" customHeight="1">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row>
    <row r="378" spans="1:26" ht="15.75" customHeight="1">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row>
    <row r="379" spans="1:26" ht="15.75" customHeight="1">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row>
    <row r="380" spans="1:26" ht="15.75" customHeight="1">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row>
    <row r="381" spans="1:26" ht="15.75" customHeight="1">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row>
    <row r="382" spans="1:26" ht="15.75" customHeight="1">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row>
    <row r="383" spans="1:26" ht="15.75" customHeight="1">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row>
    <row r="384" spans="1:26" ht="15.75" customHeight="1">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row>
    <row r="385" spans="1:26" ht="15.75" customHeight="1">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row>
    <row r="386" spans="1:26" ht="15.75" customHeight="1">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row>
    <row r="387" spans="1:26" ht="15.75" customHeight="1">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row>
    <row r="388" spans="1:26" ht="15.75" customHeight="1">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row>
    <row r="389" spans="1:26" ht="15.75" customHeight="1">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row>
    <row r="390" spans="1:26" ht="15.75" customHeight="1">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row>
    <row r="391" spans="1:26" ht="15.75" customHeight="1">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row>
    <row r="392" spans="1:26" ht="15.75" customHeight="1">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row>
    <row r="393" spans="1:26" ht="15.75" customHeight="1">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row>
    <row r="394" spans="1:26" ht="15.75" customHeight="1">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row>
    <row r="395" spans="1:26" ht="15.75" customHeight="1">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row>
    <row r="396" spans="1:26" ht="15.75" customHeight="1">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row>
    <row r="397" spans="1:26" ht="15.75" customHeight="1">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row>
    <row r="398" spans="1:26" ht="15.75" customHeight="1">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row>
    <row r="399" spans="1:26" ht="15.75" customHeight="1">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row>
    <row r="400" spans="1:26" ht="15.75" customHeight="1">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row>
    <row r="401" spans="1:26" ht="15.75" customHeight="1">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row>
    <row r="402" spans="1:26" ht="15.75" customHeight="1">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row>
    <row r="403" spans="1:26" ht="15.75" customHeight="1">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row>
    <row r="404" spans="1:26" ht="15.75" customHeight="1">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row>
    <row r="405" spans="1:26" ht="15.75" customHeight="1">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row>
    <row r="406" spans="1:26" ht="15.75" customHeight="1">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row>
    <row r="407" spans="1:26" ht="15.75" customHeight="1">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row>
    <row r="408" spans="1:26" ht="15.75" customHeight="1">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row>
    <row r="409" spans="1:26" ht="15.75" customHeight="1">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row>
    <row r="410" spans="1:26" ht="15.75" customHeight="1">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row>
    <row r="411" spans="1:26" ht="15.75" customHeight="1">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row>
    <row r="412" spans="1:26" ht="15.75" customHeight="1">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row>
    <row r="413" spans="1:26" ht="15.75" customHeight="1">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row>
    <row r="414" spans="1:26" ht="15.75" customHeight="1">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row>
    <row r="415" spans="1:26" ht="15.75" customHeight="1">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row>
    <row r="416" spans="1:26" ht="15.75" customHeight="1">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row>
    <row r="417" spans="1:26" ht="15.75" customHeight="1">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row>
    <row r="418" spans="1:26" ht="15.75" customHeight="1">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row>
    <row r="419" spans="1:26" ht="15.75" customHeight="1">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row>
    <row r="420" spans="1:26" ht="15.75" customHeight="1">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row>
    <row r="421" spans="1:26" ht="15.75" customHeight="1">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row>
    <row r="422" spans="1:26" ht="15.75" customHeight="1">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row>
    <row r="423" spans="1:26" ht="15.75" customHeight="1">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row>
    <row r="424" spans="1:26" ht="15.75" customHeight="1">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row>
    <row r="425" spans="1:26" ht="15.75" customHeight="1">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row>
    <row r="426" spans="1:26" ht="15.75" customHeight="1">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row>
    <row r="427" spans="1:26" ht="15.75" customHeight="1">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row>
    <row r="428" spans="1:26" ht="15.75" customHeight="1">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row>
    <row r="429" spans="1:26" ht="15.75" customHeight="1">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row>
    <row r="430" spans="1:26" ht="15.75" customHeight="1">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row>
    <row r="431" spans="1:26" ht="15.75" customHeight="1">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row>
    <row r="432" spans="1:26" ht="15.75" customHeight="1">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row>
    <row r="433" spans="1:26" ht="15.75" customHeight="1">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row>
    <row r="434" spans="1:26" ht="15.75" customHeight="1">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row>
    <row r="435" spans="1:26" ht="15.75" customHeight="1">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row>
    <row r="436" spans="1:26" ht="15.75" customHeight="1">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row>
    <row r="437" spans="1:26" ht="15.75" customHeight="1">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row>
    <row r="438" spans="1:26" ht="15.75" customHeight="1">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row>
    <row r="439" spans="1:26" ht="15.75" customHeight="1">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row>
    <row r="440" spans="1:26" ht="15.75" customHeight="1">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row>
    <row r="441" spans="1:26" ht="15.75" customHeight="1">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row>
    <row r="442" spans="1:26" ht="15.75" customHeight="1">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row>
    <row r="443" spans="1:26" ht="15.75" customHeight="1">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row>
    <row r="444" spans="1:26" ht="15.75" customHeight="1">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row>
    <row r="445" spans="1:26" ht="15.75" customHeight="1">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row>
    <row r="446" spans="1:26" ht="15.75" customHeight="1">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row>
    <row r="447" spans="1:26" ht="15.75" customHeight="1">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row>
    <row r="448" spans="1:26" ht="15.75" customHeight="1">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row>
    <row r="449" spans="1:26" ht="15.75" customHeight="1">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row>
    <row r="450" spans="1:26" ht="15.75" customHeight="1">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row>
    <row r="451" spans="1:26" ht="15.75" customHeight="1">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row>
    <row r="452" spans="1:26" ht="15.75" customHeight="1">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row>
    <row r="453" spans="1:26" ht="15.75" customHeight="1">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row>
    <row r="454" spans="1:26" ht="15.75" customHeight="1">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row>
    <row r="455" spans="1:26" ht="15.75" customHeight="1">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row>
    <row r="456" spans="1:26" ht="15.75" customHeight="1">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row>
    <row r="457" spans="1:26" ht="15.75" customHeight="1">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row>
    <row r="458" spans="1:26" ht="15.75" customHeight="1">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row>
    <row r="459" spans="1:26" ht="15.75" customHeight="1">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row>
    <row r="460" spans="1:26" ht="15.75" customHeight="1">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row>
    <row r="461" spans="1:26" ht="15.75" customHeight="1">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row>
    <row r="462" spans="1:26" ht="15.75" customHeight="1">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row>
    <row r="463" spans="1:26" ht="15.75" customHeight="1">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row>
    <row r="464" spans="1:26" ht="15.75" customHeight="1">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row>
    <row r="465" spans="1:26" ht="15.75" customHeight="1">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row>
    <row r="466" spans="1:26" ht="15.75" customHeight="1">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row>
    <row r="467" spans="1:26" ht="15.75" customHeight="1">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row>
    <row r="468" spans="1:26" ht="15.75" customHeight="1">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row>
    <row r="469" spans="1:26" ht="15.75" customHeight="1">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row>
    <row r="470" spans="1:26" ht="15.75" customHeight="1">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row>
    <row r="471" spans="1:26" ht="15.75" customHeight="1">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row>
    <row r="472" spans="1:26" ht="15.75" customHeight="1">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row>
    <row r="473" spans="1:26" ht="15.75" customHeight="1">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row>
    <row r="474" spans="1:26" ht="15.75" customHeight="1">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row>
    <row r="475" spans="1:26" ht="15.75" customHeight="1">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row>
    <row r="476" spans="1:26" ht="15.75" customHeight="1">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row>
    <row r="477" spans="1:26" ht="15.75" customHeight="1">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row>
    <row r="478" spans="1:26" ht="15.75" customHeight="1">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row>
    <row r="479" spans="1:26" ht="15.75" customHeight="1">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row>
    <row r="480" spans="1:26" ht="15.75" customHeight="1">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row>
    <row r="481" spans="1:26" ht="15.75" customHeight="1">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row>
    <row r="482" spans="1:26" ht="15.75" customHeight="1">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row>
    <row r="483" spans="1:26" ht="15.75" customHeight="1">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row>
    <row r="484" spans="1:26" ht="15.75" customHeight="1">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row>
    <row r="485" spans="1:26" ht="15.75" customHeight="1">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row>
    <row r="486" spans="1:26" ht="15.75" customHeight="1">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row>
    <row r="487" spans="1:26" ht="15.75" customHeight="1">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row>
    <row r="488" spans="1:26" ht="15.75" customHeight="1">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row>
    <row r="489" spans="1:26" ht="15.75" customHeight="1">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row>
    <row r="490" spans="1:26" ht="15.75" customHeight="1">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row>
    <row r="491" spans="1:26" ht="15.75" customHeight="1">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row>
    <row r="492" spans="1:26" ht="15.75" customHeight="1">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row>
    <row r="493" spans="1:26" ht="15.75" customHeight="1">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row>
    <row r="494" spans="1:26" ht="15.75" customHeight="1">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row>
    <row r="495" spans="1:26" ht="15.75" customHeight="1">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row>
    <row r="496" spans="1:26" ht="15.75" customHeight="1">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row>
    <row r="497" spans="1:26" ht="15.75" customHeight="1">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row>
    <row r="498" spans="1:26" ht="15.75" customHeight="1">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row>
    <row r="499" spans="1:26" ht="15.75" customHeight="1">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row>
    <row r="500" spans="1:26" ht="15.75" customHeight="1">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row>
    <row r="501" spans="1:26" ht="15.75" customHeight="1">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row>
    <row r="502" spans="1:26" ht="15.75" customHeight="1">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row>
    <row r="503" spans="1:26" ht="15.75" customHeight="1">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row>
    <row r="504" spans="1:26" ht="15.75" customHeight="1">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row>
    <row r="505" spans="1:26" ht="15.75" customHeight="1">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row>
    <row r="506" spans="1:26" ht="15.75" customHeight="1">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row>
    <row r="507" spans="1:26" ht="15.75" customHeight="1">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row>
    <row r="508" spans="1:26" ht="15.75" customHeight="1">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row>
    <row r="509" spans="1:26" ht="15.75" customHeight="1">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row>
    <row r="510" spans="1:26" ht="15.75" customHeight="1">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row>
    <row r="511" spans="1:26" ht="15.75" customHeight="1">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row>
    <row r="512" spans="1:26" ht="15.75" customHeight="1">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row>
    <row r="513" spans="1:26" ht="15.75" customHeight="1">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row>
    <row r="514" spans="1:26" ht="15.75" customHeight="1">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row>
    <row r="515" spans="1:26" ht="15.75" customHeight="1">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row>
    <row r="516" spans="1:26" ht="15.75" customHeight="1">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row>
    <row r="517" spans="1:26" ht="15.75" customHeight="1">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row>
    <row r="518" spans="1:26" ht="15.75" customHeight="1">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row>
    <row r="519" spans="1:26" ht="15.75" customHeight="1">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row>
    <row r="520" spans="1:26" ht="15.75" customHeight="1">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row>
    <row r="521" spans="1:26" ht="15.75" customHeight="1">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row>
    <row r="522" spans="1:26" ht="15.75" customHeight="1">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row>
    <row r="523" spans="1:26" ht="15.75" customHeight="1">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row>
    <row r="524" spans="1:26" ht="15.75" customHeight="1">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row>
    <row r="525" spans="1:26" ht="15.75" customHeight="1">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row>
    <row r="526" spans="1:26" ht="15.75" customHeight="1">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row>
    <row r="527" spans="1:26" ht="15.75" customHeight="1">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row>
    <row r="528" spans="1:26" ht="15.75" customHeight="1">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row>
    <row r="529" spans="1:26" ht="15.75" customHeight="1">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row>
    <row r="530" spans="1:26" ht="15.75" customHeight="1">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row>
    <row r="531" spans="1:26" ht="15.75" customHeight="1">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row>
    <row r="532" spans="1:26" ht="15.75" customHeight="1">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row>
    <row r="533" spans="1:26" ht="15.75" customHeight="1">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row>
    <row r="534" spans="1:26" ht="15.75" customHeight="1">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row>
    <row r="535" spans="1:26" ht="15.75" customHeight="1">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row>
    <row r="536" spans="1:26" ht="15.75" customHeight="1">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row>
    <row r="537" spans="1:26" ht="15.75" customHeight="1">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row>
    <row r="538" spans="1:26" ht="15.75" customHeight="1">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row>
    <row r="539" spans="1:26" ht="15.75" customHeight="1">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row>
    <row r="540" spans="1:26" ht="15.75" customHeight="1">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row>
    <row r="541" spans="1:26" ht="15.75" customHeight="1">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row>
    <row r="542" spans="1:26" ht="15.75" customHeight="1">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row>
    <row r="543" spans="1:26" ht="15.75" customHeight="1">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row>
    <row r="544" spans="1:26" ht="15.75" customHeight="1">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row>
    <row r="545" spans="1:26" ht="15.75" customHeight="1">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row>
    <row r="546" spans="1:26" ht="15.75" customHeight="1">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row>
    <row r="547" spans="1:26" ht="15.75" customHeight="1">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row>
    <row r="548" spans="1:26" ht="15.75" customHeight="1">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row>
    <row r="549" spans="1:26" ht="15.75" customHeight="1">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row>
    <row r="550" spans="1:26" ht="15.75" customHeight="1">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row>
    <row r="551" spans="1:26" ht="15.75" customHeight="1">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row>
    <row r="552" spans="1:26" ht="15.75" customHeight="1">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row>
    <row r="553" spans="1:26" ht="15.75" customHeight="1">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row>
    <row r="554" spans="1:26" ht="15.75" customHeight="1">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row>
    <row r="555" spans="1:26" ht="15.75" customHeight="1">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row>
    <row r="556" spans="1:26" ht="15.75" customHeight="1">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row>
    <row r="557" spans="1:26" ht="15.75" customHeight="1">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row>
    <row r="558" spans="1:26" ht="15.75" customHeight="1">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row>
    <row r="559" spans="1:26" ht="15.75" customHeight="1">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row>
    <row r="560" spans="1:26" ht="15.75" customHeight="1">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row>
    <row r="561" spans="1:26" ht="15.75" customHeight="1">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row>
    <row r="562" spans="1:26" ht="15.75" customHeight="1">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row>
    <row r="563" spans="1:26" ht="15.75" customHeight="1">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row>
    <row r="564" spans="1:26" ht="15.75" customHeight="1">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row>
    <row r="565" spans="1:26" ht="15.75" customHeight="1">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row>
    <row r="566" spans="1:26" ht="15.75" customHeight="1">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row>
    <row r="567" spans="1:26" ht="15.75" customHeight="1">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row>
    <row r="568" spans="1:26" ht="15.75" customHeight="1">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row>
    <row r="569" spans="1:26" ht="15.75" customHeight="1">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row>
    <row r="570" spans="1:26" ht="15.75" customHeight="1">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row>
    <row r="571" spans="1:26" ht="15.75" customHeight="1">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row>
    <row r="572" spans="1:26" ht="15.75" customHeight="1">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row>
    <row r="573" spans="1:26" ht="15.75" customHeight="1">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row>
    <row r="574" spans="1:26" ht="15.75" customHeight="1">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row>
    <row r="575" spans="1:26" ht="15.75" customHeight="1">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row>
    <row r="576" spans="1:26" ht="15.75" customHeight="1">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row>
    <row r="577" spans="1:26" ht="15.75" customHeight="1">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row>
    <row r="578" spans="1:26" ht="15.75" customHeight="1">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row>
    <row r="579" spans="1:26" ht="15.75" customHeight="1">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row>
    <row r="580" spans="1:26" ht="15.75" customHeight="1">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row>
    <row r="581" spans="1:26" ht="15.75" customHeight="1">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row>
    <row r="582" spans="1:26" ht="15.75" customHeight="1">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row>
    <row r="583" spans="1:26" ht="15.75" customHeight="1">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row>
    <row r="584" spans="1:26" ht="15.75" customHeight="1">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row>
    <row r="585" spans="1:26" ht="15.75" customHeight="1">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row>
    <row r="586" spans="1:26" ht="15.75" customHeight="1">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row>
    <row r="587" spans="1:26" ht="15.75" customHeight="1">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row>
    <row r="588" spans="1:26" ht="15.75" customHeight="1">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row>
    <row r="589" spans="1:26" ht="15.75" customHeight="1">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row>
    <row r="590" spans="1:26" ht="15.75" customHeight="1">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row>
    <row r="591" spans="1:26" ht="15.75" customHeight="1">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row>
    <row r="592" spans="1:26" ht="15.75" customHeight="1">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row>
    <row r="593" spans="1:26" ht="15.75" customHeight="1">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row>
    <row r="594" spans="1:26" ht="15.75" customHeight="1">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row>
    <row r="595" spans="1:26" ht="15.75" customHeight="1">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row>
    <row r="596" spans="1:26" ht="15.75" customHeight="1">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row>
    <row r="597" spans="1:26" ht="15.75" customHeight="1">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row>
    <row r="598" spans="1:26" ht="15.75" customHeight="1">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row>
    <row r="599" spans="1:26" ht="15.75" customHeight="1">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row>
    <row r="600" spans="1:26" ht="15.75" customHeight="1">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row>
    <row r="601" spans="1:26" ht="15.75" customHeight="1">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row>
    <row r="602" spans="1:26" ht="15.75" customHeight="1">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row>
    <row r="603" spans="1:26" ht="15.75" customHeight="1">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row>
    <row r="604" spans="1:26" ht="15.75" customHeight="1">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row>
    <row r="605" spans="1:26" ht="15.75" customHeight="1">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row>
    <row r="606" spans="1:26" ht="15.75" customHeight="1">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row>
    <row r="607" spans="1:26" ht="15.75" customHeight="1">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row>
    <row r="608" spans="1:26" ht="15.75" customHeight="1">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row>
    <row r="609" spans="1:26" ht="15.75" customHeight="1">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row>
    <row r="610" spans="1:26" ht="15.75" customHeight="1">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row>
    <row r="611" spans="1:26" ht="15.75" customHeight="1">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row>
    <row r="612" spans="1:26" ht="15.75" customHeight="1">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row>
    <row r="613" spans="1:26" ht="15.75" customHeight="1">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row>
    <row r="614" spans="1:26" ht="15.75" customHeight="1">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row>
    <row r="615" spans="1:26" ht="15.75" customHeight="1">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row>
    <row r="616" spans="1:26" ht="15.75" customHeight="1">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row>
    <row r="617" spans="1:26" ht="15.75" customHeight="1">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row>
    <row r="618" spans="1:26" ht="15.75" customHeight="1">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row>
    <row r="619" spans="1:26" ht="15.75" customHeight="1">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row>
    <row r="620" spans="1:26" ht="15.75" customHeight="1">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row>
    <row r="621" spans="1:26" ht="15.75" customHeight="1">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row>
    <row r="622" spans="1:26" ht="15.75" customHeight="1">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row>
    <row r="623" spans="1:26" ht="15.75" customHeight="1">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row>
    <row r="624" spans="1:26" ht="15.75" customHeight="1">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row>
    <row r="625" spans="1:26" ht="15.75" customHeight="1">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row>
    <row r="626" spans="1:26" ht="15.75" customHeight="1">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row>
    <row r="627" spans="1:26" ht="15.75" customHeight="1">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row>
    <row r="628" spans="1:26" ht="15.75" customHeight="1">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row>
    <row r="629" spans="1:26" ht="15.75" customHeight="1">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row>
    <row r="630" spans="1:26" ht="15.75" customHeight="1">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row>
    <row r="631" spans="1:26" ht="15.75" customHeight="1">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row>
    <row r="632" spans="1:26" ht="15.75" customHeight="1">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row>
    <row r="633" spans="1:26" ht="15.75" customHeight="1">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row>
    <row r="634" spans="1:26" ht="15.75" customHeight="1">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row>
    <row r="635" spans="1:26" ht="15.75" customHeight="1">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row>
    <row r="636" spans="1:26" ht="15.75" customHeight="1">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row>
    <row r="637" spans="1:26" ht="15.75" customHeight="1">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row>
    <row r="638" spans="1:26" ht="15.75" customHeight="1">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row>
    <row r="639" spans="1:26" ht="15.75" customHeight="1">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row>
    <row r="640" spans="1:26" ht="15.75" customHeight="1">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row>
    <row r="641" spans="1:26" ht="15.75" customHeight="1">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row>
    <row r="642" spans="1:26" ht="15.75" customHeight="1">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row>
    <row r="643" spans="1:26" ht="15.75" customHeight="1">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row>
    <row r="644" spans="1:26" ht="15.75" customHeight="1">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row>
    <row r="645" spans="1:26" ht="15.75" customHeight="1">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row>
    <row r="646" spans="1:26" ht="15.75" customHeight="1">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row>
    <row r="647" spans="1:26" ht="15.75" customHeight="1">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row>
    <row r="648" spans="1:26" ht="15.75" customHeight="1">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row>
    <row r="649" spans="1:26" ht="15.75" customHeight="1">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row>
    <row r="650" spans="1:26" ht="15.75" customHeight="1">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row>
    <row r="651" spans="1:26" ht="15.75" customHeight="1">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row>
    <row r="652" spans="1:26" ht="15.75" customHeight="1">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row>
    <row r="653" spans="1:26" ht="15.75" customHeight="1">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row>
    <row r="654" spans="1:26" ht="15.75" customHeight="1">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row>
    <row r="655" spans="1:26" ht="15.75" customHeight="1">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row>
    <row r="656" spans="1:26" ht="15.75" customHeight="1">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row>
    <row r="657" spans="1:26" ht="15.75" customHeight="1">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row>
    <row r="658" spans="1:26" ht="15.75" customHeight="1">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row>
    <row r="659" spans="1:26" ht="15.75" customHeight="1">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row>
    <row r="660" spans="1:26" ht="15.75" customHeight="1">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row>
    <row r="661" spans="1:26" ht="15.75" customHeight="1">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row>
    <row r="662" spans="1:26" ht="15.75" customHeight="1">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row>
    <row r="663" spans="1:26" ht="15.75" customHeight="1">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row>
    <row r="664" spans="1:26" ht="15.75" customHeight="1">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row>
    <row r="665" spans="1:26" ht="15.75" customHeight="1">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row>
    <row r="666" spans="1:26" ht="15.75" customHeight="1">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row>
    <row r="667" spans="1:26" ht="15.75" customHeight="1">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row>
    <row r="668" spans="1:26" ht="15.75" customHeight="1">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row>
    <row r="669" spans="1:26" ht="15.75" customHeight="1">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row>
    <row r="670" spans="1:26" ht="15.75" customHeight="1">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row>
    <row r="671" spans="1:26" ht="15.75" customHeight="1">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row>
    <row r="672" spans="1:26" ht="15.75" customHeight="1">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row>
    <row r="673" spans="1:26" ht="15.75" customHeight="1">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row>
    <row r="674" spans="1:26" ht="15.75" customHeight="1">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row>
    <row r="675" spans="1:26" ht="15.75" customHeight="1">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row>
    <row r="676" spans="1:26" ht="15.75" customHeight="1">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row>
    <row r="677" spans="1:26" ht="15.75" customHeight="1">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row>
    <row r="678" spans="1:26" ht="15.75" customHeight="1">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row>
    <row r="679" spans="1:26" ht="15.75" customHeight="1">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row>
    <row r="680" spans="1:26" ht="15.75" customHeight="1">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row>
    <row r="681" spans="1:26" ht="15.75" customHeight="1">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row>
    <row r="682" spans="1:26" ht="15.75" customHeight="1">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row>
    <row r="683" spans="1:26" ht="15.75" customHeight="1">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row>
    <row r="684" spans="1:26" ht="15.75" customHeight="1">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row>
    <row r="685" spans="1:26" ht="15.75" customHeight="1">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row>
    <row r="686" spans="1:26" ht="15.75" customHeight="1">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row>
    <row r="687" spans="1:26" ht="15.75" customHeight="1">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row>
    <row r="688" spans="1:26" ht="15.75" customHeight="1">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row>
    <row r="689" spans="1:26" ht="15.75" customHeight="1">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row>
    <row r="690" spans="1:26" ht="15.75" customHeight="1">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row>
    <row r="691" spans="1:26" ht="15.75" customHeight="1">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row>
    <row r="692" spans="1:26" ht="15.75" customHeight="1">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row>
    <row r="693" spans="1:26" ht="15.75" customHeight="1">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row>
    <row r="694" spans="1:26" ht="15.75" customHeight="1">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row>
    <row r="695" spans="1:26" ht="15.75" customHeight="1">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row>
    <row r="696" spans="1:26" ht="15.75" customHeight="1">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row>
    <row r="697" spans="1:26" ht="15.75" customHeight="1">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row>
    <row r="698" spans="1:26" ht="15.75" customHeight="1">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row>
    <row r="699" spans="1:26" ht="15.75" customHeight="1">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row>
    <row r="700" spans="1:26" ht="15.75" customHeight="1">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row>
    <row r="701" spans="1:26" ht="15.75" customHeight="1">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row>
    <row r="702" spans="1:26" ht="15.75" customHeight="1">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row>
    <row r="703" spans="1:26" ht="15.75" customHeight="1">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row>
    <row r="704" spans="1:26" ht="15.75" customHeight="1">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row>
    <row r="705" spans="1:26" ht="15.75" customHeight="1">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row>
    <row r="706" spans="1:26" ht="15.75" customHeight="1">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row>
    <row r="707" spans="1:26" ht="15.75" customHeight="1">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row>
    <row r="708" spans="1:26" ht="15.75" customHeight="1">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row>
    <row r="709" spans="1:26" ht="15.75" customHeight="1">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row>
    <row r="710" spans="1:26" ht="15.75" customHeight="1">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row>
    <row r="711" spans="1:26" ht="15.75" customHeight="1">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row>
    <row r="712" spans="1:26" ht="15.75" customHeight="1">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row>
    <row r="713" spans="1:26" ht="15.75" customHeight="1">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row>
    <row r="714" spans="1:26" ht="15.75" customHeight="1">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row>
    <row r="715" spans="1:26" ht="15.75" customHeight="1">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row>
    <row r="716" spans="1:26" ht="15.75" customHeight="1">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row>
    <row r="717" spans="1:26" ht="15.75" customHeight="1">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row>
    <row r="718" spans="1:26" ht="15.75" customHeight="1">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row>
    <row r="719" spans="1:26" ht="15.75" customHeight="1">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row>
    <row r="720" spans="1:26" ht="15.75" customHeight="1">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row>
    <row r="721" spans="1:26" ht="15.75" customHeight="1">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row>
    <row r="722" spans="1:26" ht="15.75" customHeight="1">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row>
    <row r="723" spans="1:26" ht="15.75" customHeight="1">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row>
    <row r="724" spans="1:26" ht="15.75" customHeight="1">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row>
    <row r="725" spans="1:26" ht="15.75" customHeight="1">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row>
    <row r="726" spans="1:26" ht="15.75" customHeight="1">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row>
    <row r="727" spans="1:26" ht="15.75" customHeight="1">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row>
    <row r="728" spans="1:26" ht="15.75" customHeight="1">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row>
    <row r="729" spans="1:26" ht="15.75" customHeight="1">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row>
    <row r="730" spans="1:26" ht="15.75" customHeight="1">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row>
    <row r="731" spans="1:26" ht="15.75" customHeight="1">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row>
    <row r="732" spans="1:26" ht="15.75" customHeight="1">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row>
    <row r="733" spans="1:26" ht="15.75" customHeight="1">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row>
    <row r="734" spans="1:26" ht="15.75" customHeight="1">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row>
    <row r="735" spans="1:26" ht="15.75" customHeight="1">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row>
    <row r="736" spans="1:26" ht="15.75" customHeight="1">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row>
    <row r="737" spans="1:26" ht="15.75" customHeight="1">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row>
    <row r="738" spans="1:26" ht="15.75" customHeight="1">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row>
    <row r="739" spans="1:26" ht="15.75" customHeight="1">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row>
    <row r="740" spans="1:26" ht="15.75" customHeight="1">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row>
    <row r="741" spans="1:26" ht="15.75" customHeight="1">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row>
    <row r="742" spans="1:26" ht="15.75" customHeight="1">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row>
    <row r="743" spans="1:26" ht="15.75" customHeight="1">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row>
    <row r="744" spans="1:26" ht="15.75" customHeight="1">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row>
    <row r="745" spans="1:26" ht="15.75" customHeight="1">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row>
    <row r="746" spans="1:26" ht="15.75" customHeight="1">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row>
    <row r="747" spans="1:26" ht="15.75" customHeight="1">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row>
    <row r="748" spans="1:26" ht="15.75" customHeight="1">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row>
    <row r="749" spans="1:26" ht="15.75" customHeight="1">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row>
    <row r="750" spans="1:26" ht="15.75" customHeight="1">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row>
    <row r="751" spans="1:26" ht="15.75" customHeight="1">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row>
    <row r="752" spans="1:26" ht="15.75" customHeight="1">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row>
    <row r="753" spans="1:26" ht="15.75" customHeight="1">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row>
    <row r="754" spans="1:26" ht="15.75" customHeight="1">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row>
    <row r="755" spans="1:26" ht="15.75" customHeight="1">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row>
    <row r="756" spans="1:26" ht="15.75" customHeight="1">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row>
    <row r="757" spans="1:26" ht="15.75" customHeight="1">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row>
    <row r="758" spans="1:26" ht="15.75" customHeight="1">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row>
    <row r="759" spans="1:26" ht="15.75" customHeight="1">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row>
    <row r="760" spans="1:26" ht="15.75" customHeight="1">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row>
    <row r="761" spans="1:26" ht="15.75" customHeight="1">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row>
    <row r="762" spans="1:26" ht="15.75" customHeight="1">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row>
    <row r="763" spans="1:26" ht="15.75" customHeight="1">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row>
    <row r="764" spans="1:26" ht="15.75" customHeight="1">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row>
    <row r="765" spans="1:26" ht="15.75" customHeight="1">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row>
    <row r="766" spans="1:26" ht="15.75" customHeight="1">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row>
    <row r="767" spans="1:26" ht="15.75" customHeight="1">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row>
    <row r="768" spans="1:26" ht="15.75" customHeight="1">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row>
    <row r="769" spans="1:26" ht="15.75" customHeight="1">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row>
    <row r="770" spans="1:26" ht="15.75" customHeight="1">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row>
    <row r="771" spans="1:26" ht="15.75" customHeight="1">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row>
    <row r="772" spans="1:26" ht="15.75" customHeight="1">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row>
    <row r="773" spans="1:26" ht="15.75" customHeight="1">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row>
    <row r="774" spans="1:26" ht="15.75" customHeight="1">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row>
    <row r="775" spans="1:26" ht="15.75" customHeight="1">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row>
    <row r="776" spans="1:26" ht="15.75" customHeight="1">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row>
    <row r="777" spans="1:26" ht="15.75" customHeight="1">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row>
    <row r="778" spans="1:26" ht="15.75" customHeight="1">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row>
    <row r="779" spans="1:26" ht="15.75" customHeight="1">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row>
    <row r="780" spans="1:26" ht="15.75" customHeight="1">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row>
    <row r="781" spans="1:26" ht="15.75" customHeight="1">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row>
    <row r="782" spans="1:26" ht="15.75" customHeight="1">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row>
    <row r="783" spans="1:26" ht="15.75" customHeight="1">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row>
    <row r="784" spans="1:26" ht="15.75" customHeight="1">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row>
    <row r="785" spans="1:26" ht="15.75" customHeight="1">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row>
    <row r="786" spans="1:26" ht="15.75" customHeight="1">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row>
    <row r="787" spans="1:26" ht="15.75" customHeight="1">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row>
    <row r="788" spans="1:26" ht="15.75" customHeight="1">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row>
    <row r="789" spans="1:26" ht="15.75" customHeight="1">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row>
    <row r="790" spans="1:26" ht="15.75" customHeight="1">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row>
    <row r="791" spans="1:26" ht="15.75" customHeight="1">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row>
    <row r="792" spans="1:26" ht="15.75" customHeight="1">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row>
    <row r="793" spans="1:26" ht="15.75" customHeight="1">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row>
    <row r="794" spans="1:26" ht="15.75" customHeight="1">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row>
    <row r="795" spans="1:26" ht="15.75" customHeight="1">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row>
    <row r="796" spans="1:26" ht="15.75" customHeight="1">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row>
    <row r="797" spans="1:26" ht="15.75" customHeight="1">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row>
    <row r="798" spans="1:26" ht="15.75" customHeight="1">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row>
    <row r="799" spans="1:26" ht="15.75" customHeight="1">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row>
    <row r="800" spans="1:26" ht="15.75" customHeight="1">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row>
    <row r="801" spans="1:26" ht="15.75" customHeight="1">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row>
    <row r="802" spans="1:26" ht="15.75" customHeight="1">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row>
    <row r="803" spans="1:26" ht="15.75" customHeight="1">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row>
    <row r="804" spans="1:26" ht="15.75" customHeight="1">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row>
    <row r="805" spans="1:26" ht="15.75" customHeight="1">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row>
    <row r="806" spans="1:26" ht="15.75" customHeight="1">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row>
    <row r="807" spans="1:26" ht="15.75" customHeight="1">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row>
    <row r="808" spans="1:26" ht="15.75" customHeight="1">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row>
    <row r="809" spans="1:26" ht="15.75" customHeight="1">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row>
    <row r="810" spans="1:26" ht="15.75" customHeight="1">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row>
    <row r="811" spans="1:26" ht="15.75" customHeight="1">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row>
    <row r="812" spans="1:26" ht="15.75" customHeight="1">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row>
    <row r="813" spans="1:26" ht="15.75" customHeight="1">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row>
    <row r="814" spans="1:26" ht="15.75" customHeight="1">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row>
    <row r="815" spans="1:26" ht="15.75" customHeight="1">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row>
    <row r="816" spans="1:26" ht="15.75" customHeight="1">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row>
    <row r="817" spans="1:26" ht="15.75" customHeight="1">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row>
    <row r="818" spans="1:26" ht="15.75" customHeight="1">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row>
    <row r="819" spans="1:26" ht="15.75" customHeight="1">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row>
    <row r="820" spans="1:26" ht="15.75" customHeight="1">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row>
    <row r="821" spans="1:26" ht="15.75" customHeight="1">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row>
    <row r="822" spans="1:26" ht="15.75" customHeight="1">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row>
    <row r="823" spans="1:26" ht="15.75" customHeight="1">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row>
    <row r="824" spans="1:26" ht="15.75" customHeight="1">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row>
    <row r="825" spans="1:26" ht="15.75" customHeight="1">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row>
    <row r="826" spans="1:26" ht="15.75" customHeight="1">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row>
    <row r="827" spans="1:26" ht="15.75" customHeight="1">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row>
    <row r="828" spans="1:26" ht="15.75" customHeight="1">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row>
    <row r="829" spans="1:26" ht="15.75" customHeight="1">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row>
    <row r="830" spans="1:26" ht="15.75" customHeight="1">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row>
    <row r="831" spans="1:26" ht="15.75" customHeight="1">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row>
    <row r="832" spans="1:26" ht="15.75" customHeight="1">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row>
    <row r="833" spans="1:26" ht="15.75" customHeight="1">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row>
    <row r="834" spans="1:26" ht="15.75" customHeight="1">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row>
    <row r="835" spans="1:26" ht="15.75" customHeight="1">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row>
    <row r="836" spans="1:26" ht="15.75" customHeight="1">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row>
    <row r="837" spans="1:26" ht="15.75" customHeight="1">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row>
    <row r="838" spans="1:26" ht="15.75" customHeight="1">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row>
    <row r="839" spans="1:26" ht="15.75" customHeight="1">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row>
    <row r="840" spans="1:26" ht="15.75" customHeight="1">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row>
    <row r="841" spans="1:26" ht="15.75" customHeight="1">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row>
    <row r="842" spans="1:26" ht="15.75" customHeight="1">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row>
    <row r="843" spans="1:26" ht="15.75" customHeight="1">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row>
    <row r="844" spans="1:26" ht="15.75" customHeight="1">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row>
    <row r="845" spans="1:26" ht="15.75" customHeight="1">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row>
    <row r="846" spans="1:26" ht="15.75" customHeight="1">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row>
    <row r="847" spans="1:26" ht="15.75" customHeight="1">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row>
    <row r="848" spans="1:26" ht="15.75" customHeight="1">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row>
    <row r="849" spans="1:26" ht="15.75" customHeight="1">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row>
    <row r="850" spans="1:26" ht="15.75" customHeight="1">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row>
    <row r="851" spans="1:26" ht="15.75" customHeight="1">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row>
    <row r="852" spans="1:26" ht="15.75" customHeight="1">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row>
    <row r="853" spans="1:26" ht="15.75" customHeight="1">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row>
    <row r="854" spans="1:26" ht="15.75" customHeight="1">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row>
    <row r="855" spans="1:26" ht="15.75" customHeight="1">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row>
    <row r="856" spans="1:26" ht="15.75" customHeight="1">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row>
    <row r="857" spans="1:26" ht="15.75" customHeight="1">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row>
    <row r="858" spans="1:26" ht="15.75" customHeight="1">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row>
    <row r="859" spans="1:26" ht="15.75" customHeight="1">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row>
    <row r="860" spans="1:26" ht="15.75" customHeight="1">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row>
    <row r="861" spans="1:26" ht="15.75" customHeight="1">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row>
    <row r="862" spans="1:26" ht="15.75" customHeight="1">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row>
    <row r="863" spans="1:26" ht="15.75" customHeight="1">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row>
    <row r="864" spans="1:26" ht="15.75" customHeight="1">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row>
    <row r="865" spans="1:26" ht="15.75" customHeight="1">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row>
    <row r="866" spans="1:26" ht="15.75" customHeight="1">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row>
    <row r="867" spans="1:26" ht="15.75" customHeight="1">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row>
    <row r="868" spans="1:26" ht="15.75" customHeight="1">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row>
    <row r="869" spans="1:26" ht="15.75" customHeight="1">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row>
    <row r="870" spans="1:26" ht="15.75" customHeight="1">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row>
    <row r="871" spans="1:26" ht="15.75" customHeight="1">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row>
    <row r="872" spans="1:26" ht="15.75" customHeight="1">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row>
    <row r="873" spans="1:26" ht="15.75" customHeight="1">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row>
    <row r="874" spans="1:26" ht="15.75" customHeight="1">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row>
    <row r="875" spans="1:26" ht="15.75" customHeight="1">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row>
    <row r="876" spans="1:26" ht="15.75" customHeight="1">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row>
    <row r="877" spans="1:26" ht="15.75" customHeight="1">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row>
    <row r="878" spans="1:26" ht="15.75" customHeight="1">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row>
    <row r="879" spans="1:26" ht="15.75" customHeight="1">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row>
    <row r="880" spans="1:26" ht="15.75" customHeight="1">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row>
    <row r="881" spans="1:26" ht="15.75" customHeight="1">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row>
    <row r="882" spans="1:26" ht="15.75" customHeight="1">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row>
    <row r="883" spans="1:26" ht="15.75" customHeight="1">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row>
    <row r="884" spans="1:26" ht="15.75" customHeight="1">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row>
    <row r="885" spans="1:26" ht="15.75" customHeight="1">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row>
    <row r="886" spans="1:26" ht="15.75" customHeight="1">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row>
    <row r="887" spans="1:26" ht="15.75" customHeight="1">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row>
    <row r="888" spans="1:26" ht="15.75" customHeight="1">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row>
    <row r="889" spans="1:26" ht="15.75" customHeight="1">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row>
    <row r="890" spans="1:26" ht="15.75" customHeight="1">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row>
    <row r="891" spans="1:26" ht="15.75" customHeight="1">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row>
    <row r="892" spans="1:26" ht="15.75" customHeight="1">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row>
    <row r="893" spans="1:26" ht="15.75" customHeight="1">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row>
    <row r="894" spans="1:26" ht="15.75" customHeight="1">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row>
    <row r="895" spans="1:26" ht="15.75" customHeight="1">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row>
    <row r="896" spans="1:26" ht="15.75" customHeight="1">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row>
    <row r="897" spans="1:26" ht="15.75" customHeight="1">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row>
    <row r="898" spans="1:26" ht="15.75" customHeight="1">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row>
    <row r="899" spans="1:26" ht="15.75" customHeight="1">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row>
    <row r="900" spans="1:26" ht="15.75" customHeight="1">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row>
    <row r="901" spans="1:26" ht="15.75" customHeight="1">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row>
    <row r="902" spans="1:26" ht="15.75" customHeight="1">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row>
    <row r="903" spans="1:26" ht="15.75" customHeight="1">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row>
    <row r="904" spans="1:26" ht="15.75" customHeight="1">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row>
    <row r="905" spans="1:26" ht="15.75" customHeight="1">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row>
    <row r="906" spans="1:26" ht="15.75" customHeight="1">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row>
    <row r="907" spans="1:26" ht="15.75" customHeight="1">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row>
    <row r="908" spans="1:26" ht="15.75" customHeight="1">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row>
    <row r="909" spans="1:26" ht="15.75" customHeight="1">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row>
    <row r="910" spans="1:26" ht="15.75" customHeight="1">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row>
    <row r="911" spans="1:26" ht="15.75" customHeight="1">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row>
    <row r="912" spans="1:26" ht="15.75" customHeight="1">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row>
    <row r="913" spans="1:26" ht="15.75" customHeight="1">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row>
    <row r="914" spans="1:26" ht="15.75" customHeight="1">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row>
    <row r="915" spans="1:26" ht="15.75" customHeight="1">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row>
    <row r="916" spans="1:26" ht="15.75" customHeight="1">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row>
    <row r="917" spans="1:26" ht="15.75" customHeight="1">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row>
    <row r="918" spans="1:26" ht="15.75" customHeight="1">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row>
    <row r="919" spans="1:26" ht="15.75" customHeight="1">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row>
    <row r="920" spans="1:26" ht="15.75" customHeight="1">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row>
    <row r="921" spans="1:26" ht="15.75" customHeight="1">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row>
    <row r="922" spans="1:26" ht="15.75" customHeight="1">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row>
    <row r="923" spans="1:26" ht="15.75" customHeight="1">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row>
    <row r="924" spans="1:26" ht="15.75" customHeight="1">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row>
    <row r="925" spans="1:26" ht="15.75" customHeight="1">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row>
    <row r="926" spans="1:26" ht="15.75" customHeight="1">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row>
    <row r="927" spans="1:26" ht="15.75" customHeight="1">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row>
    <row r="928" spans="1:26" ht="15.75" customHeight="1">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row>
    <row r="929" spans="1:26" ht="15.75" customHeight="1">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row>
    <row r="930" spans="1:26" ht="15.75" customHeight="1">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row>
    <row r="931" spans="1:26" ht="15.75" customHeight="1">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row>
    <row r="932" spans="1:26" ht="15.75" customHeight="1">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row>
    <row r="933" spans="1:26" ht="15.75" customHeight="1">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row>
    <row r="934" spans="1:26" ht="15.75" customHeight="1">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row>
    <row r="935" spans="1:26" ht="15.75" customHeight="1">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row>
    <row r="936" spans="1:26" ht="15.75" customHeight="1">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row>
    <row r="937" spans="1:26" ht="15.75" customHeight="1">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row>
    <row r="938" spans="1:26" ht="15.75" customHeight="1">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row>
    <row r="939" spans="1:26" ht="15.75" customHeight="1">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row>
    <row r="940" spans="1:26" ht="15.75" customHeight="1">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row>
    <row r="941" spans="1:26" ht="15.75" customHeight="1">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row>
    <row r="942" spans="1:26" ht="15.75" customHeight="1">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row>
    <row r="943" spans="1:26" ht="15.75" customHeight="1">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row>
    <row r="944" spans="1:26" ht="15.75" customHeight="1">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row>
    <row r="945" spans="1:26" ht="15.75" customHeight="1">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row>
    <row r="946" spans="1:26" ht="15.75" customHeight="1">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row>
    <row r="947" spans="1:26" ht="15.75" customHeight="1">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row>
    <row r="948" spans="1:26" ht="15.75" customHeight="1">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row>
    <row r="949" spans="1:26" ht="15.75" customHeight="1">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row>
    <row r="950" spans="1:26" ht="15.75" customHeight="1">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row>
    <row r="951" spans="1:26" ht="15.75" customHeight="1">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row>
    <row r="952" spans="1:26" ht="15.75" customHeight="1">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row>
    <row r="953" spans="1:26" ht="15.75" customHeight="1">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row>
    <row r="954" spans="1:26" ht="15.75" customHeight="1">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row>
    <row r="955" spans="1:26" ht="15.75" customHeight="1">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row>
    <row r="956" spans="1:26" ht="15.75" customHeight="1">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row>
    <row r="957" spans="1:26" ht="15.75" customHeight="1">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row>
    <row r="958" spans="1:26" ht="15.75" customHeight="1">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row>
    <row r="959" spans="1:26" ht="15.75" customHeight="1">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row>
    <row r="960" spans="1:26" ht="15.75" customHeight="1">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row>
    <row r="961" spans="1:26" ht="15.75" customHeight="1">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row>
    <row r="962" spans="1:26" ht="15.75" customHeight="1">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row>
    <row r="963" spans="1:26" ht="15.75" customHeight="1">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row>
    <row r="964" spans="1:26" ht="15.75" customHeight="1">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row>
    <row r="965" spans="1:26" ht="15.75" customHeight="1">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row>
    <row r="966" spans="1:26" ht="15.75" customHeight="1">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row>
    <row r="967" spans="1:26" ht="15.75" customHeight="1">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row>
    <row r="968" spans="1:26" ht="15.75" customHeight="1">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row>
    <row r="969" spans="1:26" ht="15.75" customHeight="1">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row>
    <row r="970" spans="1:26" ht="15.75" customHeight="1">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row>
    <row r="971" spans="1:26" ht="15.75" customHeight="1">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row>
    <row r="972" spans="1:26" ht="15.75" customHeight="1">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row>
    <row r="973" spans="1:26" ht="15.75" customHeight="1">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row>
    <row r="974" spans="1:26" ht="15.75" customHeight="1">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row>
    <row r="975" spans="1:26" ht="15.75" customHeight="1">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row>
    <row r="976" spans="1:26" ht="15.75" customHeight="1">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row>
    <row r="977" spans="1:26" ht="15.75" customHeight="1">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row>
    <row r="978" spans="1:26" ht="15.75" customHeight="1">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row>
    <row r="979" spans="1:26" ht="15.75" customHeight="1">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row>
    <row r="980" spans="1:26" ht="15.75" customHeight="1">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row>
    <row r="981" spans="1:26" ht="15.75" customHeight="1">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row>
    <row r="982" spans="1:26" ht="15.75" customHeight="1">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row>
    <row r="983" spans="1:26" ht="15.75" customHeight="1">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row>
    <row r="984" spans="1:26" ht="15.75" customHeight="1">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row>
    <row r="985" spans="1:26" ht="15.75" customHeight="1">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row>
    <row r="986" spans="1:26" ht="15.75" customHeight="1">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row>
    <row r="987" spans="1:26" ht="15.75" customHeight="1">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row>
    <row r="988" spans="1:26" ht="15.75" customHeight="1">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row>
    <row r="989" spans="1:26" ht="15.75" customHeight="1">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row>
    <row r="990" spans="1:26" ht="15.75" customHeight="1">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row>
    <row r="991" spans="1:26" ht="15.75" customHeight="1">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row>
    <row r="992" spans="1:26" ht="15.75" customHeight="1">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row>
    <row r="993" spans="1:26" ht="15.75" customHeight="1">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row>
    <row r="994" spans="1:26" ht="15.75" customHeight="1">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row>
    <row r="995" spans="1:26" ht="15.75" customHeight="1">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row>
    <row r="996" spans="1:26" ht="15.75" customHeight="1">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row>
    <row r="997" spans="1:26" ht="15.75" customHeight="1">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row>
    <row r="998" spans="1:26" ht="15.75" customHeight="1">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row>
    <row r="999" spans="1:26" ht="15.75" customHeight="1">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row>
    <row r="1000" spans="1:26" ht="15.75" customHeight="1">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row>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orientation="landscape"/>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2" width="9.140625" customWidth="1"/>
    <col min="3" max="3" width="31.85546875" customWidth="1"/>
    <col min="4" max="4" width="25.5703125" customWidth="1"/>
    <col min="5" max="6" width="14.7109375" customWidth="1"/>
    <col min="7" max="7" width="15.85546875" customWidth="1"/>
    <col min="8" max="8" width="8" customWidth="1"/>
    <col min="9" max="9" width="13" customWidth="1"/>
    <col min="10" max="10" width="9.140625" customWidth="1"/>
    <col min="11" max="26" width="8.7109375" customWidth="1"/>
  </cols>
  <sheetData>
    <row r="1" spans="1:26" ht="21.75" customHeight="1">
      <c r="A1" s="92" t="s">
        <v>0</v>
      </c>
      <c r="B1" s="93"/>
      <c r="C1" s="93"/>
      <c r="D1" s="93"/>
      <c r="E1" s="93"/>
      <c r="F1" s="93"/>
      <c r="G1" s="93"/>
      <c r="H1" s="93"/>
      <c r="I1" s="93"/>
      <c r="J1" s="93"/>
      <c r="K1" s="4"/>
      <c r="L1" s="4"/>
      <c r="M1" s="4"/>
      <c r="N1" s="4"/>
      <c r="O1" s="4"/>
      <c r="P1" s="4"/>
      <c r="Q1" s="4"/>
      <c r="R1" s="4"/>
      <c r="S1" s="4"/>
      <c r="T1" s="4"/>
      <c r="U1" s="4"/>
      <c r="V1" s="4"/>
      <c r="W1" s="4"/>
      <c r="X1" s="4"/>
      <c r="Y1" s="4"/>
      <c r="Z1" s="4"/>
    </row>
    <row r="2" spans="1:26" ht="21.75" customHeight="1">
      <c r="A2" s="92" t="s">
        <v>3</v>
      </c>
      <c r="B2" s="93"/>
      <c r="C2" s="93"/>
      <c r="D2" s="93"/>
      <c r="E2" s="93"/>
      <c r="F2" s="93"/>
      <c r="G2" s="93"/>
      <c r="H2" s="93"/>
      <c r="I2" s="93"/>
      <c r="J2" s="93"/>
      <c r="K2" s="4"/>
      <c r="L2" s="4"/>
      <c r="M2" s="4"/>
      <c r="N2" s="4"/>
      <c r="O2" s="4"/>
      <c r="P2" s="4"/>
      <c r="Q2" s="4"/>
      <c r="R2" s="4"/>
      <c r="S2" s="4"/>
      <c r="T2" s="4"/>
      <c r="U2" s="4"/>
      <c r="V2" s="4"/>
      <c r="W2" s="4"/>
      <c r="X2" s="4"/>
      <c r="Y2" s="4"/>
      <c r="Z2" s="4"/>
    </row>
    <row r="3" spans="1:26" ht="21.75" customHeight="1">
      <c r="A3" s="94" t="s">
        <v>391</v>
      </c>
      <c r="B3" s="93"/>
      <c r="C3" s="93"/>
      <c r="D3" s="93"/>
      <c r="E3" s="93"/>
      <c r="F3" s="93"/>
      <c r="G3" s="93"/>
      <c r="H3" s="93"/>
      <c r="I3" s="93"/>
      <c r="J3" s="93"/>
      <c r="K3" s="4"/>
      <c r="L3" s="4"/>
      <c r="M3" s="4"/>
      <c r="N3" s="4"/>
      <c r="O3" s="4"/>
      <c r="P3" s="4"/>
      <c r="Q3" s="4"/>
      <c r="R3" s="4"/>
      <c r="S3" s="4"/>
      <c r="T3" s="4"/>
      <c r="U3" s="4"/>
      <c r="V3" s="4"/>
      <c r="W3" s="4"/>
      <c r="X3" s="4"/>
      <c r="Y3" s="4"/>
      <c r="Z3" s="4"/>
    </row>
    <row r="4" spans="1:26" ht="24.75" customHeight="1">
      <c r="A4" s="9" t="s">
        <v>392</v>
      </c>
      <c r="B4" s="52"/>
      <c r="C4" s="52"/>
      <c r="D4" s="9" t="s">
        <v>393</v>
      </c>
      <c r="E4" s="10"/>
      <c r="F4" s="52"/>
      <c r="G4" s="52"/>
      <c r="H4" s="52"/>
      <c r="I4" s="52"/>
      <c r="J4" s="11" t="s">
        <v>394</v>
      </c>
      <c r="K4" s="4"/>
      <c r="L4" s="4"/>
      <c r="M4" s="4"/>
      <c r="N4" s="4"/>
      <c r="O4" s="4"/>
      <c r="P4" s="4"/>
      <c r="Q4" s="4"/>
      <c r="R4" s="4"/>
      <c r="S4" s="4"/>
      <c r="T4" s="4"/>
      <c r="U4" s="4"/>
      <c r="V4" s="4"/>
      <c r="W4" s="4"/>
      <c r="X4" s="4"/>
      <c r="Y4" s="4"/>
      <c r="Z4" s="4"/>
    </row>
    <row r="5" spans="1:26" ht="35.25" customHeight="1">
      <c r="A5" s="9" t="s">
        <v>395</v>
      </c>
      <c r="B5" s="10"/>
      <c r="C5" s="10"/>
      <c r="D5" s="10"/>
      <c r="E5" s="10"/>
      <c r="F5" s="10"/>
      <c r="G5" s="10"/>
      <c r="H5" s="10"/>
      <c r="I5" s="10"/>
      <c r="J5" s="10"/>
      <c r="K5" s="4"/>
      <c r="L5" s="4"/>
      <c r="M5" s="4"/>
      <c r="N5" s="4"/>
      <c r="O5" s="4"/>
      <c r="P5" s="4"/>
      <c r="Q5" s="4"/>
      <c r="R5" s="4"/>
      <c r="S5" s="4"/>
      <c r="T5" s="4"/>
      <c r="U5" s="4"/>
      <c r="V5" s="4"/>
      <c r="W5" s="4"/>
      <c r="X5" s="4"/>
      <c r="Y5" s="4"/>
      <c r="Z5" s="4"/>
    </row>
    <row r="6" spans="1:26" ht="14.25" customHeight="1">
      <c r="A6" s="52"/>
      <c r="B6" s="52"/>
      <c r="C6" s="52"/>
      <c r="D6" s="52"/>
      <c r="E6" s="52"/>
      <c r="F6" s="52"/>
      <c r="G6" s="52"/>
      <c r="H6" s="52"/>
      <c r="I6" s="52"/>
      <c r="J6" s="52"/>
      <c r="K6" s="4"/>
      <c r="L6" s="4"/>
      <c r="M6" s="4"/>
      <c r="N6" s="4"/>
      <c r="O6" s="4"/>
      <c r="P6" s="4"/>
      <c r="Q6" s="4"/>
      <c r="R6" s="4"/>
      <c r="S6" s="4"/>
      <c r="T6" s="4"/>
      <c r="U6" s="4"/>
      <c r="V6" s="4"/>
      <c r="W6" s="4"/>
      <c r="X6" s="4"/>
      <c r="Y6" s="4"/>
      <c r="Z6" s="4"/>
    </row>
    <row r="7" spans="1:26" ht="22.5" customHeight="1">
      <c r="A7" s="103" t="s">
        <v>396</v>
      </c>
      <c r="B7" s="93"/>
      <c r="C7" s="93"/>
      <c r="D7" s="93"/>
      <c r="E7" s="93"/>
      <c r="F7" s="93"/>
      <c r="G7" s="93"/>
      <c r="H7" s="93"/>
      <c r="I7" s="93"/>
      <c r="J7" s="93"/>
      <c r="K7" s="4"/>
      <c r="L7" s="4"/>
      <c r="M7" s="4"/>
      <c r="N7" s="4"/>
      <c r="O7" s="4"/>
      <c r="P7" s="4"/>
      <c r="Q7" s="4"/>
      <c r="R7" s="4"/>
      <c r="S7" s="4"/>
      <c r="T7" s="4"/>
      <c r="U7" s="4"/>
      <c r="V7" s="4"/>
      <c r="W7" s="4"/>
      <c r="X7" s="4"/>
      <c r="Y7" s="4"/>
      <c r="Z7" s="4"/>
    </row>
    <row r="8" spans="1:26" ht="18.75" customHeight="1">
      <c r="A8" s="101" t="s">
        <v>397</v>
      </c>
      <c r="B8" s="93"/>
      <c r="C8" s="93"/>
      <c r="D8" s="93"/>
      <c r="E8" s="93"/>
      <c r="F8" s="93"/>
      <c r="G8" s="93"/>
      <c r="H8" s="93"/>
      <c r="I8" s="93"/>
      <c r="J8" s="93"/>
      <c r="K8" s="4"/>
      <c r="L8" s="4"/>
      <c r="M8" s="4"/>
      <c r="N8" s="4"/>
      <c r="O8" s="4"/>
      <c r="P8" s="4"/>
      <c r="Q8" s="4"/>
      <c r="R8" s="4"/>
      <c r="S8" s="4"/>
      <c r="T8" s="4"/>
      <c r="U8" s="4"/>
      <c r="V8" s="4"/>
      <c r="W8" s="4"/>
      <c r="X8" s="4"/>
      <c r="Y8" s="4"/>
      <c r="Z8" s="4"/>
    </row>
    <row r="9" spans="1:26" ht="18.75" customHeight="1">
      <c r="A9" s="101" t="s">
        <v>398</v>
      </c>
      <c r="B9" s="93"/>
      <c r="C9" s="93"/>
      <c r="D9" s="93"/>
      <c r="E9" s="93"/>
      <c r="F9" s="93"/>
      <c r="G9" s="93"/>
      <c r="H9" s="93"/>
      <c r="I9" s="93"/>
      <c r="J9" s="93"/>
      <c r="K9" s="4"/>
      <c r="L9" s="4"/>
      <c r="M9" s="4"/>
      <c r="N9" s="4"/>
      <c r="O9" s="4"/>
      <c r="P9" s="4"/>
      <c r="Q9" s="4"/>
      <c r="R9" s="4"/>
      <c r="S9" s="4"/>
      <c r="T9" s="4"/>
      <c r="U9" s="4"/>
      <c r="V9" s="4"/>
      <c r="W9" s="4"/>
      <c r="X9" s="4"/>
      <c r="Y9" s="4"/>
      <c r="Z9" s="4"/>
    </row>
    <row r="10" spans="1:26" ht="6" customHeight="1">
      <c r="A10" s="4"/>
      <c r="B10" s="4"/>
      <c r="C10" s="4"/>
      <c r="D10" s="4"/>
      <c r="E10" s="4"/>
      <c r="F10" s="4"/>
      <c r="G10" s="4"/>
      <c r="H10" s="4"/>
      <c r="I10" s="4"/>
      <c r="J10" s="4"/>
      <c r="K10" s="4"/>
      <c r="L10" s="4"/>
      <c r="M10" s="4"/>
      <c r="N10" s="4"/>
      <c r="O10" s="4"/>
      <c r="P10" s="4"/>
      <c r="Q10" s="4"/>
      <c r="R10" s="4"/>
      <c r="S10" s="4"/>
      <c r="T10" s="4"/>
      <c r="U10" s="4"/>
      <c r="V10" s="4"/>
      <c r="W10" s="4"/>
      <c r="X10" s="4"/>
      <c r="Y10" s="4"/>
      <c r="Z10" s="4"/>
    </row>
    <row r="11" spans="1:26" ht="34.5" customHeight="1">
      <c r="A11" s="4"/>
      <c r="B11" s="102" t="s">
        <v>59</v>
      </c>
      <c r="C11" s="102" t="s">
        <v>399</v>
      </c>
      <c r="D11" s="102" t="s">
        <v>400</v>
      </c>
      <c r="E11" s="53" t="s">
        <v>401</v>
      </c>
      <c r="F11" s="53" t="s">
        <v>402</v>
      </c>
      <c r="G11" s="53" t="s">
        <v>403</v>
      </c>
      <c r="H11" s="104" t="s">
        <v>404</v>
      </c>
      <c r="I11" s="102" t="s">
        <v>405</v>
      </c>
      <c r="J11" s="4"/>
      <c r="K11" s="4"/>
      <c r="L11" s="4"/>
      <c r="M11" s="4"/>
      <c r="N11" s="4"/>
      <c r="O11" s="4"/>
      <c r="P11" s="4"/>
      <c r="Q11" s="4"/>
      <c r="R11" s="4"/>
      <c r="S11" s="4"/>
      <c r="T11" s="4"/>
      <c r="U11" s="4"/>
      <c r="V11" s="4"/>
      <c r="W11" s="4"/>
      <c r="X11" s="4"/>
      <c r="Y11" s="4"/>
      <c r="Z11" s="4"/>
    </row>
    <row r="12" spans="1:26" ht="14.25" customHeight="1">
      <c r="A12" s="4"/>
      <c r="B12" s="80"/>
      <c r="C12" s="80"/>
      <c r="D12" s="80"/>
      <c r="E12" s="54" t="s">
        <v>406</v>
      </c>
      <c r="F12" s="54" t="s">
        <v>407</v>
      </c>
      <c r="G12" s="54" t="s">
        <v>408</v>
      </c>
      <c r="H12" s="79"/>
      <c r="I12" s="79"/>
      <c r="J12" s="4"/>
      <c r="K12" s="4"/>
      <c r="L12" s="4"/>
      <c r="M12" s="4"/>
      <c r="N12" s="4"/>
      <c r="O12" s="4"/>
      <c r="P12" s="4"/>
      <c r="Q12" s="4"/>
      <c r="R12" s="4"/>
      <c r="S12" s="4"/>
      <c r="T12" s="4"/>
      <c r="U12" s="4"/>
      <c r="V12" s="4"/>
      <c r="W12" s="4"/>
      <c r="X12" s="4"/>
      <c r="Y12" s="4"/>
      <c r="Z12" s="4"/>
    </row>
    <row r="13" spans="1:26" ht="36.75" customHeight="1">
      <c r="A13" s="4"/>
      <c r="B13" s="54" t="s">
        <v>35</v>
      </c>
      <c r="C13" s="19" t="s">
        <v>409</v>
      </c>
      <c r="D13" s="25" t="s">
        <v>410</v>
      </c>
      <c r="E13" s="55">
        <f>'15EE84-INTERNSHIP-CONSOLIDATED'!C11</f>
        <v>91.326530612244909</v>
      </c>
      <c r="F13" s="55">
        <f>'INDIRECT &amp; FINAL CO ATTAINMENT'!M8</f>
        <v>88.292682926829286</v>
      </c>
      <c r="G13" s="56">
        <f t="shared" ref="G13:G18" si="0">(E13)*0.8+F13*0.2</f>
        <v>90.719761075161784</v>
      </c>
      <c r="H13" s="105">
        <v>85</v>
      </c>
      <c r="I13" s="105" t="s">
        <v>411</v>
      </c>
      <c r="J13" s="4"/>
      <c r="K13" s="4"/>
      <c r="L13" s="4"/>
      <c r="M13" s="4"/>
      <c r="N13" s="4"/>
      <c r="O13" s="4"/>
      <c r="P13" s="4"/>
      <c r="Q13" s="4"/>
      <c r="R13" s="4"/>
      <c r="S13" s="4"/>
      <c r="T13" s="4"/>
      <c r="U13" s="4"/>
      <c r="V13" s="4"/>
      <c r="W13" s="4"/>
      <c r="X13" s="4"/>
      <c r="Y13" s="4"/>
      <c r="Z13" s="4"/>
    </row>
    <row r="14" spans="1:26" ht="36" customHeight="1">
      <c r="A14" s="4"/>
      <c r="B14" s="54" t="s">
        <v>36</v>
      </c>
      <c r="C14" s="19" t="s">
        <v>409</v>
      </c>
      <c r="D14" s="25" t="s">
        <v>410</v>
      </c>
      <c r="E14" s="55">
        <f>'15EE84-INTERNSHIP-CONSOLIDATED'!D11</f>
        <v>91.326530612244909</v>
      </c>
      <c r="F14" s="55">
        <f>'INDIRECT &amp; FINAL CO ATTAINMENT'!M9</f>
        <v>84.390243902439039</v>
      </c>
      <c r="G14" s="56">
        <f t="shared" si="0"/>
        <v>89.939273270283735</v>
      </c>
      <c r="H14" s="79"/>
      <c r="I14" s="79"/>
      <c r="J14" s="4"/>
      <c r="K14" s="4"/>
      <c r="L14" s="4"/>
      <c r="M14" s="4"/>
      <c r="N14" s="4"/>
      <c r="O14" s="4"/>
      <c r="P14" s="4"/>
      <c r="Q14" s="4"/>
      <c r="R14" s="4"/>
      <c r="S14" s="4"/>
      <c r="T14" s="4"/>
      <c r="U14" s="4"/>
      <c r="V14" s="4"/>
      <c r="W14" s="4"/>
      <c r="X14" s="4"/>
      <c r="Y14" s="4"/>
      <c r="Z14" s="4"/>
    </row>
    <row r="15" spans="1:26" ht="36" customHeight="1">
      <c r="A15" s="4"/>
      <c r="B15" s="54" t="s">
        <v>37</v>
      </c>
      <c r="C15" s="19" t="s">
        <v>409</v>
      </c>
      <c r="D15" s="25" t="s">
        <v>410</v>
      </c>
      <c r="E15" s="55">
        <f>'15EE84-INTERNSHIP-CONSOLIDATED'!E11</f>
        <v>91.326530612244909</v>
      </c>
      <c r="F15" s="55">
        <f>'INDIRECT &amp; FINAL CO ATTAINMENT'!M10</f>
        <v>88.292682926829286</v>
      </c>
      <c r="G15" s="56">
        <f t="shared" si="0"/>
        <v>90.719761075161784</v>
      </c>
      <c r="H15" s="79"/>
      <c r="I15" s="79"/>
      <c r="J15" s="4"/>
      <c r="K15" s="4"/>
      <c r="L15" s="4"/>
      <c r="M15" s="4"/>
      <c r="N15" s="4"/>
      <c r="O15" s="4"/>
      <c r="P15" s="4"/>
      <c r="Q15" s="4"/>
      <c r="R15" s="4"/>
      <c r="S15" s="4"/>
      <c r="T15" s="4"/>
      <c r="U15" s="4"/>
      <c r="V15" s="4"/>
      <c r="W15" s="4"/>
      <c r="X15" s="4"/>
      <c r="Y15" s="4"/>
      <c r="Z15" s="4"/>
    </row>
    <row r="16" spans="1:26" ht="36" customHeight="1">
      <c r="A16" s="4"/>
      <c r="B16" s="54" t="s">
        <v>38</v>
      </c>
      <c r="C16" s="19" t="s">
        <v>409</v>
      </c>
      <c r="D16" s="25" t="s">
        <v>410</v>
      </c>
      <c r="E16" s="55">
        <f>'15EE84-INTERNSHIP-CONSOLIDATED'!F11</f>
        <v>91.326530612244909</v>
      </c>
      <c r="F16" s="55">
        <f>'INDIRECT &amp; FINAL CO ATTAINMENT'!M11</f>
        <v>88.292682926829286</v>
      </c>
      <c r="G16" s="57">
        <f t="shared" si="0"/>
        <v>90.719761075161784</v>
      </c>
      <c r="H16" s="79"/>
      <c r="I16" s="79"/>
      <c r="J16" s="4"/>
      <c r="K16" s="4"/>
      <c r="L16" s="4"/>
      <c r="M16" s="4"/>
      <c r="N16" s="4"/>
      <c r="O16" s="4"/>
      <c r="P16" s="4"/>
      <c r="Q16" s="4"/>
      <c r="R16" s="4"/>
      <c r="S16" s="4"/>
      <c r="T16" s="4"/>
      <c r="U16" s="4"/>
      <c r="V16" s="4"/>
      <c r="W16" s="4"/>
      <c r="X16" s="4"/>
      <c r="Y16" s="4"/>
      <c r="Z16" s="4"/>
    </row>
    <row r="17" spans="1:26" ht="36" customHeight="1">
      <c r="A17" s="4"/>
      <c r="B17" s="54" t="s">
        <v>39</v>
      </c>
      <c r="C17" s="19" t="s">
        <v>409</v>
      </c>
      <c r="D17" s="25" t="s">
        <v>410</v>
      </c>
      <c r="E17" s="55">
        <f>'15EE84-INTERNSHIP-CONSOLIDATED'!G11</f>
        <v>91.326530612244909</v>
      </c>
      <c r="F17" s="55">
        <f>'INDIRECT &amp; FINAL CO ATTAINMENT'!M12</f>
        <v>88.780487804878064</v>
      </c>
      <c r="G17" s="57">
        <f t="shared" si="0"/>
        <v>90.817322050771551</v>
      </c>
      <c r="H17" s="79"/>
      <c r="I17" s="79"/>
      <c r="J17" s="4"/>
      <c r="K17" s="4"/>
      <c r="L17" s="4"/>
      <c r="M17" s="4"/>
      <c r="N17" s="4"/>
      <c r="O17" s="4"/>
      <c r="P17" s="4"/>
      <c r="Q17" s="4"/>
      <c r="R17" s="4"/>
      <c r="S17" s="4"/>
      <c r="T17" s="4"/>
      <c r="U17" s="4"/>
      <c r="V17" s="4"/>
      <c r="W17" s="4"/>
      <c r="X17" s="4"/>
      <c r="Y17" s="4"/>
      <c r="Z17" s="4"/>
    </row>
    <row r="18" spans="1:26" ht="36" customHeight="1">
      <c r="A18" s="4"/>
      <c r="B18" s="54" t="s">
        <v>40</v>
      </c>
      <c r="C18" s="19" t="s">
        <v>409</v>
      </c>
      <c r="D18" s="25" t="s">
        <v>410</v>
      </c>
      <c r="E18" s="55">
        <f>'15EE84-INTERNSHIP-CONSOLIDATED'!H11</f>
        <v>91.326530612244909</v>
      </c>
      <c r="F18" s="55">
        <f>'INDIRECT &amp; FINAL CO ATTAINMENT'!M13</f>
        <v>83.902439024390247</v>
      </c>
      <c r="G18" s="56">
        <f t="shared" si="0"/>
        <v>89.841712294673982</v>
      </c>
      <c r="H18" s="80"/>
      <c r="I18" s="80"/>
      <c r="J18" s="4"/>
      <c r="K18" s="4"/>
      <c r="L18" s="4"/>
      <c r="M18" s="4"/>
      <c r="N18" s="4"/>
      <c r="O18" s="4"/>
      <c r="P18" s="4"/>
      <c r="Q18" s="4"/>
      <c r="R18" s="4"/>
      <c r="S18" s="4"/>
      <c r="T18" s="4"/>
      <c r="U18" s="4"/>
      <c r="V18" s="4"/>
      <c r="W18" s="4"/>
      <c r="X18" s="4"/>
      <c r="Y18" s="4"/>
      <c r="Z18" s="4"/>
    </row>
    <row r="19" spans="1:26" ht="14.25" customHeight="1">
      <c r="A19" s="4"/>
      <c r="B19" s="4"/>
      <c r="C19" s="4"/>
      <c r="D19" s="4"/>
      <c r="E19" s="4"/>
      <c r="F19" s="4"/>
      <c r="G19" s="4"/>
      <c r="H19" s="4"/>
      <c r="I19" s="4"/>
      <c r="J19" s="4"/>
      <c r="K19" s="4"/>
      <c r="L19" s="4"/>
      <c r="M19" s="4"/>
      <c r="N19" s="4"/>
      <c r="O19" s="4"/>
      <c r="P19" s="4"/>
      <c r="Q19" s="4"/>
      <c r="R19" s="4"/>
      <c r="S19" s="4"/>
      <c r="T19" s="4"/>
      <c r="U19" s="4"/>
      <c r="V19" s="4"/>
      <c r="W19" s="4"/>
      <c r="X19" s="4"/>
      <c r="Y19" s="4"/>
      <c r="Z19" s="4"/>
    </row>
    <row r="20" spans="1:26" ht="14.25" customHeight="1">
      <c r="A20" s="4"/>
      <c r="B20" s="4"/>
      <c r="C20" s="4"/>
      <c r="D20" s="58"/>
      <c r="E20" s="58"/>
      <c r="F20" s="58"/>
      <c r="G20" s="58"/>
      <c r="H20" s="58"/>
      <c r="I20" s="58"/>
      <c r="J20" s="4"/>
      <c r="K20" s="4"/>
      <c r="L20" s="4"/>
      <c r="M20" s="4"/>
      <c r="N20" s="4"/>
      <c r="O20" s="4"/>
      <c r="P20" s="4"/>
      <c r="Q20" s="4"/>
      <c r="R20" s="4"/>
      <c r="S20" s="4"/>
      <c r="T20" s="4"/>
      <c r="U20" s="4"/>
      <c r="V20" s="4"/>
      <c r="W20" s="4"/>
      <c r="X20" s="4"/>
      <c r="Y20" s="4"/>
      <c r="Z20" s="4"/>
    </row>
    <row r="21" spans="1:26" ht="14.25" customHeight="1">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ht="14.25"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ht="14.2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ht="14.2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ht="14.2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4.2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4.2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4.2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4.2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4.2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14.25"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ht="14.2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4.2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4.2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4.2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4.2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4.2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4.2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4.2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4.2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4.2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4.2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4.2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4.2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4.2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4.2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4.2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4.2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4.2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4.2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4.2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4.2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row>
    <row r="222" spans="1:26" ht="15.75" customHeight="1">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row>
    <row r="223" spans="1:26" ht="15.75" customHeight="1">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row>
    <row r="224" spans="1:26" ht="15.75" customHeight="1">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row>
    <row r="225" spans="1:26" ht="15.75" customHeight="1">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row>
    <row r="226" spans="1:26" ht="15.75" customHeight="1">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row>
    <row r="227" spans="1:26" ht="15.75" customHeight="1">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row>
    <row r="228" spans="1:26" ht="15.75" customHeight="1">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row>
    <row r="229" spans="1:26" ht="15.75" customHeight="1">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row>
    <row r="230" spans="1:26" ht="15.75" customHeight="1">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row>
    <row r="231" spans="1:26" ht="15.75" customHeight="1">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row>
    <row r="232" spans="1:26" ht="15.75" customHeight="1">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row>
    <row r="233" spans="1:26" ht="15.75" customHeight="1">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row>
    <row r="234" spans="1:26" ht="15.75" customHeight="1">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row>
    <row r="235" spans="1:26" ht="15.75" customHeight="1">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row>
    <row r="236" spans="1:26" ht="15.75" customHeight="1">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row>
    <row r="237" spans="1:26" ht="15.75" customHeight="1">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row>
    <row r="238" spans="1:26" ht="15.75" customHeight="1">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row>
    <row r="239" spans="1:26" ht="15.75" customHeight="1">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row>
    <row r="240" spans="1:26" ht="15.75" customHeight="1">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row>
    <row r="241" spans="1:26" ht="15.75" customHeight="1">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row>
    <row r="242" spans="1:26" ht="15.75" customHeight="1">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row>
    <row r="243" spans="1:26" ht="15.75" customHeight="1">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row>
    <row r="244" spans="1:26" ht="15.75" customHeight="1">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row>
    <row r="245" spans="1:26" ht="15.75" customHeight="1">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row>
    <row r="246" spans="1:26" ht="15.75" customHeight="1">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row>
    <row r="247" spans="1:26" ht="15.75" customHeight="1">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row>
    <row r="248" spans="1:26" ht="15.75" customHeight="1">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row>
    <row r="249" spans="1:26" ht="15.75" customHeight="1">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row>
    <row r="250" spans="1:26" ht="15.75" customHeight="1">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row>
    <row r="251" spans="1:26" ht="15.75" customHeight="1">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row>
    <row r="252" spans="1:26" ht="15.75" customHeight="1">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row>
    <row r="253" spans="1:26" ht="15.75" customHeight="1">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row>
    <row r="254" spans="1:26" ht="15.75" customHeight="1">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row>
    <row r="255" spans="1:26" ht="15.75" customHeight="1">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row>
    <row r="256" spans="1:26" ht="15.75" customHeight="1">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row>
    <row r="257" spans="1:26" ht="15.75" customHeight="1">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row>
    <row r="258" spans="1:26" ht="15.75" customHeight="1">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row>
    <row r="259" spans="1:26" ht="15.75" customHeight="1">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row>
    <row r="260" spans="1:26" ht="15.75" customHeight="1">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row>
    <row r="261" spans="1:26" ht="15.75" customHeight="1">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row>
    <row r="262" spans="1:26" ht="15.75" customHeight="1">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row>
    <row r="263" spans="1:26" ht="15.75" customHeight="1">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row>
    <row r="264" spans="1:26" ht="15.75" customHeight="1">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row>
    <row r="265" spans="1:26" ht="15.75" customHeight="1">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row>
    <row r="266" spans="1:26" ht="15.75" customHeight="1">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row>
    <row r="267" spans="1:26" ht="15.75" customHeight="1">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row>
    <row r="268" spans="1:26" ht="15.75" customHeight="1">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row>
    <row r="269" spans="1:26" ht="15.75" customHeight="1">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row>
    <row r="270" spans="1:26" ht="15.75" customHeight="1">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row>
    <row r="271" spans="1:26" ht="15.75" customHeight="1">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row>
    <row r="272" spans="1:26" ht="15.75" customHeight="1">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row>
    <row r="273" spans="1:26" ht="15.75" customHeight="1">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row>
    <row r="274" spans="1:26" ht="15.75" customHeight="1">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row>
    <row r="275" spans="1:26" ht="15.75" customHeight="1">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row>
    <row r="276" spans="1:26" ht="15.75" customHeight="1">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row>
    <row r="277" spans="1:26" ht="15.75" customHeight="1">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row>
    <row r="278" spans="1:26" ht="15.75" customHeight="1">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row>
    <row r="279" spans="1:26" ht="15.75" customHeight="1">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row>
    <row r="280" spans="1:26" ht="15.75" customHeight="1">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row>
    <row r="281" spans="1:26" ht="15.75" customHeight="1">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row>
    <row r="282" spans="1:26" ht="15.75" customHeight="1">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row>
    <row r="283" spans="1:26" ht="15.75" customHeight="1">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row>
    <row r="284" spans="1:26" ht="15.75" customHeight="1">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row>
    <row r="285" spans="1:26" ht="15.75" customHeight="1">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row>
    <row r="286" spans="1:26" ht="15.75" customHeight="1">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row>
    <row r="287" spans="1:26" ht="15.75" customHeight="1">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row>
    <row r="288" spans="1:26" ht="15.75" customHeight="1">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row>
    <row r="289" spans="1:26" ht="15.75" customHeight="1">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row>
    <row r="290" spans="1:26" ht="15.75" customHeight="1">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row>
    <row r="291" spans="1:26" ht="15.75" customHeight="1">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row>
    <row r="292" spans="1:26" ht="15.75" customHeight="1">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row>
    <row r="293" spans="1:26" ht="15.75" customHeight="1">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row>
    <row r="294" spans="1:26" ht="15.75" customHeight="1">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row>
    <row r="295" spans="1:26" ht="15.75" customHeight="1">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row>
    <row r="296" spans="1:26" ht="15.75" customHeight="1">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row>
    <row r="297" spans="1:26" ht="15.75" customHeight="1">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row>
    <row r="298" spans="1:26" ht="15.75" customHeight="1">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row>
    <row r="299" spans="1:26" ht="15.75" customHeight="1">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row>
    <row r="300" spans="1:26" ht="15.75" customHeight="1">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row>
    <row r="301" spans="1:26" ht="15.75" customHeight="1">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row>
    <row r="302" spans="1:26" ht="15.75" customHeight="1">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row>
    <row r="303" spans="1:26" ht="15.75" customHeight="1">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row>
    <row r="304" spans="1:26" ht="15.75" customHeight="1">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row>
    <row r="305" spans="1:26" ht="15.75" customHeight="1">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row>
    <row r="306" spans="1:26" ht="15.75" customHeight="1">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row>
    <row r="307" spans="1:26" ht="15.75" customHeight="1">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row>
    <row r="308" spans="1:26" ht="15.75" customHeight="1">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row>
    <row r="309" spans="1:26" ht="15.75" customHeight="1">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row>
    <row r="310" spans="1:26" ht="15.75" customHeight="1">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row>
    <row r="311" spans="1:26" ht="15.75" customHeight="1">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row>
    <row r="312" spans="1:26" ht="15.75" customHeight="1">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row>
    <row r="313" spans="1:26" ht="15.75" customHeight="1">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row>
    <row r="314" spans="1:26" ht="15.75" customHeight="1">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row>
    <row r="315" spans="1:26" ht="15.75" customHeight="1">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row>
    <row r="316" spans="1:26" ht="15.75" customHeight="1">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row>
    <row r="317" spans="1:26" ht="15.75" customHeight="1">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row>
    <row r="318" spans="1:26" ht="15.75" customHeight="1">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row>
    <row r="319" spans="1:26" ht="15.75" customHeight="1">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row>
    <row r="320" spans="1:26" ht="15.75" customHeight="1">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row>
    <row r="321" spans="1:26" ht="15.75" customHeight="1">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row>
    <row r="322" spans="1:26" ht="15.75" customHeight="1">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row>
    <row r="323" spans="1:26" ht="15.75" customHeight="1">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row>
    <row r="324" spans="1:26" ht="15.75" customHeight="1">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row>
    <row r="325" spans="1:26" ht="15.75" customHeight="1">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row>
    <row r="326" spans="1:26" ht="15.75" customHeight="1">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spans="1:26" ht="15.75" customHeight="1">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spans="1:26" ht="15.75" customHeight="1">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spans="1:26" ht="15.75" customHeight="1">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spans="1:26" ht="15.75" customHeight="1">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spans="1:26" ht="15.75" customHeight="1">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spans="1:26" ht="15.75" customHeight="1">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spans="1:26" ht="15.75" customHeight="1">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spans="1:26" ht="15.75" customHeight="1">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spans="1:26" ht="15.75" customHeight="1">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spans="1:26" ht="15.75" customHeight="1">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spans="1:26" ht="15.75" customHeight="1">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spans="1:26" ht="15.75" customHeight="1">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spans="1:26" ht="15.75" customHeight="1">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spans="1:26" ht="15.75" customHeight="1">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spans="1:26" ht="15.75" customHeight="1">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spans="1:26" ht="15.75" customHeight="1">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spans="1:26" ht="15.75" customHeight="1">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spans="1:26" ht="15.75" customHeight="1">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spans="1:26" ht="15.75" customHeight="1">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spans="1:26" ht="15.75" customHeight="1">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spans="1:26" ht="15.75" customHeight="1">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spans="1:26" ht="15.75" customHeight="1">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spans="1:26" ht="15.75" customHeight="1">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spans="1:26" ht="15.75" customHeight="1">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spans="1:26" ht="15.75" customHeight="1">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spans="1:26" ht="15.75" customHeight="1">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spans="1:26" ht="15.75" customHeight="1">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spans="1:26" ht="15.75" customHeight="1">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spans="1:26" ht="15.75" customHeight="1">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spans="1:26" ht="15.75" customHeight="1">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spans="1:26" ht="15.75" customHeight="1">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spans="1:26" ht="15.75" customHeight="1">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spans="1:26" ht="15.75" customHeight="1">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spans="1:26" ht="15.75" customHeight="1">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spans="1:26" ht="15.75" customHeight="1">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spans="1:26" ht="15.75" customHeight="1">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spans="1:26" ht="15.75" customHeight="1">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spans="1:26" ht="15.75" customHeight="1">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spans="1:26" ht="15.75" customHeight="1">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spans="1:26" ht="15.75" customHeight="1">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spans="1:26" ht="15.75" customHeight="1">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spans="1:26" ht="15.75" customHeight="1">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spans="1:26" ht="15.75" customHeight="1">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spans="1:26" ht="15.75" customHeight="1">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spans="1:26" ht="15.75" customHeight="1">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spans="1:26" ht="15.75" customHeight="1">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spans="1:26" ht="15.75" customHeight="1">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row>
    <row r="374" spans="1:26" ht="15.75" customHeight="1">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row>
    <row r="375" spans="1:26" ht="15.75" customHeight="1">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row>
    <row r="376" spans="1:26" ht="15.75" customHeight="1">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row>
    <row r="377" spans="1:26" ht="15.75" customHeight="1">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row>
    <row r="378" spans="1:26" ht="15.75" customHeight="1">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row>
    <row r="379" spans="1:26" ht="15.75" customHeight="1">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row>
    <row r="380" spans="1:26" ht="15.75" customHeight="1">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row>
    <row r="381" spans="1:26" ht="15.75" customHeight="1">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row>
    <row r="382" spans="1:26" ht="15.75" customHeight="1">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row>
    <row r="383" spans="1:26" ht="15.75" customHeight="1">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row>
    <row r="384" spans="1:26" ht="15.75" customHeight="1">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row>
    <row r="385" spans="1:26" ht="15.75" customHeight="1">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row>
    <row r="386" spans="1:26" ht="15.75" customHeight="1">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row>
    <row r="387" spans="1:26" ht="15.75" customHeight="1">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row>
    <row r="388" spans="1:26" ht="15.75" customHeight="1">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row>
    <row r="389" spans="1:26" ht="15.75" customHeight="1">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row>
    <row r="390" spans="1:26" ht="15.75" customHeight="1">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row>
    <row r="391" spans="1:26" ht="15.75" customHeight="1">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row>
    <row r="392" spans="1:26" ht="15.75" customHeight="1">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row>
    <row r="393" spans="1:26" ht="15.75" customHeight="1">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row>
    <row r="394" spans="1:26" ht="15.75" customHeight="1">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row>
    <row r="395" spans="1:26" ht="15.75" customHeight="1">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row>
    <row r="396" spans="1:26" ht="15.75" customHeight="1">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row>
    <row r="397" spans="1:26" ht="15.75" customHeight="1">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row>
    <row r="398" spans="1:26" ht="15.75" customHeight="1">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row>
    <row r="399" spans="1:26" ht="15.75" customHeight="1">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row>
    <row r="400" spans="1:26" ht="15.75" customHeight="1">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row>
    <row r="401" spans="1:26" ht="15.75" customHeight="1">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row>
    <row r="402" spans="1:26" ht="15.75" customHeight="1">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row>
    <row r="403" spans="1:26" ht="15.75" customHeight="1">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row>
    <row r="404" spans="1:26" ht="15.75" customHeight="1">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row>
    <row r="405" spans="1:26" ht="15.75" customHeight="1">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row>
    <row r="406" spans="1:26" ht="15.75" customHeight="1">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row>
    <row r="407" spans="1:26" ht="15.75" customHeight="1">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row>
    <row r="408" spans="1:26" ht="15.75" customHeight="1">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row>
    <row r="409" spans="1:26" ht="15.75" customHeight="1">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row>
    <row r="410" spans="1:26" ht="15.75" customHeight="1">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row>
    <row r="411" spans="1:26" ht="15.75" customHeight="1">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row>
    <row r="412" spans="1:26" ht="15.75" customHeight="1">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row>
    <row r="413" spans="1:26" ht="15.75" customHeight="1">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row>
    <row r="414" spans="1:26" ht="15.75" customHeight="1">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row>
    <row r="415" spans="1:26" ht="15.75" customHeight="1">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row>
    <row r="416" spans="1:26" ht="15.75" customHeight="1">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row>
    <row r="417" spans="1:26" ht="15.75" customHeight="1">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row>
    <row r="418" spans="1:26" ht="15.75" customHeight="1">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row>
    <row r="419" spans="1:26" ht="15.75" customHeight="1">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row>
    <row r="420" spans="1:26" ht="15.75" customHeight="1">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row>
    <row r="421" spans="1:26" ht="15.75" customHeight="1">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row>
    <row r="422" spans="1:26" ht="15.75" customHeight="1">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row>
    <row r="423" spans="1:26" ht="15.75" customHeight="1">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row>
    <row r="424" spans="1:26" ht="15.75" customHeight="1">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row>
    <row r="425" spans="1:26" ht="15.75" customHeight="1">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row>
    <row r="426" spans="1:26" ht="15.75" customHeight="1">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row>
    <row r="427" spans="1:26" ht="15.75" customHeight="1">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row>
    <row r="428" spans="1:26" ht="15.75" customHeight="1">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row>
    <row r="429" spans="1:26" ht="15.75" customHeight="1">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row>
    <row r="430" spans="1:26" ht="15.75" customHeight="1">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row>
    <row r="431" spans="1:26" ht="15.75" customHeight="1">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row>
    <row r="432" spans="1:26" ht="15.75" customHeight="1">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row>
    <row r="433" spans="1:26" ht="15.75" customHeight="1">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row>
    <row r="434" spans="1:26" ht="15.75" customHeight="1">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row>
    <row r="435" spans="1:26" ht="15.75" customHeight="1">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row>
    <row r="436" spans="1:26" ht="15.75" customHeight="1">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row>
    <row r="437" spans="1:26" ht="15.75" customHeight="1">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row>
    <row r="438" spans="1:26" ht="15.75" customHeight="1">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row>
    <row r="439" spans="1:26" ht="15.75" customHeight="1">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row>
    <row r="440" spans="1:26" ht="15.75" customHeight="1">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row>
    <row r="441" spans="1:26" ht="15.75" customHeight="1">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row>
    <row r="442" spans="1:26" ht="15.75" customHeight="1">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row>
    <row r="443" spans="1:26" ht="15.75" customHeight="1">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row>
    <row r="444" spans="1:26" ht="15.75" customHeight="1">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row>
    <row r="445" spans="1:26" ht="15.75" customHeight="1">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row>
    <row r="446" spans="1:26" ht="15.75" customHeight="1">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row>
    <row r="447" spans="1:26" ht="15.75" customHeight="1">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row>
    <row r="448" spans="1:26" ht="15.75" customHeight="1">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row>
    <row r="449" spans="1:26" ht="15.75" customHeight="1">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row>
    <row r="450" spans="1:26" ht="15.75" customHeight="1">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row>
    <row r="451" spans="1:26" ht="15.75" customHeight="1">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row>
    <row r="452" spans="1:26" ht="15.75" customHeight="1">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row>
    <row r="453" spans="1:26" ht="15.75" customHeight="1">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row>
    <row r="454" spans="1:26" ht="15.75" customHeight="1">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row>
    <row r="455" spans="1:26" ht="15.75" customHeight="1">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row>
    <row r="456" spans="1:26" ht="15.75" customHeight="1">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row>
    <row r="457" spans="1:26" ht="15.75" customHeight="1">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row>
    <row r="458" spans="1:26" ht="15.75" customHeight="1">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row>
    <row r="459" spans="1:26" ht="15.75" customHeight="1">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row>
    <row r="460" spans="1:26" ht="15.75" customHeight="1">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row>
    <row r="461" spans="1:26" ht="15.75" customHeight="1">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row>
    <row r="462" spans="1:26" ht="15.75" customHeight="1">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row>
    <row r="463" spans="1:26" ht="15.75" customHeight="1">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row>
    <row r="464" spans="1:26" ht="15.75" customHeight="1">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row>
    <row r="465" spans="1:26" ht="15.75" customHeight="1">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row>
    <row r="466" spans="1:26" ht="15.75" customHeight="1">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row>
    <row r="467" spans="1:26" ht="15.75" customHeight="1">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row>
    <row r="468" spans="1:26" ht="15.75" customHeight="1">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row>
    <row r="469" spans="1:26" ht="15.75" customHeight="1">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row>
    <row r="470" spans="1:26" ht="15.75" customHeight="1">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row>
    <row r="471" spans="1:26" ht="15.75" customHeight="1">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row>
    <row r="472" spans="1:26" ht="15.75" customHeight="1">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row>
    <row r="473" spans="1:26" ht="15.75" customHeight="1">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row>
    <row r="474" spans="1:26" ht="15.75" customHeight="1">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row>
    <row r="475" spans="1:26" ht="15.75" customHeight="1">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row>
    <row r="476" spans="1:26" ht="15.75" customHeight="1">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row>
    <row r="477" spans="1:26" ht="15.75" customHeight="1">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row>
    <row r="478" spans="1:26" ht="15.75" customHeight="1">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row>
    <row r="479" spans="1:26" ht="15.75" customHeight="1">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row>
    <row r="480" spans="1:26" ht="15.75" customHeight="1">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row>
    <row r="481" spans="1:26" ht="15.75" customHeight="1">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row>
    <row r="482" spans="1:26" ht="15.75" customHeight="1">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row>
    <row r="483" spans="1:26" ht="15.75" customHeight="1">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row>
    <row r="484" spans="1:26" ht="15.75" customHeight="1">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row>
    <row r="485" spans="1:26" ht="15.75" customHeight="1">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row>
    <row r="486" spans="1:26" ht="15.75" customHeight="1">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row>
    <row r="487" spans="1:26" ht="15.75" customHeight="1">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row>
    <row r="488" spans="1:26" ht="15.75" customHeight="1">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row>
    <row r="489" spans="1:26" ht="15.75" customHeight="1">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row>
    <row r="490" spans="1:26" ht="15.75" customHeight="1">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row>
    <row r="491" spans="1:26" ht="15.75" customHeight="1">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row>
    <row r="492" spans="1:26" ht="15.75" customHeight="1">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row>
    <row r="493" spans="1:26" ht="15.75" customHeight="1">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row>
    <row r="494" spans="1:26" ht="15.75" customHeight="1">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row>
    <row r="495" spans="1:26" ht="15.75" customHeight="1">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row>
    <row r="496" spans="1:26" ht="15.75" customHeight="1">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row>
    <row r="497" spans="1:26" ht="15.75" customHeight="1">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row>
    <row r="498" spans="1:26" ht="15.75" customHeight="1">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row>
    <row r="499" spans="1:26" ht="15.75" customHeight="1">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row>
    <row r="500" spans="1:26" ht="15.75" customHeight="1">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row>
    <row r="501" spans="1:26" ht="15.75" customHeight="1">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row>
    <row r="502" spans="1:26" ht="15.75" customHeight="1">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row>
    <row r="503" spans="1:26" ht="15.75" customHeight="1">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row>
    <row r="504" spans="1:26" ht="15.75" customHeight="1">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row>
    <row r="505" spans="1:26" ht="15.75" customHeight="1">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row>
    <row r="506" spans="1:26" ht="15.75" customHeight="1">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row>
    <row r="507" spans="1:26" ht="15.75" customHeight="1">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row>
    <row r="508" spans="1:26" ht="15.75" customHeight="1">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row>
    <row r="509" spans="1:26" ht="15.75" customHeight="1">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row>
    <row r="510" spans="1:26" ht="15.75" customHeight="1">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row>
    <row r="511" spans="1:26" ht="15.75" customHeight="1">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row>
    <row r="512" spans="1:26" ht="15.75" customHeight="1">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row>
    <row r="513" spans="1:26" ht="15.75" customHeight="1">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row>
    <row r="514" spans="1:26" ht="15.75" customHeight="1">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row>
    <row r="515" spans="1:26" ht="15.75" customHeight="1">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row>
    <row r="516" spans="1:26" ht="15.75" customHeight="1">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row>
    <row r="517" spans="1:26" ht="15.75" customHeight="1">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row>
    <row r="518" spans="1:26" ht="15.75" customHeight="1">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row>
    <row r="519" spans="1:26" ht="15.75" customHeight="1">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row>
    <row r="520" spans="1:26" ht="15.75" customHeight="1">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row>
    <row r="521" spans="1:26" ht="15.75" customHeight="1">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row>
    <row r="522" spans="1:26" ht="15.75" customHeight="1">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row>
    <row r="523" spans="1:26" ht="15.75" customHeight="1">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row>
    <row r="524" spans="1:26" ht="15.75" customHeight="1">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row>
    <row r="525" spans="1:26" ht="15.75" customHeight="1">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row>
    <row r="526" spans="1:26" ht="15.75" customHeight="1">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row>
    <row r="527" spans="1:26" ht="15.75" customHeight="1">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row>
    <row r="528" spans="1:26" ht="15.75" customHeight="1">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row>
    <row r="529" spans="1:26" ht="15.75" customHeight="1">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row>
    <row r="530" spans="1:26" ht="15.75" customHeight="1">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row>
    <row r="531" spans="1:26" ht="15.75" customHeight="1">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row>
    <row r="532" spans="1:26" ht="15.75" customHeight="1">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row>
    <row r="533" spans="1:26" ht="15.75" customHeight="1">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row>
    <row r="534" spans="1:26" ht="15.75" customHeight="1">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row>
    <row r="535" spans="1:26" ht="15.75" customHeight="1">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row>
    <row r="536" spans="1:26" ht="15.75" customHeight="1">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row>
    <row r="537" spans="1:26" ht="15.75" customHeight="1">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row>
    <row r="538" spans="1:26" ht="15.75" customHeight="1">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row>
    <row r="539" spans="1:26" ht="15.75" customHeight="1">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row>
    <row r="540" spans="1:26" ht="15.75" customHeight="1">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row>
    <row r="541" spans="1:26" ht="15.75" customHeight="1">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row>
    <row r="542" spans="1:26" ht="15.75" customHeight="1">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row>
    <row r="543" spans="1:26" ht="15.75" customHeight="1">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row>
    <row r="544" spans="1:26" ht="15.75" customHeight="1">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row>
    <row r="545" spans="1:26" ht="15.75" customHeight="1">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row>
    <row r="546" spans="1:26" ht="15.75" customHeight="1">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row>
    <row r="547" spans="1:26" ht="15.75" customHeight="1">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row>
    <row r="548" spans="1:26" ht="15.75" customHeight="1">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row>
    <row r="549" spans="1:26" ht="15.75" customHeight="1">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row>
    <row r="550" spans="1:26" ht="15.75" customHeight="1">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row>
    <row r="551" spans="1:26" ht="15.75" customHeight="1">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row>
    <row r="552" spans="1:26" ht="15.75" customHeight="1">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row>
    <row r="553" spans="1:26" ht="15.75" customHeight="1">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row>
    <row r="554" spans="1:26" ht="15.75" customHeight="1">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row>
    <row r="555" spans="1:26" ht="15.75" customHeight="1">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row>
    <row r="556" spans="1:26" ht="15.75" customHeight="1">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row>
    <row r="557" spans="1:26" ht="15.75" customHeight="1">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row>
    <row r="558" spans="1:26" ht="15.75" customHeight="1">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row>
    <row r="559" spans="1:26" ht="15.75" customHeight="1">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row>
    <row r="560" spans="1:26" ht="15.75" customHeight="1">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row>
    <row r="561" spans="1:26" ht="15.75" customHeight="1">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row>
    <row r="562" spans="1:26" ht="15.75" customHeight="1">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row>
    <row r="563" spans="1:26" ht="15.75" customHeight="1">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row>
    <row r="564" spans="1:26" ht="15.75" customHeight="1">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row>
    <row r="565" spans="1:26" ht="15.75" customHeight="1">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row>
    <row r="566" spans="1:26" ht="15.75" customHeight="1">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row>
    <row r="567" spans="1:26" ht="15.75" customHeight="1">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row>
    <row r="568" spans="1:26" ht="15.75" customHeight="1">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row>
    <row r="569" spans="1:26" ht="15.75" customHeight="1">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row>
    <row r="570" spans="1:26" ht="15.75" customHeight="1">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row>
    <row r="571" spans="1:26" ht="15.75" customHeight="1">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row>
    <row r="572" spans="1:26" ht="15.75" customHeight="1">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row>
    <row r="573" spans="1:26" ht="15.75" customHeight="1">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row>
    <row r="574" spans="1:26" ht="15.75" customHeight="1">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row>
    <row r="575" spans="1:26" ht="15.75" customHeight="1">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row>
    <row r="576" spans="1:26" ht="15.75" customHeight="1">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row>
    <row r="577" spans="1:26" ht="15.75" customHeight="1">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row>
    <row r="578" spans="1:26" ht="15.75" customHeight="1">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row>
    <row r="579" spans="1:26" ht="15.75" customHeight="1">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row>
    <row r="580" spans="1:26" ht="15.75" customHeight="1">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row>
    <row r="581" spans="1:26" ht="15.75" customHeight="1">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row>
    <row r="582" spans="1:26" ht="15.75" customHeight="1">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row>
    <row r="583" spans="1:26" ht="15.75" customHeight="1">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row>
    <row r="584" spans="1:26" ht="15.75" customHeight="1">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row>
    <row r="585" spans="1:26" ht="15.75" customHeight="1">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row>
    <row r="586" spans="1:26" ht="15.75" customHeight="1">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row>
    <row r="587" spans="1:26" ht="15.75" customHeight="1">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row>
    <row r="588" spans="1:26" ht="15.75" customHeight="1">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row>
    <row r="589" spans="1:26" ht="15.75" customHeight="1">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row>
    <row r="590" spans="1:26" ht="15.75" customHeight="1">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row>
    <row r="591" spans="1:26" ht="15.75" customHeight="1">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row>
    <row r="592" spans="1:26" ht="15.75" customHeight="1">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row>
    <row r="593" spans="1:26" ht="15.75" customHeight="1">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row>
    <row r="594" spans="1:26" ht="15.75" customHeight="1">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row>
    <row r="595" spans="1:26" ht="15.75" customHeight="1">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row>
    <row r="596" spans="1:26" ht="15.75" customHeight="1">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row>
    <row r="597" spans="1:26" ht="15.75" customHeight="1">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row>
    <row r="598" spans="1:26" ht="15.75" customHeight="1">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row>
    <row r="599" spans="1:26" ht="15.75" customHeight="1">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row>
    <row r="600" spans="1:26" ht="15.75" customHeight="1">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row>
    <row r="601" spans="1:26" ht="15.75" customHeight="1">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row>
    <row r="602" spans="1:26" ht="15.75" customHeight="1">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row>
    <row r="603" spans="1:26" ht="15.75" customHeight="1">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row>
    <row r="604" spans="1:26" ht="15.75" customHeight="1">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row>
    <row r="605" spans="1:26" ht="15.75" customHeight="1">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row>
    <row r="606" spans="1:26" ht="15.75" customHeight="1">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row>
    <row r="607" spans="1:26" ht="15.75" customHeight="1">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row>
    <row r="608" spans="1:26" ht="15.75" customHeight="1">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row>
    <row r="609" spans="1:26" ht="15.75" customHeight="1">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row>
    <row r="610" spans="1:26" ht="15.75" customHeight="1">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row>
    <row r="611" spans="1:26" ht="15.75" customHeight="1">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row>
    <row r="612" spans="1:26" ht="15.75" customHeight="1">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row>
    <row r="613" spans="1:26" ht="15.75" customHeight="1">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row>
    <row r="614" spans="1:26" ht="15.75" customHeight="1">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row>
    <row r="615" spans="1:26" ht="15.75" customHeight="1">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row>
    <row r="616" spans="1:26" ht="15.75" customHeight="1">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row>
    <row r="617" spans="1:26" ht="15.75" customHeight="1">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row>
    <row r="618" spans="1:26" ht="15.75" customHeight="1">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row>
    <row r="619" spans="1:26" ht="15.75" customHeight="1">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row>
    <row r="620" spans="1:26" ht="15.75" customHeight="1">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row>
    <row r="621" spans="1:26" ht="15.75" customHeight="1">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row>
    <row r="622" spans="1:26" ht="15.75" customHeight="1">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row>
    <row r="623" spans="1:26" ht="15.75" customHeight="1">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row>
    <row r="624" spans="1:26" ht="15.75" customHeight="1">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row>
    <row r="625" spans="1:26" ht="15.75" customHeight="1">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row>
    <row r="626" spans="1:26" ht="15.75" customHeight="1">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row>
    <row r="627" spans="1:26" ht="15.75" customHeight="1">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row>
    <row r="628" spans="1:26" ht="15.75" customHeight="1">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row>
    <row r="629" spans="1:26" ht="15.75" customHeight="1">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row>
    <row r="630" spans="1:26" ht="15.75" customHeight="1">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row>
    <row r="631" spans="1:26" ht="15.75" customHeight="1">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row>
    <row r="632" spans="1:26" ht="15.75" customHeight="1">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row>
    <row r="633" spans="1:26" ht="15.75" customHeight="1">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row>
    <row r="634" spans="1:26" ht="15.75" customHeight="1">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row>
    <row r="635" spans="1:26" ht="15.75" customHeight="1">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row>
    <row r="636" spans="1:26" ht="15.75" customHeight="1">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row>
    <row r="637" spans="1:26" ht="15.75" customHeight="1">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row>
    <row r="638" spans="1:26" ht="15.75" customHeight="1">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row>
    <row r="639" spans="1:26" ht="15.75" customHeight="1">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row>
    <row r="640" spans="1:26" ht="15.75" customHeight="1">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row>
    <row r="641" spans="1:26" ht="15.75" customHeight="1">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row>
    <row r="642" spans="1:26" ht="15.75" customHeight="1">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row>
    <row r="643" spans="1:26" ht="15.75" customHeight="1">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row>
    <row r="644" spans="1:26" ht="15.75" customHeight="1">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row>
    <row r="645" spans="1:26" ht="15.75" customHeight="1">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row>
    <row r="646" spans="1:26" ht="15.75" customHeight="1">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row>
    <row r="647" spans="1:26" ht="15.75" customHeight="1">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row>
    <row r="648" spans="1:26" ht="15.75" customHeight="1">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row>
    <row r="649" spans="1:26" ht="15.75" customHeight="1">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row>
    <row r="650" spans="1:26" ht="15.75" customHeight="1">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row>
    <row r="651" spans="1:26" ht="15.75" customHeight="1">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row>
    <row r="652" spans="1:26" ht="15.75" customHeight="1">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row>
    <row r="653" spans="1:26" ht="15.75" customHeight="1">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row>
    <row r="654" spans="1:26" ht="15.75" customHeight="1">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row>
    <row r="655" spans="1:26" ht="15.75" customHeight="1">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row>
    <row r="656" spans="1:26" ht="15.75" customHeight="1">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row>
    <row r="657" spans="1:26" ht="15.75" customHeight="1">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row>
    <row r="658" spans="1:26" ht="15.75" customHeight="1">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row>
    <row r="659" spans="1:26" ht="15.75" customHeight="1">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row>
    <row r="660" spans="1:26" ht="15.75" customHeight="1">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row>
    <row r="661" spans="1:26" ht="15.75" customHeight="1">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row>
    <row r="662" spans="1:26" ht="15.75" customHeight="1">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row>
    <row r="663" spans="1:26" ht="15.75" customHeight="1">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row>
    <row r="664" spans="1:26" ht="15.75" customHeight="1">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row>
    <row r="665" spans="1:26" ht="15.75" customHeight="1">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row>
    <row r="666" spans="1:26" ht="15.75" customHeight="1">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row>
    <row r="667" spans="1:26" ht="15.75" customHeight="1">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row>
    <row r="668" spans="1:26" ht="15.75" customHeight="1">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row>
    <row r="669" spans="1:26" ht="15.75" customHeight="1">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row>
    <row r="670" spans="1:26" ht="15.75" customHeight="1">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row>
    <row r="671" spans="1:26" ht="15.75" customHeight="1">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row>
    <row r="672" spans="1:26" ht="15.75" customHeight="1">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row>
    <row r="673" spans="1:26" ht="15.75" customHeight="1">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row>
    <row r="674" spans="1:26" ht="15.75" customHeight="1">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row>
    <row r="675" spans="1:26" ht="15.75" customHeight="1">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row>
    <row r="676" spans="1:26" ht="15.75" customHeight="1">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row>
    <row r="677" spans="1:26" ht="15.75" customHeight="1">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row>
    <row r="678" spans="1:26" ht="15.75" customHeight="1">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row>
    <row r="679" spans="1:26" ht="15.75" customHeight="1">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row>
    <row r="680" spans="1:26" ht="15.75" customHeight="1">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row>
    <row r="681" spans="1:26" ht="15.75" customHeight="1">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row>
    <row r="682" spans="1:26" ht="15.75" customHeight="1">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row>
    <row r="683" spans="1:26" ht="15.75" customHeight="1">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row>
    <row r="684" spans="1:26" ht="15.75" customHeight="1">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row>
    <row r="685" spans="1:26" ht="15.75" customHeight="1">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row>
    <row r="686" spans="1:26" ht="15.75" customHeight="1">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row>
    <row r="687" spans="1:26" ht="15.75" customHeight="1">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row>
    <row r="688" spans="1:26" ht="15.75" customHeight="1">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row>
    <row r="689" spans="1:26" ht="15.75" customHeight="1">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row>
    <row r="690" spans="1:26" ht="15.75" customHeight="1">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row>
    <row r="691" spans="1:26" ht="15.75" customHeight="1">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row>
    <row r="692" spans="1:26" ht="15.75" customHeight="1">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row>
    <row r="693" spans="1:26" ht="15.75" customHeight="1">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row>
    <row r="694" spans="1:26" ht="15.75" customHeight="1">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row>
    <row r="695" spans="1:26" ht="15.75" customHeight="1">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row>
    <row r="696" spans="1:26" ht="15.75" customHeight="1">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row>
    <row r="697" spans="1:26" ht="15.75" customHeight="1">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row>
    <row r="698" spans="1:26" ht="15.75" customHeight="1">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row>
    <row r="699" spans="1:26" ht="15.75" customHeight="1">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row>
    <row r="700" spans="1:26" ht="15.75" customHeight="1">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row>
    <row r="701" spans="1:26" ht="15.75" customHeight="1">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row>
    <row r="702" spans="1:26" ht="15.75" customHeight="1">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row>
    <row r="703" spans="1:26" ht="15.75" customHeight="1">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row>
    <row r="704" spans="1:26" ht="15.75" customHeight="1">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row>
    <row r="705" spans="1:26" ht="15.75" customHeight="1">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row>
    <row r="706" spans="1:26" ht="15.75" customHeight="1">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row>
    <row r="707" spans="1:26" ht="15.75" customHeight="1">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row>
    <row r="708" spans="1:26" ht="15.75" customHeight="1">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row>
    <row r="709" spans="1:26" ht="15.75" customHeight="1">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row>
    <row r="710" spans="1:26" ht="15.75" customHeight="1">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row>
    <row r="711" spans="1:26" ht="15.75" customHeight="1">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row>
    <row r="712" spans="1:26" ht="15.75" customHeight="1">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row>
    <row r="713" spans="1:26" ht="15.75" customHeight="1">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row>
    <row r="714" spans="1:26" ht="15.75" customHeight="1">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row>
    <row r="715" spans="1:26" ht="15.75" customHeight="1">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row>
    <row r="716" spans="1:26" ht="15.75" customHeight="1">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row>
    <row r="717" spans="1:26" ht="15.75" customHeight="1">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row>
    <row r="718" spans="1:26" ht="15.75" customHeight="1">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row>
    <row r="719" spans="1:26" ht="15.75" customHeight="1">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row>
    <row r="720" spans="1:26" ht="15.75" customHeight="1">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row>
    <row r="721" spans="1:26" ht="15.75" customHeight="1">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row>
    <row r="722" spans="1:26" ht="15.75" customHeight="1">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row>
    <row r="723" spans="1:26" ht="15.75" customHeight="1">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row>
    <row r="724" spans="1:26" ht="15.75" customHeight="1">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row>
    <row r="725" spans="1:26" ht="15.75" customHeight="1">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row>
    <row r="726" spans="1:26" ht="15.75" customHeight="1">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row>
    <row r="727" spans="1:26" ht="15.75" customHeight="1">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row>
    <row r="728" spans="1:26" ht="15.75" customHeight="1">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row>
    <row r="729" spans="1:26" ht="15.75" customHeight="1">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row>
    <row r="730" spans="1:26" ht="15.75" customHeight="1">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row>
    <row r="731" spans="1:26" ht="15.75" customHeight="1">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row>
    <row r="732" spans="1:26" ht="15.75" customHeight="1">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row>
    <row r="733" spans="1:26" ht="15.75" customHeight="1">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row>
    <row r="734" spans="1:26" ht="15.75" customHeight="1">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row>
    <row r="735" spans="1:26" ht="15.75" customHeight="1">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row>
    <row r="736" spans="1:26" ht="15.75" customHeight="1">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row>
    <row r="737" spans="1:26" ht="15.75" customHeight="1">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row>
    <row r="738" spans="1:26" ht="15.75" customHeight="1">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row>
    <row r="739" spans="1:26" ht="15.75" customHeight="1">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row>
    <row r="740" spans="1:26" ht="15.75" customHeight="1">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row>
    <row r="741" spans="1:26" ht="15.75" customHeight="1">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row>
    <row r="742" spans="1:26" ht="15.75" customHeight="1">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row>
    <row r="743" spans="1:26" ht="15.75" customHeight="1">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row>
    <row r="744" spans="1:26" ht="15.75" customHeight="1">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row>
    <row r="745" spans="1:26" ht="15.75" customHeight="1">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row>
    <row r="746" spans="1:26" ht="15.75" customHeight="1">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row>
    <row r="747" spans="1:26" ht="15.75" customHeight="1">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row>
    <row r="748" spans="1:26" ht="15.75" customHeight="1">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row>
    <row r="749" spans="1:26" ht="15.75" customHeight="1">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row>
    <row r="750" spans="1:26" ht="15.75" customHeight="1">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row>
    <row r="751" spans="1:26" ht="15.75" customHeight="1">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row>
    <row r="752" spans="1:26" ht="15.75" customHeight="1">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row>
    <row r="753" spans="1:26" ht="15.75" customHeight="1">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row>
    <row r="754" spans="1:26" ht="15.75" customHeight="1">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row>
    <row r="755" spans="1:26" ht="15.75" customHeight="1">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row>
    <row r="756" spans="1:26" ht="15.75" customHeight="1">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row>
    <row r="757" spans="1:26" ht="15.75" customHeight="1">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row>
    <row r="758" spans="1:26" ht="15.75" customHeight="1">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row>
    <row r="759" spans="1:26" ht="15.75" customHeight="1">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row>
    <row r="760" spans="1:26" ht="15.75" customHeight="1">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row>
    <row r="761" spans="1:26" ht="15.75" customHeight="1">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row>
    <row r="762" spans="1:26" ht="15.75" customHeight="1">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row>
    <row r="763" spans="1:26" ht="15.75" customHeight="1">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row>
    <row r="764" spans="1:26" ht="15.75" customHeight="1">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row>
    <row r="765" spans="1:26" ht="15.75" customHeight="1">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row>
    <row r="766" spans="1:26" ht="15.75" customHeight="1">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row>
    <row r="767" spans="1:26" ht="15.75" customHeight="1">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row>
    <row r="768" spans="1:26" ht="15.75" customHeight="1">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row>
    <row r="769" spans="1:26" ht="15.75" customHeight="1">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row>
    <row r="770" spans="1:26" ht="15.75" customHeight="1">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row>
    <row r="771" spans="1:26" ht="15.75" customHeight="1">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row>
    <row r="772" spans="1:26" ht="15.75" customHeight="1">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row>
    <row r="773" spans="1:26" ht="15.75" customHeight="1">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row>
    <row r="774" spans="1:26" ht="15.75" customHeight="1">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row>
    <row r="775" spans="1:26" ht="15.75" customHeight="1">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row>
    <row r="776" spans="1:26" ht="15.75" customHeight="1">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row>
    <row r="777" spans="1:26" ht="15.75" customHeight="1">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row>
    <row r="778" spans="1:26" ht="15.75" customHeight="1">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row>
    <row r="779" spans="1:26" ht="15.75" customHeight="1">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row>
    <row r="780" spans="1:26" ht="15.75" customHeight="1">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row>
    <row r="781" spans="1:26" ht="15.75" customHeight="1">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row>
    <row r="782" spans="1:26" ht="15.75" customHeight="1">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row>
    <row r="783" spans="1:26" ht="15.75" customHeight="1">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row>
    <row r="784" spans="1:26" ht="15.75" customHeight="1">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row>
    <row r="785" spans="1:26" ht="15.75" customHeight="1">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row>
    <row r="786" spans="1:26" ht="15.75" customHeight="1">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row>
    <row r="787" spans="1:26" ht="15.75" customHeight="1">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row>
    <row r="788" spans="1:26" ht="15.75" customHeight="1">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row>
    <row r="789" spans="1:26" ht="15.75" customHeight="1">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row>
    <row r="790" spans="1:26" ht="15.75" customHeight="1">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row>
    <row r="791" spans="1:26" ht="15.75" customHeight="1">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row>
    <row r="792" spans="1:26" ht="15.75" customHeight="1">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row>
    <row r="793" spans="1:26" ht="15.75" customHeight="1">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row>
    <row r="794" spans="1:26" ht="15.75" customHeight="1">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row>
    <row r="795" spans="1:26" ht="15.75" customHeight="1">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row>
    <row r="796" spans="1:26" ht="15.75" customHeight="1">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row>
    <row r="797" spans="1:26" ht="15.75" customHeight="1">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row>
    <row r="798" spans="1:26" ht="15.75" customHeight="1">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row>
    <row r="799" spans="1:26" ht="15.75" customHeight="1">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row>
    <row r="800" spans="1:26" ht="15.75" customHeight="1">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row>
    <row r="801" spans="1:26" ht="15.75" customHeight="1">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row>
    <row r="802" spans="1:26" ht="15.75" customHeight="1">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row>
    <row r="803" spans="1:26" ht="15.75" customHeight="1">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row>
    <row r="804" spans="1:26" ht="15.75" customHeight="1">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row>
    <row r="805" spans="1:26" ht="15.75" customHeight="1">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row>
    <row r="806" spans="1:26" ht="15.75" customHeight="1">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row>
    <row r="807" spans="1:26" ht="15.75" customHeight="1">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row>
    <row r="808" spans="1:26" ht="15.75" customHeight="1">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row>
    <row r="809" spans="1:26" ht="15.75" customHeight="1">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row>
    <row r="810" spans="1:26" ht="15.75" customHeight="1">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row>
    <row r="811" spans="1:26" ht="15.75" customHeight="1">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row>
    <row r="812" spans="1:26" ht="15.75" customHeight="1">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row>
    <row r="813" spans="1:26" ht="15.75" customHeight="1">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row>
    <row r="814" spans="1:26" ht="15.75" customHeight="1">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row>
    <row r="815" spans="1:26" ht="15.75" customHeight="1">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row>
    <row r="816" spans="1:26" ht="15.75" customHeight="1">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row>
    <row r="817" spans="1:26" ht="15.75" customHeight="1">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row>
    <row r="818" spans="1:26" ht="15.75" customHeight="1">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row>
    <row r="819" spans="1:26" ht="15.75" customHeight="1">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row>
    <row r="820" spans="1:26" ht="15.75" customHeight="1">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row>
    <row r="821" spans="1:26" ht="15.75" customHeight="1">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row>
    <row r="822" spans="1:26" ht="15.75" customHeight="1">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row>
    <row r="823" spans="1:26" ht="15.75" customHeight="1">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row>
    <row r="824" spans="1:26" ht="15.75" customHeight="1">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row>
    <row r="825" spans="1:26" ht="15.75" customHeight="1">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row>
    <row r="826" spans="1:26" ht="15.75" customHeight="1">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row>
    <row r="827" spans="1:26" ht="15.75" customHeight="1">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row>
    <row r="828" spans="1:26" ht="15.75" customHeight="1">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row>
    <row r="829" spans="1:26" ht="15.75" customHeight="1">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row>
    <row r="830" spans="1:26" ht="15.75" customHeight="1">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row>
    <row r="831" spans="1:26" ht="15.75" customHeight="1">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row>
    <row r="832" spans="1:26" ht="15.75" customHeight="1">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row>
    <row r="833" spans="1:26" ht="15.75" customHeight="1">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row>
    <row r="834" spans="1:26" ht="15.75" customHeight="1">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row>
    <row r="835" spans="1:26" ht="15.75" customHeight="1">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row>
    <row r="836" spans="1:26" ht="15.75" customHeight="1">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row>
    <row r="837" spans="1:26" ht="15.75" customHeight="1">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row>
    <row r="838" spans="1:26" ht="15.75" customHeight="1">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row>
    <row r="839" spans="1:26" ht="15.75" customHeight="1">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row>
    <row r="840" spans="1:26" ht="15.75" customHeight="1">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row>
    <row r="841" spans="1:26" ht="15.75" customHeight="1">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row>
    <row r="842" spans="1:26" ht="15.75" customHeight="1">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row>
    <row r="843" spans="1:26" ht="15.75" customHeight="1">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row>
    <row r="844" spans="1:26" ht="15.75" customHeight="1">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row>
    <row r="845" spans="1:26" ht="15.75" customHeight="1">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row>
    <row r="846" spans="1:26" ht="15.75" customHeight="1">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row>
    <row r="847" spans="1:26" ht="15.75" customHeight="1">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row>
    <row r="848" spans="1:26" ht="15.75" customHeight="1">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row>
    <row r="849" spans="1:26" ht="15.75" customHeight="1">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row>
    <row r="850" spans="1:26" ht="15.75" customHeight="1">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row>
    <row r="851" spans="1:26" ht="15.75" customHeight="1">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row>
    <row r="852" spans="1:26" ht="15.75" customHeight="1">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row>
    <row r="853" spans="1:26" ht="15.75" customHeight="1">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row>
    <row r="854" spans="1:26" ht="15.75" customHeight="1">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row>
    <row r="855" spans="1:26" ht="15.75" customHeight="1">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row>
    <row r="856" spans="1:26" ht="15.75" customHeight="1">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row>
    <row r="857" spans="1:26" ht="15.75" customHeight="1">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row>
    <row r="858" spans="1:26" ht="15.75" customHeight="1">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row>
    <row r="859" spans="1:26" ht="15.75" customHeight="1">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row>
    <row r="860" spans="1:26" ht="15.75" customHeight="1">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row>
    <row r="861" spans="1:26" ht="15.75" customHeight="1">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row>
    <row r="862" spans="1:26" ht="15.75" customHeight="1">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row>
    <row r="863" spans="1:26" ht="15.75" customHeight="1">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row>
    <row r="864" spans="1:26" ht="15.75" customHeight="1">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row>
    <row r="865" spans="1:26" ht="15.75" customHeight="1">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row>
    <row r="866" spans="1:26" ht="15.75" customHeight="1">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row>
    <row r="867" spans="1:26" ht="15.75" customHeight="1">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row>
    <row r="868" spans="1:26" ht="15.75" customHeight="1">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row>
    <row r="869" spans="1:26" ht="15.75" customHeight="1">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row>
    <row r="870" spans="1:26" ht="15.75" customHeight="1">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row>
    <row r="871" spans="1:26" ht="15.75" customHeight="1">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row>
    <row r="872" spans="1:26" ht="15.75" customHeight="1">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row>
    <row r="873" spans="1:26" ht="15.75" customHeight="1">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row>
    <row r="874" spans="1:26" ht="15.75" customHeight="1">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row>
    <row r="875" spans="1:26" ht="15.75" customHeight="1">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row>
    <row r="876" spans="1:26" ht="15.75" customHeight="1">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row>
    <row r="877" spans="1:26" ht="15.75" customHeight="1">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row>
    <row r="878" spans="1:26" ht="15.75" customHeight="1">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row>
    <row r="879" spans="1:26" ht="15.75" customHeight="1">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row>
    <row r="880" spans="1:26" ht="15.75" customHeight="1">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row>
    <row r="881" spans="1:26" ht="15.75" customHeight="1">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row>
    <row r="882" spans="1:26" ht="15.75" customHeight="1">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row>
    <row r="883" spans="1:26" ht="15.75" customHeight="1">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row>
    <row r="884" spans="1:26" ht="15.75" customHeight="1">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row>
    <row r="885" spans="1:26" ht="15.75" customHeight="1">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row>
    <row r="886" spans="1:26" ht="15.75" customHeight="1">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row>
    <row r="887" spans="1:26" ht="15.75" customHeight="1">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row>
    <row r="888" spans="1:26" ht="15.75" customHeight="1">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row>
    <row r="889" spans="1:26" ht="15.75" customHeight="1">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row>
    <row r="890" spans="1:26" ht="15.75" customHeight="1">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row>
    <row r="891" spans="1:26" ht="15.75" customHeight="1">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row>
    <row r="892" spans="1:26" ht="15.75" customHeight="1">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row>
    <row r="893" spans="1:26" ht="15.75" customHeight="1">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row>
    <row r="894" spans="1:26" ht="15.75" customHeight="1">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row>
    <row r="895" spans="1:26" ht="15.75" customHeight="1">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row>
    <row r="896" spans="1:26" ht="15.75" customHeight="1">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row>
    <row r="897" spans="1:26" ht="15.75" customHeight="1">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row>
    <row r="898" spans="1:26" ht="15.75" customHeight="1">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row>
    <row r="899" spans="1:26" ht="15.75" customHeight="1">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row>
    <row r="900" spans="1:26" ht="15.75" customHeight="1">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row>
    <row r="901" spans="1:26" ht="15.75" customHeight="1">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row>
    <row r="902" spans="1:26" ht="15.75" customHeight="1">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row>
    <row r="903" spans="1:26" ht="15.75" customHeight="1">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row>
    <row r="904" spans="1:26" ht="15.75" customHeight="1">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row>
    <row r="905" spans="1:26" ht="15.75" customHeight="1">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row>
    <row r="906" spans="1:26" ht="15.75" customHeight="1">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row>
    <row r="907" spans="1:26" ht="15.75" customHeight="1">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row>
    <row r="908" spans="1:26" ht="15.75" customHeight="1">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row>
    <row r="909" spans="1:26" ht="15.75" customHeight="1">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row>
    <row r="910" spans="1:26" ht="15.75" customHeight="1">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row>
    <row r="911" spans="1:26" ht="15.75" customHeight="1">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row>
    <row r="912" spans="1:26" ht="15.75" customHeight="1">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row>
    <row r="913" spans="1:26" ht="15.75" customHeight="1">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row>
    <row r="914" spans="1:26" ht="15.75" customHeight="1">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row>
    <row r="915" spans="1:26" ht="15.75" customHeight="1">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row>
    <row r="916" spans="1:26" ht="15.75" customHeight="1">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row>
    <row r="917" spans="1:26" ht="15.75" customHeight="1">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row>
    <row r="918" spans="1:26" ht="15.75" customHeight="1">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row>
    <row r="919" spans="1:26" ht="15.75" customHeight="1">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row>
    <row r="920" spans="1:26" ht="15.75" customHeight="1">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row>
    <row r="921" spans="1:26" ht="15.75" customHeight="1">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row>
    <row r="922" spans="1:26" ht="15.75" customHeight="1">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row>
    <row r="923" spans="1:26" ht="15.75" customHeight="1">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row>
    <row r="924" spans="1:26" ht="15.75" customHeight="1">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row>
    <row r="925" spans="1:26" ht="15.75" customHeight="1">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row>
    <row r="926" spans="1:26" ht="15.75" customHeight="1">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row>
    <row r="927" spans="1:26" ht="15.75" customHeight="1">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row>
    <row r="928" spans="1:26" ht="15.75" customHeight="1">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row>
    <row r="929" spans="1:26" ht="15.75" customHeight="1">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row>
    <row r="930" spans="1:26" ht="15.75" customHeight="1">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row>
    <row r="931" spans="1:26" ht="15.75" customHeight="1">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row>
    <row r="932" spans="1:26" ht="15.75" customHeight="1">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row>
    <row r="933" spans="1:26" ht="15.75" customHeight="1">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row>
    <row r="934" spans="1:26" ht="15.75" customHeight="1">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row>
    <row r="935" spans="1:26" ht="15.75" customHeight="1">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row>
    <row r="936" spans="1:26" ht="15.75" customHeight="1">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row>
    <row r="937" spans="1:26" ht="15.75" customHeight="1">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row>
    <row r="938" spans="1:26" ht="15.75" customHeight="1">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row>
    <row r="939" spans="1:26" ht="15.75" customHeight="1">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row>
    <row r="940" spans="1:26" ht="15.75" customHeight="1">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row>
    <row r="941" spans="1:26" ht="15.75" customHeight="1">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row>
    <row r="942" spans="1:26" ht="15.75" customHeight="1">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row>
    <row r="943" spans="1:26" ht="15.75" customHeight="1">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row>
    <row r="944" spans="1:26" ht="15.75" customHeight="1">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row>
    <row r="945" spans="1:26" ht="15.75" customHeight="1">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row>
    <row r="946" spans="1:26" ht="15.75" customHeight="1">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row>
    <row r="947" spans="1:26" ht="15.75" customHeight="1">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row>
    <row r="948" spans="1:26" ht="15.75" customHeight="1">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row>
    <row r="949" spans="1:26" ht="15.75" customHeight="1">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row>
    <row r="950" spans="1:26" ht="15.75" customHeight="1">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row>
    <row r="951" spans="1:26" ht="15.75" customHeight="1">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row>
    <row r="952" spans="1:26" ht="15.75" customHeight="1">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row>
    <row r="953" spans="1:26" ht="15.75" customHeight="1">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row>
    <row r="954" spans="1:26" ht="15.75" customHeight="1">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row>
    <row r="955" spans="1:26" ht="15.75" customHeight="1">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row>
    <row r="956" spans="1:26" ht="15.75" customHeight="1">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row>
    <row r="957" spans="1:26" ht="15.75" customHeight="1">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row>
    <row r="958" spans="1:26" ht="15.75" customHeight="1">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row>
    <row r="959" spans="1:26" ht="15.75" customHeight="1">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row>
    <row r="960" spans="1:26" ht="15.75" customHeight="1">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row>
    <row r="961" spans="1:26" ht="15.75" customHeight="1">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row>
    <row r="962" spans="1:26" ht="15.75" customHeight="1">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row>
    <row r="963" spans="1:26" ht="15.75" customHeight="1">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row>
    <row r="964" spans="1:26" ht="15.75" customHeight="1">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row>
    <row r="965" spans="1:26" ht="15.75" customHeight="1">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row>
    <row r="966" spans="1:26" ht="15.75" customHeight="1">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row>
    <row r="967" spans="1:26" ht="15.75" customHeight="1">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row>
    <row r="968" spans="1:26" ht="15.75" customHeight="1">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row>
    <row r="969" spans="1:26" ht="15.75" customHeight="1">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row>
    <row r="970" spans="1:26" ht="15.75" customHeight="1">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row>
    <row r="971" spans="1:26" ht="15.75" customHeight="1">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row>
    <row r="972" spans="1:26" ht="15.75" customHeight="1">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row>
    <row r="973" spans="1:26" ht="15.75" customHeight="1">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row>
    <row r="974" spans="1:26" ht="15.75" customHeight="1">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row>
    <row r="975" spans="1:26" ht="15.75" customHeight="1">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row>
    <row r="976" spans="1:26" ht="15.75" customHeight="1">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row>
    <row r="977" spans="1:26" ht="15.75" customHeight="1">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row>
    <row r="978" spans="1:26" ht="15.75" customHeight="1">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row>
    <row r="979" spans="1:26" ht="15.75" customHeight="1">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row>
    <row r="980" spans="1:26" ht="15.75" customHeight="1">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row>
    <row r="981" spans="1:26" ht="15.75" customHeight="1">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row>
    <row r="982" spans="1:26" ht="15.75" customHeight="1">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row>
    <row r="983" spans="1:26" ht="15.75" customHeight="1">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row>
    <row r="984" spans="1:26" ht="15.75" customHeight="1">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row>
    <row r="985" spans="1:26" ht="15.75" customHeight="1">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row>
    <row r="986" spans="1:26" ht="15.75" customHeight="1">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row>
    <row r="987" spans="1:26" ht="15.75" customHeight="1">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row>
    <row r="988" spans="1:26" ht="15.75" customHeight="1">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row>
    <row r="989" spans="1:26" ht="15.75" customHeight="1">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row>
    <row r="990" spans="1:26" ht="15.75" customHeight="1">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row>
    <row r="991" spans="1:26" ht="15.75" customHeight="1">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row>
    <row r="992" spans="1:26" ht="15.75" customHeight="1">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row>
    <row r="993" spans="1:26" ht="15.75" customHeight="1">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row>
    <row r="994" spans="1:26" ht="15.75" customHeight="1">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row>
    <row r="995" spans="1:26" ht="15.75" customHeight="1">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row>
    <row r="996" spans="1:26" ht="15.75" customHeight="1">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row>
    <row r="997" spans="1:26" ht="15.75" customHeight="1">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row>
    <row r="998" spans="1:26" ht="15.75" customHeight="1">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row>
    <row r="999" spans="1:26" ht="15.75" customHeight="1">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row>
    <row r="1000" spans="1:26" ht="15.75" customHeight="1">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row>
  </sheetData>
  <mergeCells count="13">
    <mergeCell ref="H13:H18"/>
    <mergeCell ref="I13:I18"/>
    <mergeCell ref="A9:J9"/>
    <mergeCell ref="B11:B12"/>
    <mergeCell ref="A1:J1"/>
    <mergeCell ref="A2:J2"/>
    <mergeCell ref="A3:J3"/>
    <mergeCell ref="A7:J7"/>
    <mergeCell ref="A8:J8"/>
    <mergeCell ref="C11:C12"/>
    <mergeCell ref="D11:D12"/>
    <mergeCell ref="H11:H12"/>
    <mergeCell ref="I11:I12"/>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1"/>
  <sheetViews>
    <sheetView tabSelected="1" topLeftCell="A21" workbookViewId="0">
      <selection activeCell="C31" sqref="C31:Q31"/>
    </sheetView>
  </sheetViews>
  <sheetFormatPr defaultColWidth="14.42578125" defaultRowHeight="15" customHeight="1"/>
  <cols>
    <col min="1" max="1" width="11.5703125" customWidth="1"/>
    <col min="2" max="16" width="6.7109375" customWidth="1"/>
    <col min="17" max="17" width="9.140625" customWidth="1"/>
    <col min="18" max="26" width="8.7109375" customWidth="1"/>
  </cols>
  <sheetData>
    <row r="1" spans="1:26" ht="21.75" customHeight="1">
      <c r="A1" s="92" t="s">
        <v>0</v>
      </c>
      <c r="B1" s="93"/>
      <c r="C1" s="93"/>
      <c r="D1" s="93"/>
      <c r="E1" s="93"/>
      <c r="F1" s="93"/>
      <c r="G1" s="93"/>
      <c r="H1" s="93"/>
      <c r="I1" s="93"/>
      <c r="J1" s="93"/>
      <c r="K1" s="93"/>
      <c r="L1" s="93"/>
      <c r="M1" s="93"/>
      <c r="N1" s="93"/>
      <c r="O1" s="93"/>
      <c r="P1" s="93"/>
      <c r="Q1" s="4"/>
      <c r="R1" s="4"/>
      <c r="S1" s="4"/>
      <c r="T1" s="4"/>
      <c r="U1" s="4"/>
      <c r="V1" s="4"/>
      <c r="W1" s="4"/>
      <c r="X1" s="4"/>
      <c r="Y1" s="4"/>
      <c r="Z1" s="4"/>
    </row>
    <row r="2" spans="1:26" ht="21.75" customHeight="1">
      <c r="A2" s="92" t="s">
        <v>3</v>
      </c>
      <c r="B2" s="93"/>
      <c r="C2" s="93"/>
      <c r="D2" s="93"/>
      <c r="E2" s="93"/>
      <c r="F2" s="93"/>
      <c r="G2" s="93"/>
      <c r="H2" s="93"/>
      <c r="I2" s="93"/>
      <c r="J2" s="93"/>
      <c r="K2" s="93"/>
      <c r="L2" s="93"/>
      <c r="M2" s="93"/>
      <c r="N2" s="93"/>
      <c r="O2" s="93"/>
      <c r="P2" s="93"/>
      <c r="Q2" s="4"/>
      <c r="R2" s="4"/>
      <c r="S2" s="4"/>
      <c r="T2" s="4"/>
      <c r="U2" s="4"/>
      <c r="V2" s="4"/>
      <c r="W2" s="4"/>
      <c r="X2" s="4"/>
      <c r="Y2" s="4"/>
      <c r="Z2" s="4"/>
    </row>
    <row r="3" spans="1:26" ht="21.75" customHeight="1">
      <c r="A3" s="94" t="s">
        <v>391</v>
      </c>
      <c r="B3" s="93"/>
      <c r="C3" s="93"/>
      <c r="D3" s="93"/>
      <c r="E3" s="93"/>
      <c r="F3" s="93"/>
      <c r="G3" s="93"/>
      <c r="H3" s="93"/>
      <c r="I3" s="93"/>
      <c r="J3" s="93"/>
      <c r="K3" s="93"/>
      <c r="L3" s="93"/>
      <c r="M3" s="93"/>
      <c r="N3" s="93"/>
      <c r="O3" s="93"/>
      <c r="P3" s="93"/>
      <c r="Q3" s="4"/>
      <c r="R3" s="4"/>
      <c r="S3" s="4"/>
      <c r="T3" s="4"/>
      <c r="U3" s="4"/>
      <c r="V3" s="4"/>
      <c r="W3" s="4"/>
      <c r="X3" s="4"/>
      <c r="Y3" s="4"/>
      <c r="Z3" s="4"/>
    </row>
    <row r="4" spans="1:26" ht="17.25" customHeight="1">
      <c r="A4" s="9" t="s">
        <v>423</v>
      </c>
      <c r="B4" s="52"/>
      <c r="C4" s="52"/>
      <c r="D4" s="4"/>
      <c r="E4" s="2" t="s">
        <v>424</v>
      </c>
      <c r="F4" s="66"/>
      <c r="G4" s="52"/>
      <c r="H4" s="66"/>
      <c r="I4" s="4"/>
      <c r="J4" s="4"/>
      <c r="K4" s="4"/>
      <c r="L4" s="4"/>
      <c r="M4" s="4"/>
      <c r="N4" s="4"/>
      <c r="O4" s="4"/>
      <c r="P4" s="11" t="s">
        <v>425</v>
      </c>
      <c r="Q4" s="4"/>
      <c r="R4" s="4"/>
      <c r="S4" s="4"/>
      <c r="T4" s="4"/>
      <c r="U4" s="4"/>
      <c r="V4" s="4"/>
      <c r="W4" s="4"/>
      <c r="X4" s="4"/>
      <c r="Y4" s="4"/>
      <c r="Z4" s="4"/>
    </row>
    <row r="5" spans="1:26" ht="21.75" customHeight="1">
      <c r="A5" s="9" t="s">
        <v>426</v>
      </c>
      <c r="B5" s="10"/>
      <c r="C5" s="10"/>
      <c r="D5" s="10"/>
      <c r="E5" s="10"/>
      <c r="F5" s="10"/>
      <c r="G5" s="10"/>
      <c r="H5" s="10"/>
      <c r="I5" s="10"/>
      <c r="J5" s="10"/>
      <c r="K5" s="10"/>
      <c r="L5" s="10"/>
      <c r="M5" s="10"/>
      <c r="N5" s="10"/>
      <c r="O5" s="10"/>
      <c r="P5" s="10"/>
      <c r="Q5" s="4"/>
      <c r="R5" s="4"/>
      <c r="S5" s="4"/>
      <c r="T5" s="4"/>
      <c r="U5" s="4"/>
      <c r="V5" s="4"/>
      <c r="W5" s="4"/>
      <c r="X5" s="4"/>
      <c r="Y5" s="4"/>
      <c r="Z5" s="4"/>
    </row>
    <row r="6" spans="1:26" ht="4.5" customHeight="1">
      <c r="A6" s="52"/>
      <c r="B6" s="52"/>
      <c r="C6" s="52"/>
      <c r="D6" s="52"/>
      <c r="E6" s="52"/>
      <c r="F6" s="52"/>
      <c r="G6" s="52"/>
      <c r="H6" s="52"/>
      <c r="I6" s="52"/>
      <c r="J6" s="4"/>
      <c r="K6" s="4"/>
      <c r="L6" s="4"/>
      <c r="M6" s="4"/>
      <c r="N6" s="4"/>
      <c r="O6" s="4"/>
      <c r="P6" s="4"/>
      <c r="Q6" s="4"/>
      <c r="R6" s="4"/>
      <c r="S6" s="4"/>
      <c r="T6" s="4"/>
      <c r="U6" s="4"/>
      <c r="V6" s="4"/>
      <c r="W6" s="4"/>
      <c r="X6" s="4"/>
      <c r="Y6" s="4"/>
      <c r="Z6" s="4"/>
    </row>
    <row r="7" spans="1:26" ht="18.75" customHeight="1">
      <c r="A7" s="118" t="s">
        <v>427</v>
      </c>
      <c r="B7" s="93"/>
      <c r="C7" s="93"/>
      <c r="D7" s="93"/>
      <c r="E7" s="93"/>
      <c r="F7" s="93"/>
      <c r="G7" s="93"/>
      <c r="H7" s="93"/>
      <c r="I7" s="93"/>
      <c r="J7" s="93"/>
      <c r="K7" s="93"/>
      <c r="L7" s="93"/>
      <c r="M7" s="93"/>
      <c r="N7" s="93"/>
      <c r="O7" s="93"/>
      <c r="P7" s="93"/>
      <c r="Q7" s="4"/>
      <c r="R7" s="4"/>
      <c r="S7" s="4"/>
      <c r="T7" s="4"/>
      <c r="U7" s="4"/>
      <c r="V7" s="4"/>
      <c r="W7" s="4"/>
      <c r="X7" s="4"/>
      <c r="Y7" s="4"/>
      <c r="Z7" s="4"/>
    </row>
    <row r="8" spans="1:26" ht="18" customHeight="1">
      <c r="A8" s="119" t="s">
        <v>428</v>
      </c>
      <c r="B8" s="120"/>
      <c r="C8" s="120"/>
      <c r="D8" s="120"/>
      <c r="E8" s="120"/>
      <c r="F8" s="120"/>
      <c r="G8" s="120"/>
      <c r="H8" s="120"/>
      <c r="I8" s="120"/>
      <c r="J8" s="120"/>
      <c r="K8" s="120"/>
      <c r="L8" s="120"/>
      <c r="M8" s="120"/>
      <c r="N8" s="120"/>
      <c r="O8" s="120"/>
      <c r="P8" s="120"/>
      <c r="Q8" s="4"/>
      <c r="R8" s="4"/>
      <c r="S8" s="4"/>
      <c r="T8" s="4"/>
      <c r="U8" s="4"/>
      <c r="V8" s="4"/>
      <c r="W8" s="4"/>
      <c r="X8" s="4"/>
      <c r="Y8" s="4"/>
      <c r="Z8" s="4"/>
    </row>
    <row r="9" spans="1:26" ht="24" customHeight="1">
      <c r="A9" s="110" t="s">
        <v>429</v>
      </c>
      <c r="B9" s="111"/>
      <c r="C9" s="111"/>
      <c r="D9" s="111"/>
      <c r="E9" s="111"/>
      <c r="F9" s="111"/>
      <c r="G9" s="111"/>
      <c r="H9" s="111"/>
      <c r="I9" s="111"/>
      <c r="J9" s="111"/>
      <c r="K9" s="111"/>
      <c r="L9" s="111"/>
      <c r="M9" s="111"/>
      <c r="N9" s="111"/>
      <c r="O9" s="111"/>
      <c r="P9" s="112"/>
      <c r="Q9" s="4"/>
      <c r="R9" s="4"/>
      <c r="S9" s="4"/>
      <c r="T9" s="4"/>
      <c r="U9" s="4"/>
      <c r="V9" s="4"/>
      <c r="W9" s="4"/>
      <c r="X9" s="4"/>
      <c r="Y9" s="4"/>
      <c r="Z9" s="4"/>
    </row>
    <row r="10" spans="1:26" ht="21" customHeight="1">
      <c r="A10" s="113" t="s">
        <v>430</v>
      </c>
      <c r="B10" s="114"/>
      <c r="C10" s="114"/>
      <c r="D10" s="114"/>
      <c r="E10" s="114"/>
      <c r="F10" s="114"/>
      <c r="G10" s="114"/>
      <c r="H10" s="114"/>
      <c r="I10" s="114"/>
      <c r="J10" s="114"/>
      <c r="K10" s="114"/>
      <c r="L10" s="114"/>
      <c r="M10" s="114"/>
      <c r="N10" s="114"/>
      <c r="O10" s="114"/>
      <c r="P10" s="115"/>
      <c r="Q10" s="4"/>
      <c r="R10" s="4"/>
      <c r="S10" s="4"/>
      <c r="T10" s="4"/>
      <c r="U10" s="4"/>
      <c r="V10" s="4"/>
      <c r="W10" s="4"/>
      <c r="X10" s="4"/>
      <c r="Y10" s="4"/>
      <c r="Z10" s="4"/>
    </row>
    <row r="11" spans="1:26" ht="21.75" customHeight="1">
      <c r="A11" s="95" t="s">
        <v>431</v>
      </c>
      <c r="B11" s="117" t="s">
        <v>432</v>
      </c>
      <c r="C11" s="90"/>
      <c r="D11" s="90"/>
      <c r="E11" s="90"/>
      <c r="F11" s="90"/>
      <c r="G11" s="90"/>
      <c r="H11" s="90"/>
      <c r="I11" s="90"/>
      <c r="J11" s="90"/>
      <c r="K11" s="90"/>
      <c r="L11" s="90"/>
      <c r="M11" s="82"/>
      <c r="N11" s="117" t="s">
        <v>433</v>
      </c>
      <c r="O11" s="90"/>
      <c r="P11" s="82"/>
      <c r="Q11" s="4"/>
      <c r="R11" s="4"/>
      <c r="S11" s="4"/>
      <c r="T11" s="4"/>
      <c r="U11" s="4"/>
      <c r="V11" s="4"/>
      <c r="W11" s="4"/>
      <c r="X11" s="4"/>
      <c r="Y11" s="4"/>
      <c r="Z11" s="4"/>
    </row>
    <row r="12" spans="1:26" ht="19.5" customHeight="1">
      <c r="A12" s="80"/>
      <c r="B12" s="14" t="s">
        <v>434</v>
      </c>
      <c r="C12" s="14" t="s">
        <v>435</v>
      </c>
      <c r="D12" s="14" t="s">
        <v>436</v>
      </c>
      <c r="E12" s="14" t="s">
        <v>437</v>
      </c>
      <c r="F12" s="14" t="s">
        <v>438</v>
      </c>
      <c r="G12" s="14" t="s">
        <v>439</v>
      </c>
      <c r="H12" s="14" t="s">
        <v>440</v>
      </c>
      <c r="I12" s="14" t="s">
        <v>441</v>
      </c>
      <c r="J12" s="14" t="s">
        <v>442</v>
      </c>
      <c r="K12" s="14" t="s">
        <v>443</v>
      </c>
      <c r="L12" s="14" t="s">
        <v>444</v>
      </c>
      <c r="M12" s="14" t="s">
        <v>445</v>
      </c>
      <c r="N12" s="14" t="s">
        <v>446</v>
      </c>
      <c r="O12" s="14" t="s">
        <v>447</v>
      </c>
      <c r="P12" s="14" t="s">
        <v>448</v>
      </c>
      <c r="Q12" s="4"/>
      <c r="R12" s="4"/>
      <c r="S12" s="4"/>
      <c r="T12" s="4"/>
      <c r="U12" s="4"/>
      <c r="V12" s="4"/>
      <c r="W12" s="4"/>
      <c r="X12" s="4"/>
      <c r="Y12" s="4"/>
      <c r="Z12" s="4"/>
    </row>
    <row r="13" spans="1:26" ht="28.5" customHeight="1">
      <c r="A13" s="67" t="s">
        <v>35</v>
      </c>
      <c r="B13" s="21">
        <v>3</v>
      </c>
      <c r="C13" s="21">
        <v>3</v>
      </c>
      <c r="D13" s="21">
        <v>3</v>
      </c>
      <c r="E13" s="21">
        <v>3</v>
      </c>
      <c r="F13" s="21">
        <v>3</v>
      </c>
      <c r="G13" s="21" t="s">
        <v>449</v>
      </c>
      <c r="H13" s="21" t="s">
        <v>449</v>
      </c>
      <c r="I13" s="21">
        <v>3</v>
      </c>
      <c r="J13" s="21">
        <v>2</v>
      </c>
      <c r="K13" s="21">
        <v>3</v>
      </c>
      <c r="L13" s="21">
        <v>3</v>
      </c>
      <c r="M13" s="21">
        <v>3</v>
      </c>
      <c r="N13" s="21">
        <v>3</v>
      </c>
      <c r="O13" s="21">
        <v>3</v>
      </c>
      <c r="P13" s="21">
        <v>3</v>
      </c>
      <c r="Q13" s="4"/>
      <c r="R13" s="4"/>
      <c r="S13" s="4"/>
      <c r="T13" s="4"/>
      <c r="U13" s="4"/>
      <c r="V13" s="4"/>
      <c r="W13" s="4"/>
      <c r="X13" s="4"/>
      <c r="Y13" s="4"/>
      <c r="Z13" s="4"/>
    </row>
    <row r="14" spans="1:26" ht="28.5" customHeight="1">
      <c r="A14" s="67" t="s">
        <v>36</v>
      </c>
      <c r="B14" s="21">
        <v>3</v>
      </c>
      <c r="C14" s="21">
        <v>3</v>
      </c>
      <c r="D14" s="21">
        <v>3</v>
      </c>
      <c r="E14" s="21">
        <v>3</v>
      </c>
      <c r="F14" s="21">
        <v>2</v>
      </c>
      <c r="G14" s="21" t="s">
        <v>449</v>
      </c>
      <c r="H14" s="21" t="s">
        <v>449</v>
      </c>
      <c r="I14" s="21">
        <v>2</v>
      </c>
      <c r="J14" s="21">
        <v>2</v>
      </c>
      <c r="K14" s="21">
        <v>3</v>
      </c>
      <c r="L14" s="21">
        <v>3</v>
      </c>
      <c r="M14" s="21">
        <v>3</v>
      </c>
      <c r="N14" s="21">
        <v>3</v>
      </c>
      <c r="O14" s="21">
        <v>2</v>
      </c>
      <c r="P14" s="21">
        <v>3</v>
      </c>
      <c r="Q14" s="4"/>
      <c r="R14" s="4"/>
      <c r="S14" s="4"/>
      <c r="T14" s="4"/>
      <c r="U14" s="4"/>
      <c r="V14" s="4"/>
      <c r="W14" s="4"/>
      <c r="X14" s="4"/>
      <c r="Y14" s="4"/>
      <c r="Z14" s="4"/>
    </row>
    <row r="15" spans="1:26" ht="28.5" customHeight="1">
      <c r="A15" s="67" t="s">
        <v>37</v>
      </c>
      <c r="B15" s="21">
        <v>3</v>
      </c>
      <c r="C15" s="21">
        <v>3</v>
      </c>
      <c r="D15" s="21">
        <v>3</v>
      </c>
      <c r="E15" s="21">
        <v>3</v>
      </c>
      <c r="F15" s="21">
        <v>3</v>
      </c>
      <c r="G15" s="21" t="s">
        <v>449</v>
      </c>
      <c r="H15" s="21" t="s">
        <v>449</v>
      </c>
      <c r="I15" s="21">
        <v>3</v>
      </c>
      <c r="J15" s="21">
        <v>3</v>
      </c>
      <c r="K15" s="21">
        <v>3</v>
      </c>
      <c r="L15" s="21">
        <v>3</v>
      </c>
      <c r="M15" s="21">
        <v>3</v>
      </c>
      <c r="N15" s="21">
        <v>3</v>
      </c>
      <c r="O15" s="21">
        <v>2</v>
      </c>
      <c r="P15" s="21">
        <v>3</v>
      </c>
      <c r="Q15" s="4"/>
      <c r="R15" s="4"/>
      <c r="S15" s="4"/>
      <c r="T15" s="4"/>
      <c r="U15" s="4"/>
      <c r="V15" s="4"/>
      <c r="W15" s="4"/>
      <c r="X15" s="4"/>
      <c r="Y15" s="4"/>
      <c r="Z15" s="4"/>
    </row>
    <row r="16" spans="1:26" ht="28.5" customHeight="1">
      <c r="A16" s="67" t="s">
        <v>38</v>
      </c>
      <c r="B16" s="21">
        <v>3</v>
      </c>
      <c r="C16" s="21">
        <v>3</v>
      </c>
      <c r="D16" s="21">
        <v>3</v>
      </c>
      <c r="E16" s="21">
        <v>3</v>
      </c>
      <c r="F16" s="21">
        <v>2</v>
      </c>
      <c r="G16" s="21" t="s">
        <v>449</v>
      </c>
      <c r="H16" s="21" t="s">
        <v>449</v>
      </c>
      <c r="I16" s="21">
        <v>2</v>
      </c>
      <c r="J16" s="21">
        <v>3</v>
      </c>
      <c r="K16" s="21">
        <v>3</v>
      </c>
      <c r="L16" s="21">
        <v>3</v>
      </c>
      <c r="M16" s="21">
        <v>3</v>
      </c>
      <c r="N16" s="21">
        <v>3</v>
      </c>
      <c r="O16" s="21">
        <v>2</v>
      </c>
      <c r="P16" s="21">
        <v>3</v>
      </c>
      <c r="Q16" s="4"/>
      <c r="R16" s="4"/>
      <c r="S16" s="4"/>
      <c r="T16" s="4"/>
      <c r="U16" s="4"/>
      <c r="V16" s="4"/>
      <c r="W16" s="4"/>
      <c r="X16" s="4"/>
      <c r="Y16" s="4"/>
      <c r="Z16" s="4"/>
    </row>
    <row r="17" spans="1:26" ht="28.5" customHeight="1">
      <c r="A17" s="67" t="s">
        <v>39</v>
      </c>
      <c r="B17" s="21">
        <v>3</v>
      </c>
      <c r="C17" s="21">
        <v>3</v>
      </c>
      <c r="D17" s="21">
        <v>3</v>
      </c>
      <c r="E17" s="21">
        <v>3</v>
      </c>
      <c r="F17" s="21">
        <v>2</v>
      </c>
      <c r="G17" s="21" t="s">
        <v>449</v>
      </c>
      <c r="H17" s="21" t="s">
        <v>449</v>
      </c>
      <c r="I17" s="21">
        <v>2</v>
      </c>
      <c r="J17" s="21">
        <v>2</v>
      </c>
      <c r="K17" s="21">
        <v>3</v>
      </c>
      <c r="L17" s="21">
        <v>3</v>
      </c>
      <c r="M17" s="21">
        <v>3</v>
      </c>
      <c r="N17" s="21">
        <v>3</v>
      </c>
      <c r="O17" s="21">
        <v>3</v>
      </c>
      <c r="P17" s="21">
        <v>3</v>
      </c>
      <c r="Q17" s="4"/>
      <c r="R17" s="4"/>
      <c r="S17" s="4"/>
      <c r="T17" s="4"/>
      <c r="U17" s="4"/>
      <c r="V17" s="4"/>
      <c r="W17" s="4"/>
      <c r="X17" s="4"/>
      <c r="Y17" s="4"/>
      <c r="Z17" s="4"/>
    </row>
    <row r="18" spans="1:26" ht="28.5" customHeight="1">
      <c r="A18" s="67" t="s">
        <v>40</v>
      </c>
      <c r="B18" s="21">
        <v>3</v>
      </c>
      <c r="C18" s="21">
        <v>3</v>
      </c>
      <c r="D18" s="21">
        <v>3</v>
      </c>
      <c r="E18" s="21">
        <v>3</v>
      </c>
      <c r="F18" s="21">
        <v>2</v>
      </c>
      <c r="G18" s="21" t="s">
        <v>449</v>
      </c>
      <c r="H18" s="21" t="s">
        <v>449</v>
      </c>
      <c r="I18" s="21">
        <v>3</v>
      </c>
      <c r="J18" s="21">
        <v>3</v>
      </c>
      <c r="K18" s="21">
        <v>3</v>
      </c>
      <c r="L18" s="21">
        <v>3</v>
      </c>
      <c r="M18" s="21">
        <v>3</v>
      </c>
      <c r="N18" s="21">
        <v>3</v>
      </c>
      <c r="O18" s="21">
        <v>3</v>
      </c>
      <c r="P18" s="21">
        <v>3</v>
      </c>
      <c r="Q18" s="4"/>
      <c r="R18" s="4"/>
      <c r="S18" s="4"/>
      <c r="T18" s="4"/>
      <c r="U18" s="4"/>
      <c r="V18" s="4"/>
      <c r="W18" s="4"/>
      <c r="X18" s="4"/>
      <c r="Y18" s="4"/>
      <c r="Z18" s="4"/>
    </row>
    <row r="19" spans="1:26" ht="28.5" customHeight="1">
      <c r="A19" s="76" t="s">
        <v>478</v>
      </c>
      <c r="B19" s="77">
        <f>AVERAGE(B13:B18)</f>
        <v>3</v>
      </c>
      <c r="C19" s="77">
        <f t="shared" ref="C19:P19" si="0">AVERAGE(C13:C18)</f>
        <v>3</v>
      </c>
      <c r="D19" s="77">
        <f t="shared" si="0"/>
        <v>3</v>
      </c>
      <c r="E19" s="77">
        <f t="shared" si="0"/>
        <v>3</v>
      </c>
      <c r="F19" s="77">
        <f t="shared" si="0"/>
        <v>2.3333333333333335</v>
      </c>
      <c r="G19" s="21" t="s">
        <v>449</v>
      </c>
      <c r="H19" s="21" t="s">
        <v>449</v>
      </c>
      <c r="I19" s="77">
        <f t="shared" si="0"/>
        <v>2.5</v>
      </c>
      <c r="J19" s="77">
        <f t="shared" si="0"/>
        <v>2.5</v>
      </c>
      <c r="K19" s="77">
        <f t="shared" si="0"/>
        <v>3</v>
      </c>
      <c r="L19" s="77">
        <f t="shared" si="0"/>
        <v>3</v>
      </c>
      <c r="M19" s="77">
        <f t="shared" si="0"/>
        <v>3</v>
      </c>
      <c r="N19" s="77">
        <f t="shared" si="0"/>
        <v>3</v>
      </c>
      <c r="O19" s="77">
        <f t="shared" si="0"/>
        <v>2.5</v>
      </c>
      <c r="P19" s="77">
        <f t="shared" si="0"/>
        <v>3</v>
      </c>
      <c r="Q19" s="4"/>
      <c r="R19" s="4"/>
      <c r="S19" s="4"/>
      <c r="T19" s="4"/>
      <c r="U19" s="4"/>
      <c r="V19" s="4"/>
      <c r="W19" s="4"/>
      <c r="X19" s="4"/>
      <c r="Y19" s="4"/>
      <c r="Z19" s="4"/>
    </row>
    <row r="20" spans="1:26" ht="14.2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ht="18.75" customHeight="1">
      <c r="A21" s="110" t="s">
        <v>429</v>
      </c>
      <c r="B21" s="111"/>
      <c r="C21" s="111"/>
      <c r="D21" s="111"/>
      <c r="E21" s="111"/>
      <c r="F21" s="111"/>
      <c r="G21" s="111"/>
      <c r="H21" s="111"/>
      <c r="I21" s="111"/>
      <c r="J21" s="111"/>
      <c r="K21" s="111"/>
      <c r="L21" s="111"/>
      <c r="M21" s="111"/>
      <c r="N21" s="111"/>
      <c r="O21" s="111"/>
      <c r="P21" s="111"/>
      <c r="Q21" s="112"/>
      <c r="R21" s="4"/>
      <c r="S21" s="4"/>
      <c r="T21" s="4"/>
      <c r="U21" s="4"/>
      <c r="V21" s="4"/>
      <c r="W21" s="4"/>
      <c r="X21" s="4"/>
      <c r="Y21" s="4"/>
      <c r="Z21" s="4"/>
    </row>
    <row r="22" spans="1:26" ht="19.5" customHeight="1">
      <c r="A22" s="113" t="s">
        <v>450</v>
      </c>
      <c r="B22" s="114"/>
      <c r="C22" s="114"/>
      <c r="D22" s="114"/>
      <c r="E22" s="114"/>
      <c r="F22" s="114"/>
      <c r="G22" s="114"/>
      <c r="H22" s="114"/>
      <c r="I22" s="114"/>
      <c r="J22" s="114"/>
      <c r="K22" s="114"/>
      <c r="L22" s="114"/>
      <c r="M22" s="114"/>
      <c r="N22" s="114"/>
      <c r="O22" s="114"/>
      <c r="P22" s="114"/>
      <c r="Q22" s="115"/>
      <c r="R22" s="4"/>
      <c r="S22" s="4"/>
      <c r="T22" s="4"/>
      <c r="U22" s="4"/>
      <c r="V22" s="4"/>
      <c r="W22" s="4"/>
      <c r="X22" s="4"/>
      <c r="Y22" s="4"/>
      <c r="Z22" s="4"/>
    </row>
    <row r="23" spans="1:26" ht="20.25" customHeight="1">
      <c r="A23" s="116" t="s">
        <v>431</v>
      </c>
      <c r="B23" s="85"/>
      <c r="C23" s="117" t="s">
        <v>432</v>
      </c>
      <c r="D23" s="90"/>
      <c r="E23" s="90"/>
      <c r="F23" s="90"/>
      <c r="G23" s="90"/>
      <c r="H23" s="90"/>
      <c r="I23" s="90"/>
      <c r="J23" s="90"/>
      <c r="K23" s="90"/>
      <c r="L23" s="90"/>
      <c r="M23" s="90"/>
      <c r="N23" s="82"/>
      <c r="O23" s="117" t="s">
        <v>433</v>
      </c>
      <c r="P23" s="90"/>
      <c r="Q23" s="82"/>
      <c r="R23" s="4"/>
      <c r="S23" s="4"/>
      <c r="T23" s="4"/>
      <c r="U23" s="4"/>
      <c r="V23" s="4"/>
      <c r="W23" s="4"/>
      <c r="X23" s="4"/>
      <c r="Y23" s="4"/>
      <c r="Z23" s="4"/>
    </row>
    <row r="24" spans="1:26" ht="20.25" customHeight="1">
      <c r="A24" s="86"/>
      <c r="B24" s="87"/>
      <c r="C24" s="68" t="s">
        <v>434</v>
      </c>
      <c r="D24" s="68" t="s">
        <v>435</v>
      </c>
      <c r="E24" s="68" t="s">
        <v>436</v>
      </c>
      <c r="F24" s="68" t="s">
        <v>437</v>
      </c>
      <c r="G24" s="68" t="s">
        <v>438</v>
      </c>
      <c r="H24" s="68" t="s">
        <v>439</v>
      </c>
      <c r="I24" s="68" t="s">
        <v>440</v>
      </c>
      <c r="J24" s="68" t="s">
        <v>441</v>
      </c>
      <c r="K24" s="68" t="s">
        <v>442</v>
      </c>
      <c r="L24" s="68" t="s">
        <v>443</v>
      </c>
      <c r="M24" s="68" t="s">
        <v>444</v>
      </c>
      <c r="N24" s="68" t="s">
        <v>445</v>
      </c>
      <c r="O24" s="68" t="s">
        <v>446</v>
      </c>
      <c r="P24" s="68" t="s">
        <v>447</v>
      </c>
      <c r="Q24" s="68" t="s">
        <v>448</v>
      </c>
      <c r="R24" s="4"/>
      <c r="S24" s="4"/>
      <c r="T24" s="4"/>
      <c r="U24" s="4"/>
      <c r="V24" s="4"/>
      <c r="W24" s="4"/>
      <c r="X24" s="4"/>
      <c r="Y24" s="4"/>
      <c r="Z24" s="4"/>
    </row>
    <row r="25" spans="1:26" ht="21.75" customHeight="1">
      <c r="A25" s="68" t="s">
        <v>35</v>
      </c>
      <c r="B25" s="55">
        <f>'15EE84-INTERNSHIP-CONSOLIDATED'!C11</f>
        <v>91.326530612244909</v>
      </c>
      <c r="C25" s="69">
        <f t="shared" ref="C25:C30" si="1">(B13/3)*B25</f>
        <v>91.326530612244909</v>
      </c>
      <c r="D25" s="69">
        <f t="shared" ref="D25:D30" si="2">(C13/3)*B25</f>
        <v>91.326530612244909</v>
      </c>
      <c r="E25" s="69">
        <f t="shared" ref="E25:E30" si="3">(D13/3)*B25</f>
        <v>91.326530612244909</v>
      </c>
      <c r="F25" s="69">
        <f t="shared" ref="F25:F30" si="4">(E13/3)*B25</f>
        <v>91.326530612244909</v>
      </c>
      <c r="G25" s="69">
        <f t="shared" ref="G25:G30" si="5">(F13/3)*B25</f>
        <v>91.326530612244909</v>
      </c>
      <c r="H25" s="19" t="s">
        <v>451</v>
      </c>
      <c r="I25" s="19" t="s">
        <v>451</v>
      </c>
      <c r="J25" s="69">
        <f t="shared" ref="J25:J30" si="6">(I13/3)*B25</f>
        <v>91.326530612244909</v>
      </c>
      <c r="K25" s="69">
        <f t="shared" ref="K25:K30" si="7">(J13/3)*B25</f>
        <v>60.884353741496604</v>
      </c>
      <c r="L25" s="69">
        <f t="shared" ref="L25:L30" si="8">(K13/3)*B25</f>
        <v>91.326530612244909</v>
      </c>
      <c r="M25" s="69">
        <f t="shared" ref="M25:M30" si="9">(L13/3)*B25</f>
        <v>91.326530612244909</v>
      </c>
      <c r="N25" s="69">
        <f t="shared" ref="N25:N30" si="10">(M13/3)*B25</f>
        <v>91.326530612244909</v>
      </c>
      <c r="O25" s="69">
        <f t="shared" ref="O25:O30" si="11">(N13/3)*B25</f>
        <v>91.326530612244909</v>
      </c>
      <c r="P25" s="69">
        <f t="shared" ref="P25:P30" si="12">(O13/3)*B25</f>
        <v>91.326530612244909</v>
      </c>
      <c r="Q25" s="69">
        <f t="shared" ref="Q25:Q30" si="13">(P13/3)*D25</f>
        <v>91.326530612244909</v>
      </c>
      <c r="R25" s="4"/>
      <c r="S25" s="4"/>
      <c r="T25" s="4"/>
      <c r="U25" s="4"/>
      <c r="V25" s="4"/>
      <c r="W25" s="4"/>
      <c r="X25" s="4"/>
      <c r="Y25" s="4"/>
      <c r="Z25" s="4"/>
    </row>
    <row r="26" spans="1:26" ht="21.75" customHeight="1">
      <c r="A26" s="68" t="s">
        <v>36</v>
      </c>
      <c r="B26" s="55">
        <f>'15EE84-INTERNSHIP-CONSOLIDATED'!D11</f>
        <v>91.326530612244909</v>
      </c>
      <c r="C26" s="69">
        <f t="shared" si="1"/>
        <v>91.326530612244909</v>
      </c>
      <c r="D26" s="69">
        <f t="shared" si="2"/>
        <v>91.326530612244909</v>
      </c>
      <c r="E26" s="69">
        <f t="shared" si="3"/>
        <v>91.326530612244909</v>
      </c>
      <c r="F26" s="69">
        <f t="shared" si="4"/>
        <v>91.326530612244909</v>
      </c>
      <c r="G26" s="69">
        <f t="shared" si="5"/>
        <v>60.884353741496604</v>
      </c>
      <c r="H26" s="19" t="s">
        <v>451</v>
      </c>
      <c r="I26" s="19" t="s">
        <v>451</v>
      </c>
      <c r="J26" s="69">
        <f t="shared" si="6"/>
        <v>60.884353741496604</v>
      </c>
      <c r="K26" s="69">
        <f t="shared" si="7"/>
        <v>60.884353741496604</v>
      </c>
      <c r="L26" s="69">
        <f t="shared" si="8"/>
        <v>91.326530612244909</v>
      </c>
      <c r="M26" s="69">
        <f t="shared" si="9"/>
        <v>91.326530612244909</v>
      </c>
      <c r="N26" s="69">
        <f t="shared" si="10"/>
        <v>91.326530612244909</v>
      </c>
      <c r="O26" s="69">
        <f t="shared" si="11"/>
        <v>91.326530612244909</v>
      </c>
      <c r="P26" s="69">
        <f t="shared" si="12"/>
        <v>60.884353741496604</v>
      </c>
      <c r="Q26" s="69">
        <f t="shared" si="13"/>
        <v>91.326530612244909</v>
      </c>
      <c r="R26" s="4"/>
      <c r="S26" s="4"/>
      <c r="T26" s="4"/>
      <c r="U26" s="4"/>
      <c r="V26" s="4"/>
      <c r="W26" s="4"/>
      <c r="X26" s="4"/>
      <c r="Y26" s="4"/>
      <c r="Z26" s="4"/>
    </row>
    <row r="27" spans="1:26" ht="21.75" customHeight="1">
      <c r="A27" s="68" t="s">
        <v>37</v>
      </c>
      <c r="B27" s="55">
        <f>'15EE84-INTERNSHIP-CONSOLIDATED'!E11</f>
        <v>91.326530612244909</v>
      </c>
      <c r="C27" s="69">
        <f t="shared" si="1"/>
        <v>91.326530612244909</v>
      </c>
      <c r="D27" s="69">
        <f t="shared" si="2"/>
        <v>91.326530612244909</v>
      </c>
      <c r="E27" s="69">
        <f t="shared" si="3"/>
        <v>91.326530612244909</v>
      </c>
      <c r="F27" s="69">
        <f t="shared" si="4"/>
        <v>91.326530612244909</v>
      </c>
      <c r="G27" s="69">
        <f t="shared" si="5"/>
        <v>91.326530612244909</v>
      </c>
      <c r="H27" s="19" t="s">
        <v>451</v>
      </c>
      <c r="I27" s="19" t="s">
        <v>451</v>
      </c>
      <c r="J27" s="69">
        <f t="shared" si="6"/>
        <v>91.326530612244909</v>
      </c>
      <c r="K27" s="69">
        <f t="shared" si="7"/>
        <v>91.326530612244909</v>
      </c>
      <c r="L27" s="69">
        <f t="shared" si="8"/>
        <v>91.326530612244909</v>
      </c>
      <c r="M27" s="69">
        <f t="shared" si="9"/>
        <v>91.326530612244909</v>
      </c>
      <c r="N27" s="69">
        <f t="shared" si="10"/>
        <v>91.326530612244909</v>
      </c>
      <c r="O27" s="69">
        <f t="shared" si="11"/>
        <v>91.326530612244909</v>
      </c>
      <c r="P27" s="69">
        <f t="shared" si="12"/>
        <v>60.884353741496604</v>
      </c>
      <c r="Q27" s="69">
        <f t="shared" si="13"/>
        <v>91.326530612244909</v>
      </c>
      <c r="R27" s="4"/>
      <c r="S27" s="4"/>
      <c r="T27" s="4"/>
      <c r="U27" s="4"/>
      <c r="V27" s="4"/>
      <c r="W27" s="4"/>
      <c r="X27" s="4"/>
      <c r="Y27" s="4"/>
      <c r="Z27" s="4"/>
    </row>
    <row r="28" spans="1:26" ht="21.75" customHeight="1">
      <c r="A28" s="68" t="s">
        <v>38</v>
      </c>
      <c r="B28" s="55">
        <f>'15EE84-INTERNSHIP-CONSOLIDATED'!F11</f>
        <v>91.326530612244909</v>
      </c>
      <c r="C28" s="69">
        <f t="shared" si="1"/>
        <v>91.326530612244909</v>
      </c>
      <c r="D28" s="69">
        <f t="shared" si="2"/>
        <v>91.326530612244909</v>
      </c>
      <c r="E28" s="69">
        <f t="shared" si="3"/>
        <v>91.326530612244909</v>
      </c>
      <c r="F28" s="69">
        <f t="shared" si="4"/>
        <v>91.326530612244909</v>
      </c>
      <c r="G28" s="69">
        <f t="shared" si="5"/>
        <v>60.884353741496604</v>
      </c>
      <c r="H28" s="19" t="s">
        <v>451</v>
      </c>
      <c r="I28" s="19" t="s">
        <v>451</v>
      </c>
      <c r="J28" s="69">
        <f t="shared" si="6"/>
        <v>60.884353741496604</v>
      </c>
      <c r="K28" s="69">
        <f t="shared" si="7"/>
        <v>91.326530612244909</v>
      </c>
      <c r="L28" s="69">
        <f t="shared" si="8"/>
        <v>91.326530612244909</v>
      </c>
      <c r="M28" s="69">
        <f t="shared" si="9"/>
        <v>91.326530612244909</v>
      </c>
      <c r="N28" s="69">
        <f t="shared" si="10"/>
        <v>91.326530612244909</v>
      </c>
      <c r="O28" s="69">
        <f t="shared" si="11"/>
        <v>91.326530612244909</v>
      </c>
      <c r="P28" s="69">
        <f t="shared" si="12"/>
        <v>60.884353741496604</v>
      </c>
      <c r="Q28" s="69">
        <f t="shared" si="13"/>
        <v>91.326530612244909</v>
      </c>
      <c r="R28" s="4"/>
      <c r="S28" s="4"/>
      <c r="T28" s="4"/>
      <c r="U28" s="4"/>
      <c r="V28" s="4"/>
      <c r="W28" s="4"/>
      <c r="X28" s="4"/>
      <c r="Y28" s="4"/>
      <c r="Z28" s="4"/>
    </row>
    <row r="29" spans="1:26" ht="21.75" customHeight="1">
      <c r="A29" s="68" t="s">
        <v>39</v>
      </c>
      <c r="B29" s="55">
        <f>'15EE84-INTERNSHIP-CONSOLIDATED'!G11</f>
        <v>91.326530612244909</v>
      </c>
      <c r="C29" s="69">
        <f t="shared" si="1"/>
        <v>91.326530612244909</v>
      </c>
      <c r="D29" s="69">
        <f t="shared" si="2"/>
        <v>91.326530612244909</v>
      </c>
      <c r="E29" s="69">
        <f t="shared" si="3"/>
        <v>91.326530612244909</v>
      </c>
      <c r="F29" s="69">
        <f t="shared" si="4"/>
        <v>91.326530612244909</v>
      </c>
      <c r="G29" s="69">
        <f t="shared" si="5"/>
        <v>60.884353741496604</v>
      </c>
      <c r="H29" s="19" t="s">
        <v>451</v>
      </c>
      <c r="I29" s="19" t="s">
        <v>451</v>
      </c>
      <c r="J29" s="69">
        <f t="shared" si="6"/>
        <v>60.884353741496604</v>
      </c>
      <c r="K29" s="69">
        <f t="shared" si="7"/>
        <v>60.884353741496604</v>
      </c>
      <c r="L29" s="69">
        <f t="shared" si="8"/>
        <v>91.326530612244909</v>
      </c>
      <c r="M29" s="69">
        <f t="shared" si="9"/>
        <v>91.326530612244909</v>
      </c>
      <c r="N29" s="69">
        <f t="shared" si="10"/>
        <v>91.326530612244909</v>
      </c>
      <c r="O29" s="69">
        <f t="shared" si="11"/>
        <v>91.326530612244909</v>
      </c>
      <c r="P29" s="69">
        <f t="shared" si="12"/>
        <v>91.326530612244909</v>
      </c>
      <c r="Q29" s="69">
        <f t="shared" si="13"/>
        <v>91.326530612244909</v>
      </c>
      <c r="R29" s="4"/>
      <c r="S29" s="4"/>
      <c r="T29" s="4"/>
      <c r="U29" s="4"/>
      <c r="V29" s="4"/>
      <c r="W29" s="4"/>
      <c r="X29" s="4"/>
      <c r="Y29" s="4"/>
      <c r="Z29" s="4"/>
    </row>
    <row r="30" spans="1:26" ht="21.75" customHeight="1">
      <c r="A30" s="68" t="s">
        <v>40</v>
      </c>
      <c r="B30" s="55">
        <f>'15EE84-INTERNSHIP-CONSOLIDATED'!H11</f>
        <v>91.326530612244909</v>
      </c>
      <c r="C30" s="69">
        <f t="shared" si="1"/>
        <v>91.326530612244909</v>
      </c>
      <c r="D30" s="69">
        <f t="shared" si="2"/>
        <v>91.326530612244909</v>
      </c>
      <c r="E30" s="69">
        <f t="shared" si="3"/>
        <v>91.326530612244909</v>
      </c>
      <c r="F30" s="69">
        <f t="shared" si="4"/>
        <v>91.326530612244909</v>
      </c>
      <c r="G30" s="69">
        <f t="shared" si="5"/>
        <v>60.884353741496604</v>
      </c>
      <c r="H30" s="19" t="s">
        <v>451</v>
      </c>
      <c r="I30" s="19" t="s">
        <v>451</v>
      </c>
      <c r="J30" s="69">
        <f t="shared" si="6"/>
        <v>91.326530612244909</v>
      </c>
      <c r="K30" s="69">
        <f t="shared" si="7"/>
        <v>91.326530612244909</v>
      </c>
      <c r="L30" s="69">
        <f t="shared" si="8"/>
        <v>91.326530612244909</v>
      </c>
      <c r="M30" s="69">
        <f t="shared" si="9"/>
        <v>91.326530612244909</v>
      </c>
      <c r="N30" s="69">
        <f t="shared" si="10"/>
        <v>91.326530612244909</v>
      </c>
      <c r="O30" s="69">
        <f t="shared" si="11"/>
        <v>91.326530612244909</v>
      </c>
      <c r="P30" s="69">
        <f t="shared" si="12"/>
        <v>91.326530612244909</v>
      </c>
      <c r="Q30" s="69">
        <f t="shared" si="13"/>
        <v>91.326530612244909</v>
      </c>
      <c r="R30" s="4"/>
      <c r="S30" s="4"/>
      <c r="T30" s="4"/>
      <c r="U30" s="4"/>
      <c r="V30" s="4"/>
      <c r="W30" s="4"/>
      <c r="X30" s="4"/>
      <c r="Y30" s="4"/>
      <c r="Z30" s="4"/>
    </row>
    <row r="31" spans="1:26" ht="28.5" customHeight="1">
      <c r="A31" s="68" t="s">
        <v>452</v>
      </c>
      <c r="B31" s="70">
        <f t="shared" ref="B31:G31" si="14">AVERAGE(B25:B30)</f>
        <v>91.326530612244923</v>
      </c>
      <c r="C31" s="70">
        <f t="shared" si="14"/>
        <v>91.326530612244923</v>
      </c>
      <c r="D31" s="70">
        <f t="shared" si="14"/>
        <v>91.326530612244923</v>
      </c>
      <c r="E31" s="70">
        <f t="shared" si="14"/>
        <v>91.326530612244923</v>
      </c>
      <c r="F31" s="70">
        <f t="shared" si="14"/>
        <v>91.326530612244923</v>
      </c>
      <c r="G31" s="70">
        <f t="shared" si="14"/>
        <v>71.031746031746039</v>
      </c>
      <c r="H31" s="53" t="s">
        <v>451</v>
      </c>
      <c r="I31" s="53" t="s">
        <v>451</v>
      </c>
      <c r="J31" s="70">
        <f t="shared" ref="J31:Q31" si="15">AVERAGE(J25:J30)</f>
        <v>76.105442176870767</v>
      </c>
      <c r="K31" s="70">
        <f t="shared" si="15"/>
        <v>76.105442176870767</v>
      </c>
      <c r="L31" s="70">
        <f t="shared" si="15"/>
        <v>91.326530612244923</v>
      </c>
      <c r="M31" s="70">
        <f t="shared" si="15"/>
        <v>91.326530612244923</v>
      </c>
      <c r="N31" s="70">
        <f t="shared" si="15"/>
        <v>91.326530612244923</v>
      </c>
      <c r="O31" s="70">
        <f t="shared" si="15"/>
        <v>91.326530612244923</v>
      </c>
      <c r="P31" s="70">
        <f t="shared" si="15"/>
        <v>76.105442176870767</v>
      </c>
      <c r="Q31" s="70">
        <f t="shared" si="15"/>
        <v>91.326530612244923</v>
      </c>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21" customHeight="1">
      <c r="A33" s="71" t="s">
        <v>453</v>
      </c>
      <c r="B33" s="52"/>
      <c r="C33" s="52"/>
      <c r="D33" s="52"/>
      <c r="E33" s="52"/>
      <c r="F33" s="52"/>
      <c r="G33" s="52"/>
      <c r="H33" s="52"/>
      <c r="I33" s="52"/>
      <c r="J33" s="52"/>
      <c r="K33" s="52"/>
      <c r="L33" s="52"/>
      <c r="M33" s="52"/>
      <c r="N33" s="52"/>
      <c r="O33" s="52"/>
      <c r="P33" s="52"/>
      <c r="Q33" s="52"/>
      <c r="R33" s="4"/>
      <c r="S33" s="4"/>
      <c r="T33" s="4"/>
      <c r="U33" s="4"/>
      <c r="V33" s="4"/>
      <c r="W33" s="4"/>
      <c r="X33" s="4"/>
      <c r="Y33" s="4"/>
      <c r="Z33" s="4"/>
    </row>
    <row r="34" spans="1:26" ht="36.75" customHeight="1">
      <c r="A34" s="68" t="s">
        <v>434</v>
      </c>
      <c r="B34" s="108" t="s">
        <v>454</v>
      </c>
      <c r="C34" s="90"/>
      <c r="D34" s="90"/>
      <c r="E34" s="90"/>
      <c r="F34" s="90"/>
      <c r="G34" s="90"/>
      <c r="H34" s="90"/>
      <c r="I34" s="90"/>
      <c r="J34" s="90"/>
      <c r="K34" s="90"/>
      <c r="L34" s="90"/>
      <c r="M34" s="90"/>
      <c r="N34" s="90"/>
      <c r="O34" s="90"/>
      <c r="P34" s="90"/>
      <c r="Q34" s="82"/>
      <c r="R34" s="4"/>
      <c r="S34" s="4"/>
      <c r="T34" s="4"/>
      <c r="U34" s="4"/>
      <c r="V34" s="4"/>
      <c r="W34" s="4"/>
      <c r="X34" s="4"/>
      <c r="Y34" s="4"/>
      <c r="Z34" s="4"/>
    </row>
    <row r="35" spans="1:26" ht="36.75" customHeight="1">
      <c r="A35" s="68" t="s">
        <v>435</v>
      </c>
      <c r="B35" s="108" t="s">
        <v>455</v>
      </c>
      <c r="C35" s="90"/>
      <c r="D35" s="90"/>
      <c r="E35" s="90"/>
      <c r="F35" s="90"/>
      <c r="G35" s="90"/>
      <c r="H35" s="90"/>
      <c r="I35" s="90"/>
      <c r="J35" s="90"/>
      <c r="K35" s="90"/>
      <c r="L35" s="90"/>
      <c r="M35" s="90"/>
      <c r="N35" s="90"/>
      <c r="O35" s="90"/>
      <c r="P35" s="90"/>
      <c r="Q35" s="82"/>
      <c r="R35" s="4"/>
      <c r="S35" s="4"/>
      <c r="T35" s="4"/>
      <c r="U35" s="4"/>
      <c r="V35" s="4"/>
      <c r="W35" s="4"/>
      <c r="X35" s="4"/>
      <c r="Y35" s="4"/>
      <c r="Z35" s="4"/>
    </row>
    <row r="36" spans="1:26" ht="49.5" customHeight="1">
      <c r="A36" s="68" t="s">
        <v>436</v>
      </c>
      <c r="B36" s="108" t="s">
        <v>456</v>
      </c>
      <c r="C36" s="90"/>
      <c r="D36" s="90"/>
      <c r="E36" s="90"/>
      <c r="F36" s="90"/>
      <c r="G36" s="90"/>
      <c r="H36" s="90"/>
      <c r="I36" s="90"/>
      <c r="J36" s="90"/>
      <c r="K36" s="90"/>
      <c r="L36" s="90"/>
      <c r="M36" s="90"/>
      <c r="N36" s="90"/>
      <c r="O36" s="90"/>
      <c r="P36" s="90"/>
      <c r="Q36" s="82"/>
      <c r="R36" s="4"/>
      <c r="S36" s="4"/>
      <c r="T36" s="4"/>
      <c r="U36" s="4"/>
      <c r="V36" s="4"/>
      <c r="W36" s="4"/>
      <c r="X36" s="4"/>
      <c r="Y36" s="4"/>
      <c r="Z36" s="4"/>
    </row>
    <row r="37" spans="1:26" ht="44.25" customHeight="1">
      <c r="A37" s="68" t="s">
        <v>437</v>
      </c>
      <c r="B37" s="108" t="s">
        <v>457</v>
      </c>
      <c r="C37" s="90"/>
      <c r="D37" s="90"/>
      <c r="E37" s="90"/>
      <c r="F37" s="90"/>
      <c r="G37" s="90"/>
      <c r="H37" s="90"/>
      <c r="I37" s="90"/>
      <c r="J37" s="90"/>
      <c r="K37" s="90"/>
      <c r="L37" s="90"/>
      <c r="M37" s="90"/>
      <c r="N37" s="90"/>
      <c r="O37" s="90"/>
      <c r="P37" s="90"/>
      <c r="Q37" s="82"/>
      <c r="R37" s="4"/>
      <c r="S37" s="4"/>
      <c r="T37" s="4"/>
      <c r="U37" s="4"/>
      <c r="V37" s="4"/>
      <c r="W37" s="4"/>
      <c r="X37" s="4"/>
      <c r="Y37" s="4"/>
      <c r="Z37" s="4"/>
    </row>
    <row r="38" spans="1:26" ht="36.75" customHeight="1">
      <c r="A38" s="68" t="s">
        <v>438</v>
      </c>
      <c r="B38" s="108" t="s">
        <v>458</v>
      </c>
      <c r="C38" s="90"/>
      <c r="D38" s="90"/>
      <c r="E38" s="90"/>
      <c r="F38" s="90"/>
      <c r="G38" s="90"/>
      <c r="H38" s="90"/>
      <c r="I38" s="90"/>
      <c r="J38" s="90"/>
      <c r="K38" s="90"/>
      <c r="L38" s="90"/>
      <c r="M38" s="90"/>
      <c r="N38" s="90"/>
      <c r="O38" s="90"/>
      <c r="P38" s="90"/>
      <c r="Q38" s="82"/>
      <c r="R38" s="4"/>
      <c r="S38" s="4"/>
      <c r="T38" s="4"/>
      <c r="U38" s="4"/>
      <c r="V38" s="4"/>
      <c r="W38" s="4"/>
      <c r="X38" s="4"/>
      <c r="Y38" s="4"/>
      <c r="Z38" s="4"/>
    </row>
    <row r="39" spans="1:26" ht="36.75" customHeight="1">
      <c r="A39" s="68" t="s">
        <v>439</v>
      </c>
      <c r="B39" s="108" t="s">
        <v>459</v>
      </c>
      <c r="C39" s="90"/>
      <c r="D39" s="90"/>
      <c r="E39" s="90"/>
      <c r="F39" s="90"/>
      <c r="G39" s="90"/>
      <c r="H39" s="90"/>
      <c r="I39" s="90"/>
      <c r="J39" s="90"/>
      <c r="K39" s="90"/>
      <c r="L39" s="90"/>
      <c r="M39" s="90"/>
      <c r="N39" s="90"/>
      <c r="O39" s="90"/>
      <c r="P39" s="90"/>
      <c r="Q39" s="82"/>
      <c r="R39" s="4"/>
      <c r="S39" s="4"/>
      <c r="T39" s="4"/>
      <c r="U39" s="4"/>
      <c r="V39" s="4"/>
      <c r="W39" s="4"/>
      <c r="X39" s="4"/>
      <c r="Y39" s="4"/>
      <c r="Z39" s="4"/>
    </row>
    <row r="40" spans="1:26" ht="36.75" customHeight="1">
      <c r="A40" s="68" t="s">
        <v>440</v>
      </c>
      <c r="B40" s="108" t="s">
        <v>460</v>
      </c>
      <c r="C40" s="90"/>
      <c r="D40" s="90"/>
      <c r="E40" s="90"/>
      <c r="F40" s="90"/>
      <c r="G40" s="90"/>
      <c r="H40" s="90"/>
      <c r="I40" s="90"/>
      <c r="J40" s="90"/>
      <c r="K40" s="90"/>
      <c r="L40" s="90"/>
      <c r="M40" s="90"/>
      <c r="N40" s="90"/>
      <c r="O40" s="90"/>
      <c r="P40" s="90"/>
      <c r="Q40" s="82"/>
      <c r="R40" s="4"/>
      <c r="S40" s="4"/>
      <c r="T40" s="4"/>
      <c r="U40" s="4"/>
      <c r="V40" s="4"/>
      <c r="W40" s="4"/>
      <c r="X40" s="4"/>
      <c r="Y40" s="4"/>
      <c r="Z40" s="4"/>
    </row>
    <row r="41" spans="1:26" ht="36.75" customHeight="1">
      <c r="A41" s="68" t="s">
        <v>441</v>
      </c>
      <c r="B41" s="108" t="s">
        <v>461</v>
      </c>
      <c r="C41" s="90"/>
      <c r="D41" s="90"/>
      <c r="E41" s="90"/>
      <c r="F41" s="90"/>
      <c r="G41" s="90"/>
      <c r="H41" s="90"/>
      <c r="I41" s="90"/>
      <c r="J41" s="90"/>
      <c r="K41" s="90"/>
      <c r="L41" s="90"/>
      <c r="M41" s="90"/>
      <c r="N41" s="90"/>
      <c r="O41" s="90"/>
      <c r="P41" s="90"/>
      <c r="Q41" s="82"/>
      <c r="R41" s="4"/>
      <c r="S41" s="4"/>
      <c r="T41" s="4"/>
      <c r="U41" s="4"/>
      <c r="V41" s="4"/>
      <c r="W41" s="4"/>
      <c r="X41" s="4"/>
      <c r="Y41" s="4"/>
      <c r="Z41" s="4"/>
    </row>
    <row r="42" spans="1:26" ht="36.75" customHeight="1">
      <c r="A42" s="68" t="s">
        <v>442</v>
      </c>
      <c r="B42" s="108" t="s">
        <v>462</v>
      </c>
      <c r="C42" s="90"/>
      <c r="D42" s="90"/>
      <c r="E42" s="90"/>
      <c r="F42" s="90"/>
      <c r="G42" s="90"/>
      <c r="H42" s="90"/>
      <c r="I42" s="90"/>
      <c r="J42" s="90"/>
      <c r="K42" s="90"/>
      <c r="L42" s="90"/>
      <c r="M42" s="90"/>
      <c r="N42" s="90"/>
      <c r="O42" s="90"/>
      <c r="P42" s="90"/>
      <c r="Q42" s="82"/>
      <c r="R42" s="4"/>
      <c r="S42" s="4"/>
      <c r="T42" s="4"/>
      <c r="U42" s="4"/>
      <c r="V42" s="4"/>
      <c r="W42" s="4"/>
      <c r="X42" s="4"/>
      <c r="Y42" s="4"/>
      <c r="Z42" s="4"/>
    </row>
    <row r="43" spans="1:26" ht="50.25" customHeight="1">
      <c r="A43" s="68" t="s">
        <v>443</v>
      </c>
      <c r="B43" s="108" t="s">
        <v>463</v>
      </c>
      <c r="C43" s="90"/>
      <c r="D43" s="90"/>
      <c r="E43" s="90"/>
      <c r="F43" s="90"/>
      <c r="G43" s="90"/>
      <c r="H43" s="90"/>
      <c r="I43" s="90"/>
      <c r="J43" s="90"/>
      <c r="K43" s="90"/>
      <c r="L43" s="90"/>
      <c r="M43" s="90"/>
      <c r="N43" s="90"/>
      <c r="O43" s="90"/>
      <c r="P43" s="90"/>
      <c r="Q43" s="82"/>
      <c r="R43" s="4"/>
      <c r="S43" s="4"/>
      <c r="T43" s="4"/>
      <c r="U43" s="4"/>
      <c r="V43" s="4"/>
      <c r="W43" s="4"/>
      <c r="X43" s="4"/>
      <c r="Y43" s="4"/>
      <c r="Z43" s="4"/>
    </row>
    <row r="44" spans="1:26" ht="51" customHeight="1">
      <c r="A44" s="68" t="s">
        <v>444</v>
      </c>
      <c r="B44" s="108" t="s">
        <v>464</v>
      </c>
      <c r="C44" s="90"/>
      <c r="D44" s="90"/>
      <c r="E44" s="90"/>
      <c r="F44" s="90"/>
      <c r="G44" s="90"/>
      <c r="H44" s="90"/>
      <c r="I44" s="90"/>
      <c r="J44" s="90"/>
      <c r="K44" s="90"/>
      <c r="L44" s="90"/>
      <c r="M44" s="90"/>
      <c r="N44" s="90"/>
      <c r="O44" s="90"/>
      <c r="P44" s="90"/>
      <c r="Q44" s="82"/>
      <c r="R44" s="4"/>
      <c r="S44" s="4"/>
      <c r="T44" s="4"/>
      <c r="U44" s="4"/>
      <c r="V44" s="4"/>
      <c r="W44" s="4"/>
      <c r="X44" s="4"/>
      <c r="Y44" s="4"/>
      <c r="Z44" s="4"/>
    </row>
    <row r="45" spans="1:26" ht="36.75" customHeight="1">
      <c r="A45" s="68" t="s">
        <v>445</v>
      </c>
      <c r="B45" s="108" t="s">
        <v>465</v>
      </c>
      <c r="C45" s="90"/>
      <c r="D45" s="90"/>
      <c r="E45" s="90"/>
      <c r="F45" s="90"/>
      <c r="G45" s="90"/>
      <c r="H45" s="90"/>
      <c r="I45" s="90"/>
      <c r="J45" s="90"/>
      <c r="K45" s="90"/>
      <c r="L45" s="90"/>
      <c r="M45" s="90"/>
      <c r="N45" s="90"/>
      <c r="O45" s="90"/>
      <c r="P45" s="90"/>
      <c r="Q45" s="82"/>
      <c r="R45" s="4"/>
      <c r="S45" s="4"/>
      <c r="T45" s="4"/>
      <c r="U45" s="4"/>
      <c r="V45" s="4"/>
      <c r="W45" s="4"/>
      <c r="X45" s="4"/>
      <c r="Y45" s="4"/>
      <c r="Z45" s="4"/>
    </row>
    <row r="46" spans="1:26" ht="14.25" customHeight="1">
      <c r="A46" s="52"/>
      <c r="B46" s="52"/>
      <c r="C46" s="52"/>
      <c r="D46" s="52"/>
      <c r="E46" s="52"/>
      <c r="F46" s="52"/>
      <c r="G46" s="52"/>
      <c r="H46" s="52"/>
      <c r="I46" s="52"/>
      <c r="J46" s="52"/>
      <c r="K46" s="52"/>
      <c r="L46" s="52"/>
      <c r="M46" s="52"/>
      <c r="N46" s="52"/>
      <c r="O46" s="52"/>
      <c r="P46" s="52"/>
      <c r="Q46" s="52"/>
      <c r="R46" s="4"/>
      <c r="S46" s="4"/>
      <c r="T46" s="4"/>
      <c r="U46" s="4"/>
      <c r="V46" s="4"/>
      <c r="W46" s="4"/>
      <c r="X46" s="4"/>
      <c r="Y46" s="4"/>
      <c r="Z46" s="4"/>
    </row>
    <row r="47" spans="1:26" ht="23.25" customHeight="1">
      <c r="A47" s="71" t="s">
        <v>466</v>
      </c>
      <c r="B47" s="52"/>
      <c r="C47" s="52"/>
      <c r="D47" s="52"/>
      <c r="E47" s="52"/>
      <c r="F47" s="52"/>
      <c r="G47" s="52"/>
      <c r="H47" s="52"/>
      <c r="I47" s="52"/>
      <c r="J47" s="52"/>
      <c r="K47" s="52"/>
      <c r="L47" s="52"/>
      <c r="M47" s="52"/>
      <c r="N47" s="52"/>
      <c r="O47" s="52"/>
      <c r="P47" s="52"/>
      <c r="Q47" s="52"/>
      <c r="R47" s="4"/>
      <c r="S47" s="4"/>
      <c r="T47" s="4"/>
      <c r="U47" s="4"/>
      <c r="V47" s="4"/>
      <c r="W47" s="4"/>
      <c r="X47" s="4"/>
      <c r="Y47" s="4"/>
      <c r="Z47" s="4"/>
    </row>
    <row r="48" spans="1:26" ht="43.5" customHeight="1">
      <c r="A48" s="68" t="s">
        <v>446</v>
      </c>
      <c r="B48" s="109" t="s">
        <v>467</v>
      </c>
      <c r="C48" s="90"/>
      <c r="D48" s="90"/>
      <c r="E48" s="90"/>
      <c r="F48" s="90"/>
      <c r="G48" s="90"/>
      <c r="H48" s="90"/>
      <c r="I48" s="90"/>
      <c r="J48" s="90"/>
      <c r="K48" s="90"/>
      <c r="L48" s="90"/>
      <c r="M48" s="90"/>
      <c r="N48" s="90"/>
      <c r="O48" s="90"/>
      <c r="P48" s="90"/>
      <c r="Q48" s="82"/>
      <c r="R48" s="4"/>
      <c r="S48" s="4"/>
      <c r="T48" s="4"/>
      <c r="U48" s="4"/>
      <c r="V48" s="4"/>
      <c r="W48" s="4"/>
      <c r="X48" s="4"/>
      <c r="Y48" s="4"/>
      <c r="Z48" s="4"/>
    </row>
    <row r="49" spans="1:26" ht="49.5" customHeight="1">
      <c r="A49" s="68" t="s">
        <v>447</v>
      </c>
      <c r="B49" s="109" t="s">
        <v>468</v>
      </c>
      <c r="C49" s="90"/>
      <c r="D49" s="90"/>
      <c r="E49" s="90"/>
      <c r="F49" s="90"/>
      <c r="G49" s="90"/>
      <c r="H49" s="90"/>
      <c r="I49" s="90"/>
      <c r="J49" s="90"/>
      <c r="K49" s="90"/>
      <c r="L49" s="90"/>
      <c r="M49" s="90"/>
      <c r="N49" s="90"/>
      <c r="O49" s="90"/>
      <c r="P49" s="90"/>
      <c r="Q49" s="82"/>
      <c r="R49" s="4"/>
      <c r="S49" s="4"/>
      <c r="T49" s="4"/>
      <c r="U49" s="4"/>
      <c r="V49" s="4"/>
      <c r="W49" s="4"/>
      <c r="X49" s="4"/>
      <c r="Y49" s="4"/>
      <c r="Z49" s="4"/>
    </row>
    <row r="50" spans="1:26" ht="47.25" customHeight="1">
      <c r="A50" s="68" t="s">
        <v>448</v>
      </c>
      <c r="B50" s="109" t="s">
        <v>469</v>
      </c>
      <c r="C50" s="90"/>
      <c r="D50" s="90"/>
      <c r="E50" s="90"/>
      <c r="F50" s="90"/>
      <c r="G50" s="90"/>
      <c r="H50" s="90"/>
      <c r="I50" s="90"/>
      <c r="J50" s="90"/>
      <c r="K50" s="90"/>
      <c r="L50" s="90"/>
      <c r="M50" s="90"/>
      <c r="N50" s="90"/>
      <c r="O50" s="90"/>
      <c r="P50" s="90"/>
      <c r="Q50" s="82"/>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20.25" customHeight="1">
      <c r="A52" s="71" t="s">
        <v>470</v>
      </c>
      <c r="B52" s="52"/>
      <c r="C52" s="52"/>
      <c r="D52" s="52"/>
      <c r="E52" s="52"/>
      <c r="F52" s="52"/>
      <c r="G52" s="52"/>
      <c r="H52" s="52"/>
      <c r="I52" s="52"/>
      <c r="J52" s="52"/>
      <c r="K52" s="52"/>
      <c r="L52" s="52"/>
      <c r="M52" s="52"/>
      <c r="N52" s="52"/>
      <c r="O52" s="52"/>
      <c r="P52" s="52"/>
      <c r="Q52" s="52"/>
      <c r="R52" s="4"/>
      <c r="S52" s="4"/>
      <c r="T52" s="4"/>
      <c r="U52" s="4"/>
      <c r="V52" s="4"/>
      <c r="W52" s="4"/>
      <c r="X52" s="4"/>
      <c r="Y52" s="4"/>
      <c r="Z52" s="4"/>
    </row>
    <row r="53" spans="1:26" ht="24.75" customHeight="1">
      <c r="A53" s="68" t="s">
        <v>35</v>
      </c>
      <c r="B53" s="107" t="s">
        <v>390</v>
      </c>
      <c r="C53" s="90"/>
      <c r="D53" s="90"/>
      <c r="E53" s="90"/>
      <c r="F53" s="90"/>
      <c r="G53" s="90"/>
      <c r="H53" s="90"/>
      <c r="I53" s="90"/>
      <c r="J53" s="90"/>
      <c r="K53" s="90"/>
      <c r="L53" s="90"/>
      <c r="M53" s="90"/>
      <c r="N53" s="90"/>
      <c r="O53" s="90"/>
      <c r="P53" s="90"/>
      <c r="Q53" s="82"/>
      <c r="R53" s="4"/>
      <c r="S53" s="4"/>
      <c r="T53" s="4"/>
      <c r="U53" s="4"/>
      <c r="V53" s="4"/>
      <c r="W53" s="4"/>
      <c r="X53" s="4"/>
      <c r="Y53" s="4"/>
      <c r="Z53" s="4"/>
    </row>
    <row r="54" spans="1:26" ht="24.75" customHeight="1">
      <c r="A54" s="68" t="s">
        <v>36</v>
      </c>
      <c r="B54" s="107" t="s">
        <v>412</v>
      </c>
      <c r="C54" s="90"/>
      <c r="D54" s="90"/>
      <c r="E54" s="90"/>
      <c r="F54" s="90"/>
      <c r="G54" s="90"/>
      <c r="H54" s="90"/>
      <c r="I54" s="90"/>
      <c r="J54" s="90"/>
      <c r="K54" s="90"/>
      <c r="L54" s="90"/>
      <c r="M54" s="90"/>
      <c r="N54" s="90"/>
      <c r="O54" s="90"/>
      <c r="P54" s="90"/>
      <c r="Q54" s="82"/>
      <c r="R54" s="4"/>
      <c r="S54" s="4"/>
      <c r="T54" s="4"/>
      <c r="U54" s="4"/>
      <c r="V54" s="4"/>
      <c r="W54" s="4"/>
      <c r="X54" s="4"/>
      <c r="Y54" s="4"/>
      <c r="Z54" s="4"/>
    </row>
    <row r="55" spans="1:26" ht="24.75" customHeight="1">
      <c r="A55" s="68" t="s">
        <v>37</v>
      </c>
      <c r="B55" s="106" t="s">
        <v>413</v>
      </c>
      <c r="C55" s="90"/>
      <c r="D55" s="90"/>
      <c r="E55" s="90"/>
      <c r="F55" s="90"/>
      <c r="G55" s="90"/>
      <c r="H55" s="90"/>
      <c r="I55" s="90"/>
      <c r="J55" s="90"/>
      <c r="K55" s="90"/>
      <c r="L55" s="90"/>
      <c r="M55" s="90"/>
      <c r="N55" s="90"/>
      <c r="O55" s="90"/>
      <c r="P55" s="90"/>
      <c r="Q55" s="82"/>
      <c r="R55" s="4"/>
      <c r="S55" s="4"/>
      <c r="T55" s="4"/>
      <c r="U55" s="4"/>
      <c r="V55" s="4"/>
      <c r="W55" s="4"/>
      <c r="X55" s="4"/>
      <c r="Y55" s="4"/>
      <c r="Z55" s="4"/>
    </row>
    <row r="56" spans="1:26" ht="24.75" customHeight="1">
      <c r="A56" s="68" t="s">
        <v>38</v>
      </c>
      <c r="B56" s="106" t="s">
        <v>414</v>
      </c>
      <c r="C56" s="90"/>
      <c r="D56" s="90"/>
      <c r="E56" s="90"/>
      <c r="F56" s="90"/>
      <c r="G56" s="90"/>
      <c r="H56" s="90"/>
      <c r="I56" s="90"/>
      <c r="J56" s="90"/>
      <c r="K56" s="90"/>
      <c r="L56" s="90"/>
      <c r="M56" s="90"/>
      <c r="N56" s="90"/>
      <c r="O56" s="90"/>
      <c r="P56" s="90"/>
      <c r="Q56" s="82"/>
      <c r="R56" s="4"/>
      <c r="S56" s="4"/>
      <c r="T56" s="4"/>
      <c r="U56" s="4"/>
      <c r="V56" s="4"/>
      <c r="W56" s="4"/>
      <c r="X56" s="4"/>
      <c r="Y56" s="4"/>
      <c r="Z56" s="4"/>
    </row>
    <row r="57" spans="1:26" ht="24.75" customHeight="1">
      <c r="A57" s="68" t="s">
        <v>39</v>
      </c>
      <c r="B57" s="107" t="s">
        <v>415</v>
      </c>
      <c r="C57" s="90"/>
      <c r="D57" s="90"/>
      <c r="E57" s="90"/>
      <c r="F57" s="90"/>
      <c r="G57" s="90"/>
      <c r="H57" s="90"/>
      <c r="I57" s="90"/>
      <c r="J57" s="90"/>
      <c r="K57" s="90"/>
      <c r="L57" s="90"/>
      <c r="M57" s="90"/>
      <c r="N57" s="90"/>
      <c r="O57" s="90"/>
      <c r="P57" s="90"/>
      <c r="Q57" s="82"/>
      <c r="R57" s="4"/>
      <c r="S57" s="4"/>
      <c r="T57" s="4"/>
      <c r="U57" s="4"/>
      <c r="V57" s="4"/>
      <c r="W57" s="4"/>
      <c r="X57" s="4"/>
      <c r="Y57" s="4"/>
      <c r="Z57" s="4"/>
    </row>
    <row r="58" spans="1:26" ht="24.75" customHeight="1">
      <c r="A58" s="68" t="s">
        <v>40</v>
      </c>
      <c r="B58" s="107" t="s">
        <v>416</v>
      </c>
      <c r="C58" s="90"/>
      <c r="D58" s="90"/>
      <c r="E58" s="90"/>
      <c r="F58" s="90"/>
      <c r="G58" s="90"/>
      <c r="H58" s="90"/>
      <c r="I58" s="90"/>
      <c r="J58" s="90"/>
      <c r="K58" s="90"/>
      <c r="L58" s="90"/>
      <c r="M58" s="90"/>
      <c r="N58" s="90"/>
      <c r="O58" s="90"/>
      <c r="P58" s="90"/>
      <c r="Q58" s="82"/>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row>
    <row r="260" spans="1:26" ht="15.75" customHeight="1">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row>
    <row r="261" spans="1:26" ht="15.75" customHeight="1">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row>
    <row r="262" spans="1:26" ht="15.75" customHeight="1">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row>
    <row r="263" spans="1:26" ht="15.75" customHeight="1">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row>
    <row r="264" spans="1:26" ht="15.75" customHeight="1">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row>
    <row r="265" spans="1:26" ht="15.75" customHeight="1">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row>
    <row r="266" spans="1:26" ht="15.75" customHeight="1">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row>
    <row r="267" spans="1:26" ht="15.75" customHeight="1">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row>
    <row r="268" spans="1:26" ht="15.75" customHeight="1">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row>
    <row r="269" spans="1:26" ht="15.75" customHeight="1">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row>
    <row r="270" spans="1:26" ht="15.75" customHeight="1">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row>
    <row r="271" spans="1:26" ht="15.75" customHeight="1">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row>
    <row r="272" spans="1:26" ht="15.75" customHeight="1">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row>
    <row r="273" spans="1:26" ht="15.75" customHeight="1">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row>
    <row r="274" spans="1:26" ht="15.75" customHeight="1">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row>
    <row r="275" spans="1:26" ht="15.75" customHeight="1">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row>
    <row r="276" spans="1:26" ht="15.75" customHeight="1">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row>
    <row r="277" spans="1:26" ht="15.75" customHeight="1">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row>
    <row r="278" spans="1:26" ht="15.75" customHeight="1">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row>
    <row r="279" spans="1:26" ht="15.75" customHeight="1">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row>
    <row r="280" spans="1:26" ht="15.75" customHeight="1">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row>
    <row r="281" spans="1:26" ht="15.75" customHeight="1">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row>
    <row r="282" spans="1:26" ht="15.75" customHeight="1">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row>
    <row r="283" spans="1:26" ht="15.75" customHeight="1">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row>
    <row r="284" spans="1:26" ht="15.75" customHeight="1">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row>
    <row r="285" spans="1:26" ht="15.75" customHeight="1">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row>
    <row r="286" spans="1:26" ht="15.75" customHeight="1">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row>
    <row r="287" spans="1:26" ht="15.75" customHeight="1">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row>
    <row r="288" spans="1:26" ht="15.75" customHeight="1">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row>
    <row r="289" spans="1:26" ht="15.75" customHeight="1">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row>
    <row r="290" spans="1:26" ht="15.75" customHeight="1">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row>
    <row r="291" spans="1:26" ht="15.75" customHeight="1">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row>
    <row r="292" spans="1:26" ht="15.75" customHeight="1">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row>
    <row r="293" spans="1:26" ht="15.75" customHeight="1">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row>
    <row r="294" spans="1:26" ht="15.75" customHeight="1">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row>
    <row r="295" spans="1:26" ht="15.75" customHeight="1">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row>
    <row r="296" spans="1:26" ht="15.75" customHeight="1">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row>
    <row r="297" spans="1:26" ht="15.75" customHeight="1">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row>
    <row r="298" spans="1:26" ht="15.75" customHeight="1">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row>
    <row r="299" spans="1:26" ht="15.75" customHeight="1">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row>
    <row r="300" spans="1:26" ht="15.75" customHeight="1">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row>
    <row r="301" spans="1:26" ht="15.75" customHeight="1">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row>
    <row r="302" spans="1:26" ht="15.75" customHeight="1">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row>
    <row r="303" spans="1:26" ht="15.75" customHeight="1">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row>
    <row r="304" spans="1:26" ht="15.75" customHeight="1">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row>
    <row r="305" spans="1:26" ht="15.75" customHeight="1">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row>
    <row r="306" spans="1:26" ht="15.75" customHeight="1">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row>
    <row r="307" spans="1:26" ht="15.75" customHeight="1">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row>
    <row r="308" spans="1:26" ht="15.75" customHeight="1">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row>
    <row r="309" spans="1:26" ht="15.75" customHeight="1">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row>
    <row r="310" spans="1:26" ht="15.75" customHeight="1">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row>
    <row r="311" spans="1:26" ht="15.75" customHeight="1">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row>
    <row r="312" spans="1:26" ht="15.75" customHeight="1">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row>
    <row r="313" spans="1:26" ht="15.75" customHeight="1">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row>
    <row r="314" spans="1:26" ht="15.75" customHeight="1">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row>
    <row r="315" spans="1:26" ht="15.75" customHeight="1">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row>
    <row r="316" spans="1:26" ht="15.75" customHeight="1">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row>
    <row r="317" spans="1:26" ht="15.75" customHeight="1">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row>
    <row r="318" spans="1:26" ht="15.75" customHeight="1">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row>
    <row r="319" spans="1:26" ht="15.75" customHeight="1">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row>
    <row r="320" spans="1:26" ht="15.75" customHeight="1">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row>
    <row r="321" spans="1:26" ht="15.75" customHeight="1">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row>
    <row r="322" spans="1:26" ht="15.75" customHeight="1">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row>
    <row r="323" spans="1:26" ht="15.75" customHeight="1">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row>
    <row r="324" spans="1:26" ht="15.75" customHeight="1">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row>
    <row r="325" spans="1:26" ht="15.75" customHeight="1">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row>
    <row r="326" spans="1:26" ht="15.75" customHeight="1">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spans="1:26" ht="15.75" customHeight="1">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spans="1:26" ht="15.75" customHeight="1">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spans="1:26" ht="15.75" customHeight="1">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spans="1:26" ht="15.75" customHeight="1">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spans="1:26" ht="15.75" customHeight="1">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spans="1:26" ht="15.75" customHeight="1">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spans="1:26" ht="15.75" customHeight="1">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spans="1:26" ht="15.75" customHeight="1">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spans="1:26" ht="15.75" customHeight="1">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spans="1:26" ht="15.75" customHeight="1">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spans="1:26" ht="15.75" customHeight="1">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spans="1:26" ht="15.75" customHeight="1">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spans="1:26" ht="15.75" customHeight="1">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spans="1:26" ht="15.75" customHeight="1">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spans="1:26" ht="15.75" customHeight="1">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spans="1:26" ht="15.75" customHeight="1">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spans="1:26" ht="15.75" customHeight="1">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spans="1:26" ht="15.75" customHeight="1">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spans="1:26" ht="15.75" customHeight="1">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spans="1:26" ht="15.75" customHeight="1">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spans="1:26" ht="15.75" customHeight="1">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spans="1:26" ht="15.75" customHeight="1">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spans="1:26" ht="15.75" customHeight="1">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spans="1:26" ht="15.75" customHeight="1">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spans="1:26" ht="15.75" customHeight="1">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spans="1:26" ht="15.75" customHeight="1">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spans="1:26" ht="15.75" customHeight="1">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spans="1:26" ht="15.75" customHeight="1">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spans="1:26" ht="15.75" customHeight="1">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spans="1:26" ht="15.75" customHeight="1">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spans="1:26" ht="15.75" customHeight="1">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spans="1:26" ht="15.75" customHeight="1">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spans="1:26" ht="15.75" customHeight="1">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spans="1:26" ht="15.75" customHeight="1">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spans="1:26" ht="15.75" customHeight="1">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spans="1:26" ht="15.75" customHeight="1">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spans="1:26" ht="15.75" customHeight="1">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spans="1:26" ht="15.75" customHeight="1">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spans="1:26" ht="15.75" customHeight="1">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spans="1:26" ht="15.75" customHeight="1">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spans="1:26" ht="15.75" customHeight="1">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spans="1:26" ht="15.75" customHeight="1">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spans="1:26" ht="15.75" customHeight="1">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spans="1:26" ht="15.75" customHeight="1">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spans="1:26" ht="15.75" customHeight="1">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spans="1:26" ht="15.75" customHeight="1">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spans="1:26" ht="15.75" customHeight="1">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row>
    <row r="374" spans="1:26" ht="15.75" customHeight="1">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row>
    <row r="375" spans="1:26" ht="15.75" customHeight="1">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row>
    <row r="376" spans="1:26" ht="15.75" customHeight="1">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row>
    <row r="377" spans="1:26" ht="15.75" customHeight="1">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row>
    <row r="378" spans="1:26" ht="15.75" customHeight="1">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row>
    <row r="379" spans="1:26" ht="15.75" customHeight="1">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row>
    <row r="380" spans="1:26" ht="15.75" customHeight="1">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row>
    <row r="381" spans="1:26" ht="15.75" customHeight="1">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row>
    <row r="382" spans="1:26" ht="15.75" customHeight="1">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row>
    <row r="383" spans="1:26" ht="15.75" customHeight="1">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row>
    <row r="384" spans="1:26" ht="15.75" customHeight="1">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row>
    <row r="385" spans="1:26" ht="15.75" customHeight="1">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row>
    <row r="386" spans="1:26" ht="15.75" customHeight="1">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row>
    <row r="387" spans="1:26" ht="15.75" customHeight="1">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row>
    <row r="388" spans="1:26" ht="15.75" customHeight="1">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row>
    <row r="389" spans="1:26" ht="15.75" customHeight="1">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row>
    <row r="390" spans="1:26" ht="15.75" customHeight="1">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row>
    <row r="391" spans="1:26" ht="15.75" customHeight="1">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row>
    <row r="392" spans="1:26" ht="15.75" customHeight="1">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row>
    <row r="393" spans="1:26" ht="15.75" customHeight="1">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row>
    <row r="394" spans="1:26" ht="15.75" customHeight="1">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row>
    <row r="395" spans="1:26" ht="15.75" customHeight="1">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row>
    <row r="396" spans="1:26" ht="15.75" customHeight="1">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row>
    <row r="397" spans="1:26" ht="15.75" customHeight="1">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row>
    <row r="398" spans="1:26" ht="15.75" customHeight="1">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row>
    <row r="399" spans="1:26" ht="15.75" customHeight="1">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row>
    <row r="400" spans="1:26" ht="15.75" customHeight="1">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row>
    <row r="401" spans="1:26" ht="15.75" customHeight="1">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row>
    <row r="402" spans="1:26" ht="15.75" customHeight="1">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row>
    <row r="403" spans="1:26" ht="15.75" customHeight="1">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row>
    <row r="404" spans="1:26" ht="15.75" customHeight="1">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row>
    <row r="405" spans="1:26" ht="15.75" customHeight="1">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row>
    <row r="406" spans="1:26" ht="15.75" customHeight="1">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row>
    <row r="407" spans="1:26" ht="15.75" customHeight="1">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row>
    <row r="408" spans="1:26" ht="15.75" customHeight="1">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row>
    <row r="409" spans="1:26" ht="15.75" customHeight="1">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row>
    <row r="410" spans="1:26" ht="15.75" customHeight="1">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row>
    <row r="411" spans="1:26" ht="15.75" customHeight="1">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row>
    <row r="412" spans="1:26" ht="15.75" customHeight="1">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row>
    <row r="413" spans="1:26" ht="15.75" customHeight="1">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row>
    <row r="414" spans="1:26" ht="15.75" customHeight="1">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row>
    <row r="415" spans="1:26" ht="15.75" customHeight="1">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row>
    <row r="416" spans="1:26" ht="15.75" customHeight="1">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row>
    <row r="417" spans="1:26" ht="15.75" customHeight="1">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row>
    <row r="418" spans="1:26" ht="15.75" customHeight="1">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row>
    <row r="419" spans="1:26" ht="15.75" customHeight="1">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row>
    <row r="420" spans="1:26" ht="15.75" customHeight="1">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row>
    <row r="421" spans="1:26" ht="15.75" customHeight="1">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row>
    <row r="422" spans="1:26" ht="15.75" customHeight="1">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row>
    <row r="423" spans="1:26" ht="15.75" customHeight="1">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row>
    <row r="424" spans="1:26" ht="15.75" customHeight="1">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row>
    <row r="425" spans="1:26" ht="15.75" customHeight="1">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row>
    <row r="426" spans="1:26" ht="15.75" customHeight="1">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row>
    <row r="427" spans="1:26" ht="15.75" customHeight="1">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row>
    <row r="428" spans="1:26" ht="15.75" customHeight="1">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row>
    <row r="429" spans="1:26" ht="15.75" customHeight="1">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row>
    <row r="430" spans="1:26" ht="15.75" customHeight="1">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row>
    <row r="431" spans="1:26" ht="15.75" customHeight="1">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row>
    <row r="432" spans="1:26" ht="15.75" customHeight="1">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row>
    <row r="433" spans="1:26" ht="15.75" customHeight="1">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row>
    <row r="434" spans="1:26" ht="15.75" customHeight="1">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row>
    <row r="435" spans="1:26" ht="15.75" customHeight="1">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row>
    <row r="436" spans="1:26" ht="15.75" customHeight="1">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row>
    <row r="437" spans="1:26" ht="15.75" customHeight="1">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row>
    <row r="438" spans="1:26" ht="15.75" customHeight="1">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row>
    <row r="439" spans="1:26" ht="15.75" customHeight="1">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row>
    <row r="440" spans="1:26" ht="15.75" customHeight="1">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row>
    <row r="441" spans="1:26" ht="15.75" customHeight="1">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row>
    <row r="442" spans="1:26" ht="15.75" customHeight="1">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row>
    <row r="443" spans="1:26" ht="15.75" customHeight="1">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row>
    <row r="444" spans="1:26" ht="15.75" customHeight="1">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row>
    <row r="445" spans="1:26" ht="15.75" customHeight="1">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row>
    <row r="446" spans="1:26" ht="15.75" customHeight="1">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row>
    <row r="447" spans="1:26" ht="15.75" customHeight="1">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row>
    <row r="448" spans="1:26" ht="15.75" customHeight="1">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row>
    <row r="449" spans="1:26" ht="15.75" customHeight="1">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row>
    <row r="450" spans="1:26" ht="15.75" customHeight="1">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row>
    <row r="451" spans="1:26" ht="15.75" customHeight="1">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row>
    <row r="452" spans="1:26" ht="15.75" customHeight="1">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row>
    <row r="453" spans="1:26" ht="15.75" customHeight="1">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row>
    <row r="454" spans="1:26" ht="15.75" customHeight="1">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row>
    <row r="455" spans="1:26" ht="15.75" customHeight="1">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row>
    <row r="456" spans="1:26" ht="15.75" customHeight="1">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row>
    <row r="457" spans="1:26" ht="15.75" customHeight="1">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row>
    <row r="458" spans="1:26" ht="15.75" customHeight="1">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row>
    <row r="459" spans="1:26" ht="15.75" customHeight="1">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row>
    <row r="460" spans="1:26" ht="15.75" customHeight="1">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row>
    <row r="461" spans="1:26" ht="15.75" customHeight="1">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row>
    <row r="462" spans="1:26" ht="15.75" customHeight="1">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row>
    <row r="463" spans="1:26" ht="15.75" customHeight="1">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row>
    <row r="464" spans="1:26" ht="15.75" customHeight="1">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row>
    <row r="465" spans="1:26" ht="15.75" customHeight="1">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row>
    <row r="466" spans="1:26" ht="15.75" customHeight="1">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row>
    <row r="467" spans="1:26" ht="15.75" customHeight="1">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row>
    <row r="468" spans="1:26" ht="15.75" customHeight="1">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row>
    <row r="469" spans="1:26" ht="15.75" customHeight="1">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row>
    <row r="470" spans="1:26" ht="15.75" customHeight="1">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row>
    <row r="471" spans="1:26" ht="15.75" customHeight="1">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row>
    <row r="472" spans="1:26" ht="15.75" customHeight="1">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row>
    <row r="473" spans="1:26" ht="15.75" customHeight="1">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row>
    <row r="474" spans="1:26" ht="15.75" customHeight="1">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row>
    <row r="475" spans="1:26" ht="15.75" customHeight="1">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row>
    <row r="476" spans="1:26" ht="15.75" customHeight="1">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row>
    <row r="477" spans="1:26" ht="15.75" customHeight="1">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row>
    <row r="478" spans="1:26" ht="15.75" customHeight="1">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row>
    <row r="479" spans="1:26" ht="15.75" customHeight="1">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row>
    <row r="480" spans="1:26" ht="15.75" customHeight="1">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row>
    <row r="481" spans="1:26" ht="15.75" customHeight="1">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row>
    <row r="482" spans="1:26" ht="15.75" customHeight="1">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row>
    <row r="483" spans="1:26" ht="15.75" customHeight="1">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row>
    <row r="484" spans="1:26" ht="15.75" customHeight="1">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row>
    <row r="485" spans="1:26" ht="15.75" customHeight="1">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row>
    <row r="486" spans="1:26" ht="15.75" customHeight="1">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row>
    <row r="487" spans="1:26" ht="15.75" customHeight="1">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row>
    <row r="488" spans="1:26" ht="15.75" customHeight="1">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row>
    <row r="489" spans="1:26" ht="15.75" customHeight="1">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row>
    <row r="490" spans="1:26" ht="15.75" customHeight="1">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row>
    <row r="491" spans="1:26" ht="15.75" customHeight="1">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row>
    <row r="492" spans="1:26" ht="15.75" customHeight="1">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row>
    <row r="493" spans="1:26" ht="15.75" customHeight="1">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row>
    <row r="494" spans="1:26" ht="15.75" customHeight="1">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row>
    <row r="495" spans="1:26" ht="15.75" customHeight="1">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row>
    <row r="496" spans="1:26" ht="15.75" customHeight="1">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row>
    <row r="497" spans="1:26" ht="15.75" customHeight="1">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row>
    <row r="498" spans="1:26" ht="15.75" customHeight="1">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row>
    <row r="499" spans="1:26" ht="15.75" customHeight="1">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row>
    <row r="500" spans="1:26" ht="15.75" customHeight="1">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row>
    <row r="501" spans="1:26" ht="15.75" customHeight="1">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row>
    <row r="502" spans="1:26" ht="15.75" customHeight="1">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row>
    <row r="503" spans="1:26" ht="15.75" customHeight="1">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row>
    <row r="504" spans="1:26" ht="15.75" customHeight="1">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row>
    <row r="505" spans="1:26" ht="15.75" customHeight="1">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row>
    <row r="506" spans="1:26" ht="15.75" customHeight="1">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row>
    <row r="507" spans="1:26" ht="15.75" customHeight="1">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row>
    <row r="508" spans="1:26" ht="15.75" customHeight="1">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row>
    <row r="509" spans="1:26" ht="15.75" customHeight="1">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row>
    <row r="510" spans="1:26" ht="15.75" customHeight="1">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row>
    <row r="511" spans="1:26" ht="15.75" customHeight="1">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row>
    <row r="512" spans="1:26" ht="15.75" customHeight="1">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row>
    <row r="513" spans="1:26" ht="15.75" customHeight="1">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row>
    <row r="514" spans="1:26" ht="15.75" customHeight="1">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row>
    <row r="515" spans="1:26" ht="15.75" customHeight="1">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row>
    <row r="516" spans="1:26" ht="15.75" customHeight="1">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row>
    <row r="517" spans="1:26" ht="15.75" customHeight="1">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row>
    <row r="518" spans="1:26" ht="15.75" customHeight="1">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row>
    <row r="519" spans="1:26" ht="15.75" customHeight="1">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row>
    <row r="520" spans="1:26" ht="15.75" customHeight="1">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row>
    <row r="521" spans="1:26" ht="15.75" customHeight="1">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row>
    <row r="522" spans="1:26" ht="15.75" customHeight="1">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row>
    <row r="523" spans="1:26" ht="15.75" customHeight="1">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row>
    <row r="524" spans="1:26" ht="15.75" customHeight="1">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row>
    <row r="525" spans="1:26" ht="15.75" customHeight="1">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row>
    <row r="526" spans="1:26" ht="15.75" customHeight="1">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row>
    <row r="527" spans="1:26" ht="15.75" customHeight="1">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row>
    <row r="528" spans="1:26" ht="15.75" customHeight="1">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row>
    <row r="529" spans="1:26" ht="15.75" customHeight="1">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row>
    <row r="530" spans="1:26" ht="15.75" customHeight="1">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row>
    <row r="531" spans="1:26" ht="15.75" customHeight="1">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row>
    <row r="532" spans="1:26" ht="15.75" customHeight="1">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row>
    <row r="533" spans="1:26" ht="15.75" customHeight="1">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row>
    <row r="534" spans="1:26" ht="15.75" customHeight="1">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row>
    <row r="535" spans="1:26" ht="15.75" customHeight="1">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row>
    <row r="536" spans="1:26" ht="15.75" customHeight="1">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row>
    <row r="537" spans="1:26" ht="15.75" customHeight="1">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row>
    <row r="538" spans="1:26" ht="15.75" customHeight="1">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row>
    <row r="539" spans="1:26" ht="15.75" customHeight="1">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row>
    <row r="540" spans="1:26" ht="15.75" customHeight="1">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row>
    <row r="541" spans="1:26" ht="15.75" customHeight="1">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row>
    <row r="542" spans="1:26" ht="15.75" customHeight="1">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row>
    <row r="543" spans="1:26" ht="15.75" customHeight="1">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row>
    <row r="544" spans="1:26" ht="15.75" customHeight="1">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row>
    <row r="545" spans="1:26" ht="15.75" customHeight="1">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row>
    <row r="546" spans="1:26" ht="15.75" customHeight="1">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row>
    <row r="547" spans="1:26" ht="15.75" customHeight="1">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row>
    <row r="548" spans="1:26" ht="15.75" customHeight="1">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row>
    <row r="549" spans="1:26" ht="15.75" customHeight="1">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row>
    <row r="550" spans="1:26" ht="15.75" customHeight="1">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row>
    <row r="551" spans="1:26" ht="15.75" customHeight="1">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row>
    <row r="552" spans="1:26" ht="15.75" customHeight="1">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row>
    <row r="553" spans="1:26" ht="15.75" customHeight="1">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row>
    <row r="554" spans="1:26" ht="15.75" customHeight="1">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row>
    <row r="555" spans="1:26" ht="15.75" customHeight="1">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row>
    <row r="556" spans="1:26" ht="15.75" customHeight="1">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row>
    <row r="557" spans="1:26" ht="15.75" customHeight="1">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row>
    <row r="558" spans="1:26" ht="15.75" customHeight="1">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row>
    <row r="559" spans="1:26" ht="15.75" customHeight="1">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row>
    <row r="560" spans="1:26" ht="15.75" customHeight="1">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row>
    <row r="561" spans="1:26" ht="15.75" customHeight="1">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row>
    <row r="562" spans="1:26" ht="15.75" customHeight="1">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row>
    <row r="563" spans="1:26" ht="15.75" customHeight="1">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row>
    <row r="564" spans="1:26" ht="15.75" customHeight="1">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row>
    <row r="565" spans="1:26" ht="15.75" customHeight="1">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row>
    <row r="566" spans="1:26" ht="15.75" customHeight="1">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row>
    <row r="567" spans="1:26" ht="15.75" customHeight="1">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row>
    <row r="568" spans="1:26" ht="15.75" customHeight="1">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row>
    <row r="569" spans="1:26" ht="15.75" customHeight="1">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row>
    <row r="570" spans="1:26" ht="15.75" customHeight="1">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row>
    <row r="571" spans="1:26" ht="15.75" customHeight="1">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row>
    <row r="572" spans="1:26" ht="15.75" customHeight="1">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row>
    <row r="573" spans="1:26" ht="15.75" customHeight="1">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row>
    <row r="574" spans="1:26" ht="15.75" customHeight="1">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row>
    <row r="575" spans="1:26" ht="15.75" customHeight="1">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row>
    <row r="576" spans="1:26" ht="15.75" customHeight="1">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row>
    <row r="577" spans="1:26" ht="15.75" customHeight="1">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row>
    <row r="578" spans="1:26" ht="15.75" customHeight="1">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row>
    <row r="579" spans="1:26" ht="15.75" customHeight="1">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row>
    <row r="580" spans="1:26" ht="15.75" customHeight="1">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row>
    <row r="581" spans="1:26" ht="15.75" customHeight="1">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row>
    <row r="582" spans="1:26" ht="15.75" customHeight="1">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row>
    <row r="583" spans="1:26" ht="15.75" customHeight="1">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row>
    <row r="584" spans="1:26" ht="15.75" customHeight="1">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row>
    <row r="585" spans="1:26" ht="15.75" customHeight="1">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row>
    <row r="586" spans="1:26" ht="15.75" customHeight="1">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row>
    <row r="587" spans="1:26" ht="15.75" customHeight="1">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row>
    <row r="588" spans="1:26" ht="15.75" customHeight="1">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row>
    <row r="589" spans="1:26" ht="15.75" customHeight="1">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row>
    <row r="590" spans="1:26" ht="15.75" customHeight="1">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row>
    <row r="591" spans="1:26" ht="15.75" customHeight="1">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row>
    <row r="592" spans="1:26" ht="15.75" customHeight="1">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row>
    <row r="593" spans="1:26" ht="15.75" customHeight="1">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row>
    <row r="594" spans="1:26" ht="15.75" customHeight="1">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row>
    <row r="595" spans="1:26" ht="15.75" customHeight="1">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row>
    <row r="596" spans="1:26" ht="15.75" customHeight="1">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row>
    <row r="597" spans="1:26" ht="15.75" customHeight="1">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row>
    <row r="598" spans="1:26" ht="15.75" customHeight="1">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row>
    <row r="599" spans="1:26" ht="15.75" customHeight="1">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row>
    <row r="600" spans="1:26" ht="15.75" customHeight="1">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row>
    <row r="601" spans="1:26" ht="15.75" customHeight="1">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row>
    <row r="602" spans="1:26" ht="15.75" customHeight="1">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row>
    <row r="603" spans="1:26" ht="15.75" customHeight="1">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row>
    <row r="604" spans="1:26" ht="15.75" customHeight="1">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row>
    <row r="605" spans="1:26" ht="15.75" customHeight="1">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row>
    <row r="606" spans="1:26" ht="15.75" customHeight="1">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row>
    <row r="607" spans="1:26" ht="15.75" customHeight="1">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row>
    <row r="608" spans="1:26" ht="15.75" customHeight="1">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row>
    <row r="609" spans="1:26" ht="15.75" customHeight="1">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row>
    <row r="610" spans="1:26" ht="15.75" customHeight="1">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row>
    <row r="611" spans="1:26" ht="15.75" customHeight="1">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row>
    <row r="612" spans="1:26" ht="15.75" customHeight="1">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row>
    <row r="613" spans="1:26" ht="15.75" customHeight="1">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row>
    <row r="614" spans="1:26" ht="15.75" customHeight="1">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row>
    <row r="615" spans="1:26" ht="15.75" customHeight="1">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row>
    <row r="616" spans="1:26" ht="15.75" customHeight="1">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row>
    <row r="617" spans="1:26" ht="15.75" customHeight="1">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row>
    <row r="618" spans="1:26" ht="15.75" customHeight="1">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row>
    <row r="619" spans="1:26" ht="15.75" customHeight="1">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row>
    <row r="620" spans="1:26" ht="15.75" customHeight="1">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row>
    <row r="621" spans="1:26" ht="15.75" customHeight="1">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row>
    <row r="622" spans="1:26" ht="15.75" customHeight="1">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row>
    <row r="623" spans="1:26" ht="15.75" customHeight="1">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row>
    <row r="624" spans="1:26" ht="15.75" customHeight="1">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row>
    <row r="625" spans="1:26" ht="15.75" customHeight="1">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row>
    <row r="626" spans="1:26" ht="15.75" customHeight="1">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row>
    <row r="627" spans="1:26" ht="15.75" customHeight="1">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row>
    <row r="628" spans="1:26" ht="15.75" customHeight="1">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row>
    <row r="629" spans="1:26" ht="15.75" customHeight="1">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row>
    <row r="630" spans="1:26" ht="15.75" customHeight="1">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row>
    <row r="631" spans="1:26" ht="15.75" customHeight="1">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row>
    <row r="632" spans="1:26" ht="15.75" customHeight="1">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row>
    <row r="633" spans="1:26" ht="15.75" customHeight="1">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row>
    <row r="634" spans="1:26" ht="15.75" customHeight="1">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row>
    <row r="635" spans="1:26" ht="15.75" customHeight="1">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row>
    <row r="636" spans="1:26" ht="15.75" customHeight="1">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row>
    <row r="637" spans="1:26" ht="15.75" customHeight="1">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row>
    <row r="638" spans="1:26" ht="15.75" customHeight="1">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row>
    <row r="639" spans="1:26" ht="15.75" customHeight="1">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row>
    <row r="640" spans="1:26" ht="15.75" customHeight="1">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row>
    <row r="641" spans="1:26" ht="15.75" customHeight="1">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row>
    <row r="642" spans="1:26" ht="15.75" customHeight="1">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row>
    <row r="643" spans="1:26" ht="15.75" customHeight="1">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row>
    <row r="644" spans="1:26" ht="15.75" customHeight="1">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row>
    <row r="645" spans="1:26" ht="15.75" customHeight="1">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row>
    <row r="646" spans="1:26" ht="15.75" customHeight="1">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row>
    <row r="647" spans="1:26" ht="15.75" customHeight="1">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row>
    <row r="648" spans="1:26" ht="15.75" customHeight="1">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row>
    <row r="649" spans="1:26" ht="15.75" customHeight="1">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row>
    <row r="650" spans="1:26" ht="15.75" customHeight="1">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row>
    <row r="651" spans="1:26" ht="15.75" customHeight="1">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row>
    <row r="652" spans="1:26" ht="15.75" customHeight="1">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row>
    <row r="653" spans="1:26" ht="15.75" customHeight="1">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row>
    <row r="654" spans="1:26" ht="15.75" customHeight="1">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row>
    <row r="655" spans="1:26" ht="15.75" customHeight="1">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row>
    <row r="656" spans="1:26" ht="15.75" customHeight="1">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row>
    <row r="657" spans="1:26" ht="15.75" customHeight="1">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row>
    <row r="658" spans="1:26" ht="15.75" customHeight="1">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row>
    <row r="659" spans="1:26" ht="15.75" customHeight="1">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row>
    <row r="660" spans="1:26" ht="15.75" customHeight="1">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row>
    <row r="661" spans="1:26" ht="15.75" customHeight="1">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row>
    <row r="662" spans="1:26" ht="15.75" customHeight="1">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row>
    <row r="663" spans="1:26" ht="15.75" customHeight="1">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row>
    <row r="664" spans="1:26" ht="15.75" customHeight="1">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row>
    <row r="665" spans="1:26" ht="15.75" customHeight="1">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row>
    <row r="666" spans="1:26" ht="15.75" customHeight="1">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row>
    <row r="667" spans="1:26" ht="15.75" customHeight="1">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row>
    <row r="668" spans="1:26" ht="15.75" customHeight="1">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row>
    <row r="669" spans="1:26" ht="15.75" customHeight="1">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row>
    <row r="670" spans="1:26" ht="15.75" customHeight="1">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row>
    <row r="671" spans="1:26" ht="15.75" customHeight="1">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row>
    <row r="672" spans="1:26" ht="15.75" customHeight="1">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row>
    <row r="673" spans="1:26" ht="15.75" customHeight="1">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row>
    <row r="674" spans="1:26" ht="15.75" customHeight="1">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row>
    <row r="675" spans="1:26" ht="15.75" customHeight="1">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row>
    <row r="676" spans="1:26" ht="15.75" customHeight="1">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row>
    <row r="677" spans="1:26" ht="15.75" customHeight="1">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row>
    <row r="678" spans="1:26" ht="15.75" customHeight="1">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row>
    <row r="679" spans="1:26" ht="15.75" customHeight="1">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row>
    <row r="680" spans="1:26" ht="15.75" customHeight="1">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row>
    <row r="681" spans="1:26" ht="15.75" customHeight="1">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row>
    <row r="682" spans="1:26" ht="15.75" customHeight="1">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row>
    <row r="683" spans="1:26" ht="15.75" customHeight="1">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row>
    <row r="684" spans="1:26" ht="15.75" customHeight="1">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row>
    <row r="685" spans="1:26" ht="15.75" customHeight="1">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row>
    <row r="686" spans="1:26" ht="15.75" customHeight="1">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row>
    <row r="687" spans="1:26" ht="15.75" customHeight="1">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row>
    <row r="688" spans="1:26" ht="15.75" customHeight="1">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row>
    <row r="689" spans="1:26" ht="15.75" customHeight="1">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row>
    <row r="690" spans="1:26" ht="15.75" customHeight="1">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row>
    <row r="691" spans="1:26" ht="15.75" customHeight="1">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row>
    <row r="692" spans="1:26" ht="15.75" customHeight="1">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row>
    <row r="693" spans="1:26" ht="15.75" customHeight="1">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row>
    <row r="694" spans="1:26" ht="15.75" customHeight="1">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row>
    <row r="695" spans="1:26" ht="15.75" customHeight="1">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row>
    <row r="696" spans="1:26" ht="15.75" customHeight="1">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row>
    <row r="697" spans="1:26" ht="15.75" customHeight="1">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row>
    <row r="698" spans="1:26" ht="15.75" customHeight="1">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row>
    <row r="699" spans="1:26" ht="15.75" customHeight="1">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row>
    <row r="700" spans="1:26" ht="15.75" customHeight="1">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row>
    <row r="701" spans="1:26" ht="15.75" customHeight="1">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row>
    <row r="702" spans="1:26" ht="15.75" customHeight="1">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row>
    <row r="703" spans="1:26" ht="15.75" customHeight="1">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row>
    <row r="704" spans="1:26" ht="15.75" customHeight="1">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row>
    <row r="705" spans="1:26" ht="15.75" customHeight="1">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row>
    <row r="706" spans="1:26" ht="15.75" customHeight="1">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row>
    <row r="707" spans="1:26" ht="15.75" customHeight="1">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row>
    <row r="708" spans="1:26" ht="15.75" customHeight="1">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row>
    <row r="709" spans="1:26" ht="15.75" customHeight="1">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row>
    <row r="710" spans="1:26" ht="15.75" customHeight="1">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row>
    <row r="711" spans="1:26" ht="15.75" customHeight="1">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row>
    <row r="712" spans="1:26" ht="15.75" customHeight="1">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row>
    <row r="713" spans="1:26" ht="15.75" customHeight="1">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row>
    <row r="714" spans="1:26" ht="15.75" customHeight="1">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row>
    <row r="715" spans="1:26" ht="15.75" customHeight="1">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row>
    <row r="716" spans="1:26" ht="15.75" customHeight="1">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row>
    <row r="717" spans="1:26" ht="15.75" customHeight="1">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row>
    <row r="718" spans="1:26" ht="15.75" customHeight="1">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row>
    <row r="719" spans="1:26" ht="15.75" customHeight="1">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row>
    <row r="720" spans="1:26" ht="15.75" customHeight="1">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row>
    <row r="721" spans="1:26" ht="15.75" customHeight="1">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row>
    <row r="722" spans="1:26" ht="15.75" customHeight="1">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row>
    <row r="723" spans="1:26" ht="15.75" customHeight="1">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row>
    <row r="724" spans="1:26" ht="15.75" customHeight="1">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row>
    <row r="725" spans="1:26" ht="15.75" customHeight="1">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row>
    <row r="726" spans="1:26" ht="15.75" customHeight="1">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row>
    <row r="727" spans="1:26" ht="15.75" customHeight="1">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row>
    <row r="728" spans="1:26" ht="15.75" customHeight="1">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row>
    <row r="729" spans="1:26" ht="15.75" customHeight="1">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row>
    <row r="730" spans="1:26" ht="15.75" customHeight="1">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row>
    <row r="731" spans="1:26" ht="15.75" customHeight="1">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row>
    <row r="732" spans="1:26" ht="15.75" customHeight="1">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row>
    <row r="733" spans="1:26" ht="15.75" customHeight="1">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row>
    <row r="734" spans="1:26" ht="15.75" customHeight="1">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row>
    <row r="735" spans="1:26" ht="15.75" customHeight="1">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row>
    <row r="736" spans="1:26" ht="15.75" customHeight="1">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row>
    <row r="737" spans="1:26" ht="15.75" customHeight="1">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row>
    <row r="738" spans="1:26" ht="15.75" customHeight="1">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row>
    <row r="739" spans="1:26" ht="15.75" customHeight="1">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row>
    <row r="740" spans="1:26" ht="15.75" customHeight="1">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row>
    <row r="741" spans="1:26" ht="15.75" customHeight="1">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row>
    <row r="742" spans="1:26" ht="15.75" customHeight="1">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row>
    <row r="743" spans="1:26" ht="15.75" customHeight="1">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row>
    <row r="744" spans="1:26" ht="15.75" customHeight="1">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row>
    <row r="745" spans="1:26" ht="15.75" customHeight="1">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row>
    <row r="746" spans="1:26" ht="15.75" customHeight="1">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row>
    <row r="747" spans="1:26" ht="15.75" customHeight="1">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row>
    <row r="748" spans="1:26" ht="15.75" customHeight="1">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row>
    <row r="749" spans="1:26" ht="15.75" customHeight="1">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row>
    <row r="750" spans="1:26" ht="15.75" customHeight="1">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row>
    <row r="751" spans="1:26" ht="15.75" customHeight="1">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row>
    <row r="752" spans="1:26" ht="15.75" customHeight="1">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row>
    <row r="753" spans="1:26" ht="15.75" customHeight="1">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row>
    <row r="754" spans="1:26" ht="15.75" customHeight="1">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row>
    <row r="755" spans="1:26" ht="15.75" customHeight="1">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row>
    <row r="756" spans="1:26" ht="15.75" customHeight="1">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row>
    <row r="757" spans="1:26" ht="15.75" customHeight="1">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row>
    <row r="758" spans="1:26" ht="15.75" customHeight="1">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row>
    <row r="759" spans="1:26" ht="15.75" customHeight="1">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row>
    <row r="760" spans="1:26" ht="15.75" customHeight="1">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row>
    <row r="761" spans="1:26" ht="15.75" customHeight="1">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row>
    <row r="762" spans="1:26" ht="15.75" customHeight="1">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row>
    <row r="763" spans="1:26" ht="15.75" customHeight="1">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row>
    <row r="764" spans="1:26" ht="15.75" customHeight="1">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row>
    <row r="765" spans="1:26" ht="15.75" customHeight="1">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row>
    <row r="766" spans="1:26" ht="15.75" customHeight="1">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row>
    <row r="767" spans="1:26" ht="15.75" customHeight="1">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row>
    <row r="768" spans="1:26" ht="15.75" customHeight="1">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row>
    <row r="769" spans="1:26" ht="15.75" customHeight="1">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row>
    <row r="770" spans="1:26" ht="15.75" customHeight="1">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row>
    <row r="771" spans="1:26" ht="15.75" customHeight="1">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row>
    <row r="772" spans="1:26" ht="15.75" customHeight="1">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row>
    <row r="773" spans="1:26" ht="15.75" customHeight="1">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row>
    <row r="774" spans="1:26" ht="15.75" customHeight="1">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row>
    <row r="775" spans="1:26" ht="15.75" customHeight="1">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row>
    <row r="776" spans="1:26" ht="15.75" customHeight="1">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row>
    <row r="777" spans="1:26" ht="15.75" customHeight="1">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row>
    <row r="778" spans="1:26" ht="15.75" customHeight="1">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row>
    <row r="779" spans="1:26" ht="15.75" customHeight="1">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row>
    <row r="780" spans="1:26" ht="15.75" customHeight="1">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row>
    <row r="781" spans="1:26" ht="15.75" customHeight="1">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row>
    <row r="782" spans="1:26" ht="15.75" customHeight="1">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row>
    <row r="783" spans="1:26" ht="15.75" customHeight="1">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row>
    <row r="784" spans="1:26" ht="15.75" customHeight="1">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row>
    <row r="785" spans="1:26" ht="15.75" customHeight="1">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row>
    <row r="786" spans="1:26" ht="15.75" customHeight="1">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row>
    <row r="787" spans="1:26" ht="15.75" customHeight="1">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row>
    <row r="788" spans="1:26" ht="15.75" customHeight="1">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row>
    <row r="789" spans="1:26" ht="15.75" customHeight="1">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row>
    <row r="790" spans="1:26" ht="15.75" customHeight="1">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row>
    <row r="791" spans="1:26" ht="15.75" customHeight="1">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row>
    <row r="792" spans="1:26" ht="15.75" customHeight="1">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row>
    <row r="793" spans="1:26" ht="15.75" customHeight="1">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row>
    <row r="794" spans="1:26" ht="15.75" customHeight="1">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row>
    <row r="795" spans="1:26" ht="15.75" customHeight="1">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row>
    <row r="796" spans="1:26" ht="15.75" customHeight="1">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row>
    <row r="797" spans="1:26" ht="15.75" customHeight="1">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row>
    <row r="798" spans="1:26" ht="15.75" customHeight="1">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row>
    <row r="799" spans="1:26" ht="15.75" customHeight="1">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row>
    <row r="800" spans="1:26" ht="15.75" customHeight="1">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row>
    <row r="801" spans="1:26" ht="15.75" customHeight="1">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row>
    <row r="802" spans="1:26" ht="15.75" customHeight="1">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row>
    <row r="803" spans="1:26" ht="15.75" customHeight="1">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row>
    <row r="804" spans="1:26" ht="15.75" customHeight="1">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row>
    <row r="805" spans="1:26" ht="15.75" customHeight="1">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row>
    <row r="806" spans="1:26" ht="15.75" customHeight="1">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row>
    <row r="807" spans="1:26" ht="15.75" customHeight="1">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row>
    <row r="808" spans="1:26" ht="15.75" customHeight="1">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row>
    <row r="809" spans="1:26" ht="15.75" customHeight="1">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row>
    <row r="810" spans="1:26" ht="15.75" customHeight="1">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row>
    <row r="811" spans="1:26" ht="15.75" customHeight="1">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row>
    <row r="812" spans="1:26" ht="15.75" customHeight="1">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row>
    <row r="813" spans="1:26" ht="15.75" customHeight="1">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row>
    <row r="814" spans="1:26" ht="15.75" customHeight="1">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row>
    <row r="815" spans="1:26" ht="15.75" customHeight="1">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row>
    <row r="816" spans="1:26" ht="15.75" customHeight="1">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row>
    <row r="817" spans="1:26" ht="15.75" customHeight="1">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row>
    <row r="818" spans="1:26" ht="15.75" customHeight="1">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row>
    <row r="819" spans="1:26" ht="15.75" customHeight="1">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row>
    <row r="820" spans="1:26" ht="15.75" customHeight="1">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row>
    <row r="821" spans="1:26" ht="15.75" customHeight="1">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row>
    <row r="822" spans="1:26" ht="15.75" customHeight="1">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row>
    <row r="823" spans="1:26" ht="15.75" customHeight="1">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row>
    <row r="824" spans="1:26" ht="15.75" customHeight="1">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row>
    <row r="825" spans="1:26" ht="15.75" customHeight="1">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row>
    <row r="826" spans="1:26" ht="15.75" customHeight="1">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row>
    <row r="827" spans="1:26" ht="15.75" customHeight="1">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row>
    <row r="828" spans="1:26" ht="15.75" customHeight="1">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row>
    <row r="829" spans="1:26" ht="15.75" customHeight="1">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row>
    <row r="830" spans="1:26" ht="15.75" customHeight="1">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row>
    <row r="831" spans="1:26" ht="15.75" customHeight="1">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row>
    <row r="832" spans="1:26" ht="15.75" customHeight="1">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row>
    <row r="833" spans="1:26" ht="15.75" customHeight="1">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row>
    <row r="834" spans="1:26" ht="15.75" customHeight="1">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row>
    <row r="835" spans="1:26" ht="15.75" customHeight="1">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row>
    <row r="836" spans="1:26" ht="15.75" customHeight="1">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row>
    <row r="837" spans="1:26" ht="15.75" customHeight="1">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row>
    <row r="838" spans="1:26" ht="15.75" customHeight="1">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row>
    <row r="839" spans="1:26" ht="15.75" customHeight="1">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row>
    <row r="840" spans="1:26" ht="15.75" customHeight="1">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row>
    <row r="841" spans="1:26" ht="15.75" customHeight="1">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row>
    <row r="842" spans="1:26" ht="15.75" customHeight="1">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row>
    <row r="843" spans="1:26" ht="15.75" customHeight="1">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row>
    <row r="844" spans="1:26" ht="15.75" customHeight="1">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row>
    <row r="845" spans="1:26" ht="15.75" customHeight="1">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row>
    <row r="846" spans="1:26" ht="15.75" customHeight="1">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row>
    <row r="847" spans="1:26" ht="15.75" customHeight="1">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row>
    <row r="848" spans="1:26" ht="15.75" customHeight="1">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row>
    <row r="849" spans="1:26" ht="15.75" customHeight="1">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row>
    <row r="850" spans="1:26" ht="15.75" customHeight="1">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row>
    <row r="851" spans="1:26" ht="15.75" customHeight="1">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row>
    <row r="852" spans="1:26" ht="15.75" customHeight="1">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row>
    <row r="853" spans="1:26" ht="15.75" customHeight="1">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row>
    <row r="854" spans="1:26" ht="15.75" customHeight="1">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row>
    <row r="855" spans="1:26" ht="15.75" customHeight="1">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row>
    <row r="856" spans="1:26" ht="15.75" customHeight="1">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row>
    <row r="857" spans="1:26" ht="15.75" customHeight="1">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row>
    <row r="858" spans="1:26" ht="15.75" customHeight="1">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row>
    <row r="859" spans="1:26" ht="15.75" customHeight="1">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row>
    <row r="860" spans="1:26" ht="15.75" customHeight="1">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row>
    <row r="861" spans="1:26" ht="15.75" customHeight="1">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row>
    <row r="862" spans="1:26" ht="15.75" customHeight="1">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row>
    <row r="863" spans="1:26" ht="15.75" customHeight="1">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row>
    <row r="864" spans="1:26" ht="15.75" customHeight="1">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row>
    <row r="865" spans="1:26" ht="15.75" customHeight="1">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row>
    <row r="866" spans="1:26" ht="15.75" customHeight="1">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row>
    <row r="867" spans="1:26" ht="15.75" customHeight="1">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row>
    <row r="868" spans="1:26" ht="15.75" customHeight="1">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row>
    <row r="869" spans="1:26" ht="15.75" customHeight="1">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row>
    <row r="870" spans="1:26" ht="15.75" customHeight="1">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row>
    <row r="871" spans="1:26" ht="15.75" customHeight="1">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row>
    <row r="872" spans="1:26" ht="15.75" customHeight="1">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row>
    <row r="873" spans="1:26" ht="15.75" customHeight="1">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row>
    <row r="874" spans="1:26" ht="15.75" customHeight="1">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row>
    <row r="875" spans="1:26" ht="15.75" customHeight="1">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row>
    <row r="876" spans="1:26" ht="15.75" customHeight="1">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row>
    <row r="877" spans="1:26" ht="15.75" customHeight="1">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row>
    <row r="878" spans="1:26" ht="15.75" customHeight="1">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row>
    <row r="879" spans="1:26" ht="15.75" customHeight="1">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row>
    <row r="880" spans="1:26" ht="15.75" customHeight="1">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row>
    <row r="881" spans="1:26" ht="15.75" customHeight="1">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row>
    <row r="882" spans="1:26" ht="15.75" customHeight="1">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row>
    <row r="883" spans="1:26" ht="15.75" customHeight="1">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row>
    <row r="884" spans="1:26" ht="15.75" customHeight="1">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row>
    <row r="885" spans="1:26" ht="15.75" customHeight="1">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row>
    <row r="886" spans="1:26" ht="15.75" customHeight="1">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row>
    <row r="887" spans="1:26" ht="15.75" customHeight="1">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row>
    <row r="888" spans="1:26" ht="15.75" customHeight="1">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row>
    <row r="889" spans="1:26" ht="15.75" customHeight="1">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row>
    <row r="890" spans="1:26" ht="15.75" customHeight="1">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row>
    <row r="891" spans="1:26" ht="15.75" customHeight="1">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row>
    <row r="892" spans="1:26" ht="15.75" customHeight="1">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row>
    <row r="893" spans="1:26" ht="15.75" customHeight="1">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row>
    <row r="894" spans="1:26" ht="15.75" customHeight="1">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row>
    <row r="895" spans="1:26" ht="15.75" customHeight="1">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row>
    <row r="896" spans="1:26" ht="15.75" customHeight="1">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row>
    <row r="897" spans="1:26" ht="15.75" customHeight="1">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row>
    <row r="898" spans="1:26" ht="15.75" customHeight="1">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row>
    <row r="899" spans="1:26" ht="15.75" customHeight="1">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row>
    <row r="900" spans="1:26" ht="15.75" customHeight="1">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row>
    <row r="901" spans="1:26" ht="15.75" customHeight="1">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row>
    <row r="902" spans="1:26" ht="15.75" customHeight="1">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row>
    <row r="903" spans="1:26" ht="15.75" customHeight="1">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row>
    <row r="904" spans="1:26" ht="15.75" customHeight="1">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row>
    <row r="905" spans="1:26" ht="15.75" customHeight="1">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row>
    <row r="906" spans="1:26" ht="15.75" customHeight="1">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row>
    <row r="907" spans="1:26" ht="15.75" customHeight="1">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row>
    <row r="908" spans="1:26" ht="15.75" customHeight="1">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row>
    <row r="909" spans="1:26" ht="15.75" customHeight="1">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row>
    <row r="910" spans="1:26" ht="15.75" customHeight="1">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row>
    <row r="911" spans="1:26" ht="15.75" customHeight="1">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row>
    <row r="912" spans="1:26" ht="15.75" customHeight="1">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row>
    <row r="913" spans="1:26" ht="15.75" customHeight="1">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row>
    <row r="914" spans="1:26" ht="15.75" customHeight="1">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row>
    <row r="915" spans="1:26" ht="15.75" customHeight="1">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row>
    <row r="916" spans="1:26" ht="15.75" customHeight="1">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row>
    <row r="917" spans="1:26" ht="15.75" customHeight="1">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row>
    <row r="918" spans="1:26" ht="15.75" customHeight="1">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row>
    <row r="919" spans="1:26" ht="15.75" customHeight="1">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row>
    <row r="920" spans="1:26" ht="15.75" customHeight="1">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row>
    <row r="921" spans="1:26" ht="15.75" customHeight="1">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row>
    <row r="922" spans="1:26" ht="15.75" customHeight="1">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row>
    <row r="923" spans="1:26" ht="15.75" customHeight="1">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row>
    <row r="924" spans="1:26" ht="15.75" customHeight="1">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row>
    <row r="925" spans="1:26" ht="15.75" customHeight="1">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row>
    <row r="926" spans="1:26" ht="15.75" customHeight="1">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row>
    <row r="927" spans="1:26" ht="15.75" customHeight="1">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row>
    <row r="928" spans="1:26" ht="15.75" customHeight="1">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row>
    <row r="929" spans="1:26" ht="15.75" customHeight="1">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row>
    <row r="930" spans="1:26" ht="15.75" customHeight="1">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row>
    <row r="931" spans="1:26" ht="15.75" customHeight="1">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row>
    <row r="932" spans="1:26" ht="15.75" customHeight="1">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row>
    <row r="933" spans="1:26" ht="15.75" customHeight="1">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row>
    <row r="934" spans="1:26" ht="15.75" customHeight="1">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row>
    <row r="935" spans="1:26" ht="15.75" customHeight="1">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row>
    <row r="936" spans="1:26" ht="15.75" customHeight="1">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row>
    <row r="937" spans="1:26" ht="15.75" customHeight="1">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row>
    <row r="938" spans="1:26" ht="15.75" customHeight="1">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row>
    <row r="939" spans="1:26" ht="15.75" customHeight="1">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row>
    <row r="940" spans="1:26" ht="15.75" customHeight="1">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row>
    <row r="941" spans="1:26" ht="15.75" customHeight="1">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row>
    <row r="942" spans="1:26" ht="15.75" customHeight="1">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row>
    <row r="943" spans="1:26" ht="15.75" customHeight="1">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row>
    <row r="944" spans="1:26" ht="15.75" customHeight="1">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row>
    <row r="945" spans="1:26" ht="15.75" customHeight="1">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row>
    <row r="946" spans="1:26" ht="15.75" customHeight="1">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row>
    <row r="947" spans="1:26" ht="15.75" customHeight="1">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row>
    <row r="948" spans="1:26" ht="15.75" customHeight="1">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row>
    <row r="949" spans="1:26" ht="15.75" customHeight="1">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row>
    <row r="950" spans="1:26" ht="15.75" customHeight="1">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row>
    <row r="951" spans="1:26" ht="15.75" customHeight="1">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row>
    <row r="952" spans="1:26" ht="15.75" customHeight="1">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row>
    <row r="953" spans="1:26" ht="15.75" customHeight="1">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row>
    <row r="954" spans="1:26" ht="15.75" customHeight="1">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row>
    <row r="955" spans="1:26" ht="15.75" customHeight="1">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row>
    <row r="956" spans="1:26" ht="15.75" customHeight="1">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row>
    <row r="957" spans="1:26" ht="15.75" customHeight="1">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row>
    <row r="958" spans="1:26" ht="15.75" customHeight="1">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row>
    <row r="959" spans="1:26" ht="15.75" customHeight="1">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row>
    <row r="960" spans="1:26" ht="15.75" customHeight="1">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row>
    <row r="961" spans="1:26" ht="15.75" customHeight="1">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row>
    <row r="962" spans="1:26" ht="15.75" customHeight="1">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row>
    <row r="963" spans="1:26" ht="15.75" customHeight="1">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row>
    <row r="964" spans="1:26" ht="15.75" customHeight="1">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row>
    <row r="965" spans="1:26" ht="15.75" customHeight="1">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row>
    <row r="966" spans="1:26" ht="15.75" customHeight="1">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row>
    <row r="967" spans="1:26" ht="15.75" customHeight="1">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row>
    <row r="968" spans="1:26" ht="15.75" customHeight="1">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row>
    <row r="969" spans="1:26" ht="15.75" customHeight="1">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row>
    <row r="970" spans="1:26" ht="15.75" customHeight="1">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row>
    <row r="971" spans="1:26" ht="15.75" customHeight="1">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row>
    <row r="972" spans="1:26" ht="15.75" customHeight="1">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row>
    <row r="973" spans="1:26" ht="15.75" customHeight="1">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row>
    <row r="974" spans="1:26" ht="15.75" customHeight="1">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row>
    <row r="975" spans="1:26" ht="15.75" customHeight="1">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row>
    <row r="976" spans="1:26" ht="15.75" customHeight="1">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row>
    <row r="977" spans="1:26" ht="15.75" customHeight="1">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row>
    <row r="978" spans="1:26" ht="15.75" customHeight="1">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row>
    <row r="979" spans="1:26" ht="15.75" customHeight="1">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row>
    <row r="980" spans="1:26" ht="15.75" customHeight="1">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row>
    <row r="981" spans="1:26" ht="15.75" customHeight="1">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row>
    <row r="982" spans="1:26" ht="15.75" customHeight="1">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row>
    <row r="983" spans="1:26" ht="15.75" customHeight="1">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row>
    <row r="984" spans="1:26" ht="15.75" customHeight="1">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row>
    <row r="985" spans="1:26" ht="15.75" customHeight="1">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row>
    <row r="986" spans="1:26" ht="15.75" customHeight="1">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row>
    <row r="987" spans="1:26" ht="15.75" customHeight="1">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row>
    <row r="988" spans="1:26" ht="15.75" customHeight="1">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row>
    <row r="989" spans="1:26" ht="15.75" customHeight="1">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row>
    <row r="990" spans="1:26" ht="15.75" customHeight="1">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row>
    <row r="991" spans="1:26" ht="15.75" customHeight="1">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row>
    <row r="992" spans="1:26" ht="15.75" customHeight="1">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row>
    <row r="993" spans="1:26" ht="15.75" customHeight="1">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row>
    <row r="994" spans="1:26" ht="15.75" customHeight="1">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row>
    <row r="995" spans="1:26" ht="15.75" customHeight="1">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row>
    <row r="996" spans="1:26" ht="15.75" customHeight="1">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row>
    <row r="997" spans="1:26" ht="15.75" customHeight="1">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row>
    <row r="998" spans="1:26" ht="15.75" customHeight="1">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row>
    <row r="999" spans="1:26" ht="15.75" customHeight="1">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row>
    <row r="1000" spans="1:26" ht="15.75" customHeight="1">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row>
    <row r="1001" spans="1:26" ht="15.75" customHeight="1">
      <c r="A1001" s="10"/>
      <c r="B1001" s="10"/>
      <c r="C1001" s="10"/>
      <c r="D1001" s="10"/>
      <c r="E1001" s="10"/>
      <c r="F1001" s="10"/>
      <c r="G1001" s="10"/>
      <c r="H1001" s="10"/>
      <c r="I1001" s="10"/>
      <c r="J1001" s="10"/>
      <c r="K1001" s="10"/>
      <c r="L1001" s="10"/>
      <c r="M1001" s="10"/>
      <c r="N1001" s="10"/>
      <c r="O1001" s="10"/>
      <c r="P1001" s="10"/>
      <c r="Q1001" s="10"/>
      <c r="R1001" s="10"/>
      <c r="S1001" s="10"/>
      <c r="T1001" s="10"/>
      <c r="U1001" s="10"/>
      <c r="V1001" s="10"/>
      <c r="W1001" s="10"/>
      <c r="X1001" s="10"/>
      <c r="Y1001" s="10"/>
      <c r="Z1001" s="10"/>
    </row>
  </sheetData>
  <mergeCells count="36">
    <mergeCell ref="A10:P10"/>
    <mergeCell ref="B11:M11"/>
    <mergeCell ref="N11:P11"/>
    <mergeCell ref="A1:P1"/>
    <mergeCell ref="A2:P2"/>
    <mergeCell ref="A3:P3"/>
    <mergeCell ref="A7:P7"/>
    <mergeCell ref="A8:P8"/>
    <mergeCell ref="A9:P9"/>
    <mergeCell ref="A11:A12"/>
    <mergeCell ref="A21:Q21"/>
    <mergeCell ref="A22:Q22"/>
    <mergeCell ref="A23:B24"/>
    <mergeCell ref="C23:N23"/>
    <mergeCell ref="O23:Q23"/>
    <mergeCell ref="B34:Q34"/>
    <mergeCell ref="B35:Q35"/>
    <mergeCell ref="B36:Q36"/>
    <mergeCell ref="B37:Q37"/>
    <mergeCell ref="B38:Q38"/>
    <mergeCell ref="B39:Q39"/>
    <mergeCell ref="B40:Q40"/>
    <mergeCell ref="B41:Q41"/>
    <mergeCell ref="B42:Q42"/>
    <mergeCell ref="B54:Q54"/>
    <mergeCell ref="B55:Q55"/>
    <mergeCell ref="B56:Q56"/>
    <mergeCell ref="B57:Q57"/>
    <mergeCell ref="B58:Q58"/>
    <mergeCell ref="B43:Q43"/>
    <mergeCell ref="B44:Q44"/>
    <mergeCell ref="B45:Q45"/>
    <mergeCell ref="B48:Q48"/>
    <mergeCell ref="B49:Q49"/>
    <mergeCell ref="B50:Q50"/>
    <mergeCell ref="B53:Q53"/>
  </mergeCell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11.5703125" customWidth="1"/>
    <col min="2" max="16" width="6.7109375" customWidth="1"/>
    <col min="17" max="17" width="9.140625" customWidth="1"/>
    <col min="18" max="26" width="8.7109375" customWidth="1"/>
  </cols>
  <sheetData>
    <row r="1" spans="1:26" ht="21.75" customHeight="1">
      <c r="A1" s="92" t="s">
        <v>0</v>
      </c>
      <c r="B1" s="93"/>
      <c r="C1" s="93"/>
      <c r="D1" s="93"/>
      <c r="E1" s="93"/>
      <c r="F1" s="93"/>
      <c r="G1" s="93"/>
      <c r="H1" s="93"/>
      <c r="I1" s="93"/>
      <c r="J1" s="93"/>
      <c r="K1" s="93"/>
      <c r="L1" s="93"/>
      <c r="M1" s="93"/>
      <c r="N1" s="93"/>
      <c r="O1" s="93"/>
      <c r="P1" s="93"/>
      <c r="Q1" s="4"/>
      <c r="R1" s="4"/>
      <c r="S1" s="4"/>
      <c r="T1" s="4"/>
      <c r="U1" s="4"/>
      <c r="V1" s="4"/>
      <c r="W1" s="4"/>
      <c r="X1" s="4"/>
      <c r="Y1" s="4"/>
      <c r="Z1" s="4"/>
    </row>
    <row r="2" spans="1:26" ht="21.75" customHeight="1">
      <c r="A2" s="92" t="s">
        <v>3</v>
      </c>
      <c r="B2" s="93"/>
      <c r="C2" s="93"/>
      <c r="D2" s="93"/>
      <c r="E2" s="93"/>
      <c r="F2" s="93"/>
      <c r="G2" s="93"/>
      <c r="H2" s="93"/>
      <c r="I2" s="93"/>
      <c r="J2" s="93"/>
      <c r="K2" s="93"/>
      <c r="L2" s="93"/>
      <c r="M2" s="93"/>
      <c r="N2" s="93"/>
      <c r="O2" s="93"/>
      <c r="P2" s="93"/>
      <c r="Q2" s="4"/>
      <c r="R2" s="4"/>
      <c r="S2" s="4"/>
      <c r="T2" s="4"/>
      <c r="U2" s="4"/>
      <c r="V2" s="4"/>
      <c r="W2" s="4"/>
      <c r="X2" s="4"/>
      <c r="Y2" s="4"/>
      <c r="Z2" s="4"/>
    </row>
    <row r="3" spans="1:26" ht="21.75" customHeight="1">
      <c r="A3" s="94" t="s">
        <v>391</v>
      </c>
      <c r="B3" s="93"/>
      <c r="C3" s="93"/>
      <c r="D3" s="93"/>
      <c r="E3" s="93"/>
      <c r="F3" s="93"/>
      <c r="G3" s="93"/>
      <c r="H3" s="93"/>
      <c r="I3" s="93"/>
      <c r="J3" s="93"/>
      <c r="K3" s="93"/>
      <c r="L3" s="93"/>
      <c r="M3" s="93"/>
      <c r="N3" s="93"/>
      <c r="O3" s="93"/>
      <c r="P3" s="93"/>
      <c r="Q3" s="4"/>
      <c r="R3" s="4"/>
      <c r="S3" s="4"/>
      <c r="T3" s="4"/>
      <c r="U3" s="4"/>
      <c r="V3" s="4"/>
      <c r="W3" s="4"/>
      <c r="X3" s="4"/>
      <c r="Y3" s="4"/>
      <c r="Z3" s="4"/>
    </row>
    <row r="4" spans="1:26" ht="17.25" customHeight="1">
      <c r="A4" s="9" t="s">
        <v>471</v>
      </c>
      <c r="B4" s="52"/>
      <c r="C4" s="52"/>
      <c r="D4" s="4"/>
      <c r="E4" s="2" t="s">
        <v>472</v>
      </c>
      <c r="F4" s="66"/>
      <c r="G4" s="52"/>
      <c r="H4" s="66"/>
      <c r="I4" s="4"/>
      <c r="J4" s="4"/>
      <c r="K4" s="4"/>
      <c r="L4" s="4"/>
      <c r="M4" s="4"/>
      <c r="N4" s="4"/>
      <c r="O4" s="4"/>
      <c r="P4" s="11" t="s">
        <v>473</v>
      </c>
      <c r="Q4" s="4"/>
      <c r="R4" s="4"/>
      <c r="S4" s="4"/>
      <c r="T4" s="4"/>
      <c r="U4" s="4"/>
      <c r="V4" s="4"/>
      <c r="W4" s="4"/>
      <c r="X4" s="4"/>
      <c r="Y4" s="4"/>
      <c r="Z4" s="4"/>
    </row>
    <row r="5" spans="1:26" ht="20.25" customHeight="1">
      <c r="A5" s="9" t="s">
        <v>474</v>
      </c>
      <c r="B5" s="10"/>
      <c r="C5" s="10"/>
      <c r="D5" s="10"/>
      <c r="E5" s="10"/>
      <c r="F5" s="10"/>
      <c r="G5" s="10"/>
      <c r="H5" s="10"/>
      <c r="I5" s="10"/>
      <c r="J5" s="10"/>
      <c r="K5" s="10"/>
      <c r="L5" s="10"/>
      <c r="M5" s="10"/>
      <c r="N5" s="10"/>
      <c r="O5" s="10"/>
      <c r="P5" s="10"/>
      <c r="Q5" s="4"/>
      <c r="R5" s="4"/>
      <c r="S5" s="4"/>
      <c r="T5" s="4"/>
      <c r="U5" s="4"/>
      <c r="V5" s="4"/>
      <c r="W5" s="4"/>
      <c r="X5" s="4"/>
      <c r="Y5" s="4"/>
      <c r="Z5" s="4"/>
    </row>
    <row r="6" spans="1:26" ht="6.75" customHeight="1">
      <c r="A6" s="52"/>
      <c r="B6" s="52"/>
      <c r="C6" s="52"/>
      <c r="D6" s="52"/>
      <c r="E6" s="52"/>
      <c r="F6" s="52"/>
      <c r="G6" s="52"/>
      <c r="H6" s="52"/>
      <c r="I6" s="52"/>
      <c r="J6" s="4"/>
      <c r="K6" s="4"/>
      <c r="L6" s="4"/>
      <c r="M6" s="4"/>
      <c r="N6" s="4"/>
      <c r="O6" s="4"/>
      <c r="P6" s="4"/>
      <c r="Q6" s="4"/>
      <c r="R6" s="4"/>
      <c r="S6" s="4"/>
      <c r="T6" s="4"/>
      <c r="U6" s="4"/>
      <c r="V6" s="4"/>
      <c r="W6" s="4"/>
      <c r="X6" s="4"/>
      <c r="Y6" s="4"/>
      <c r="Z6" s="4"/>
    </row>
    <row r="7" spans="1:26" ht="17.25" customHeight="1">
      <c r="A7" s="118" t="s">
        <v>475</v>
      </c>
      <c r="B7" s="93"/>
      <c r="C7" s="93"/>
      <c r="D7" s="93"/>
      <c r="E7" s="93"/>
      <c r="F7" s="93"/>
      <c r="G7" s="93"/>
      <c r="H7" s="93"/>
      <c r="I7" s="93"/>
      <c r="J7" s="93"/>
      <c r="K7" s="93"/>
      <c r="L7" s="93"/>
      <c r="M7" s="93"/>
      <c r="N7" s="93"/>
      <c r="O7" s="93"/>
      <c r="P7" s="93"/>
      <c r="Q7" s="72"/>
      <c r="R7" s="4"/>
      <c r="S7" s="4"/>
      <c r="T7" s="4"/>
      <c r="U7" s="4"/>
      <c r="V7" s="4"/>
      <c r="W7" s="4"/>
      <c r="X7" s="4"/>
      <c r="Y7" s="4"/>
      <c r="Z7" s="4"/>
    </row>
    <row r="8" spans="1:26" ht="18.75" customHeight="1">
      <c r="A8" s="119" t="s">
        <v>476</v>
      </c>
      <c r="B8" s="120"/>
      <c r="C8" s="120"/>
      <c r="D8" s="120"/>
      <c r="E8" s="120"/>
      <c r="F8" s="120"/>
      <c r="G8" s="120"/>
      <c r="H8" s="120"/>
      <c r="I8" s="120"/>
      <c r="J8" s="120"/>
      <c r="K8" s="120"/>
      <c r="L8" s="120"/>
      <c r="M8" s="120"/>
      <c r="N8" s="120"/>
      <c r="O8" s="120"/>
      <c r="P8" s="120"/>
      <c r="Q8" s="73"/>
      <c r="R8" s="4"/>
      <c r="S8" s="4"/>
      <c r="T8" s="4"/>
      <c r="U8" s="4"/>
      <c r="V8" s="4"/>
      <c r="W8" s="4"/>
      <c r="X8" s="4"/>
      <c r="Y8" s="4"/>
      <c r="Z8" s="4"/>
    </row>
    <row r="9" spans="1:26" ht="24" customHeight="1">
      <c r="A9" s="110" t="s">
        <v>429</v>
      </c>
      <c r="B9" s="111"/>
      <c r="C9" s="111"/>
      <c r="D9" s="111"/>
      <c r="E9" s="111"/>
      <c r="F9" s="111"/>
      <c r="G9" s="111"/>
      <c r="H9" s="111"/>
      <c r="I9" s="111"/>
      <c r="J9" s="111"/>
      <c r="K9" s="111"/>
      <c r="L9" s="111"/>
      <c r="M9" s="111"/>
      <c r="N9" s="111"/>
      <c r="O9" s="111"/>
      <c r="P9" s="112"/>
      <c r="Q9" s="4"/>
      <c r="R9" s="4"/>
      <c r="S9" s="4"/>
      <c r="T9" s="4"/>
      <c r="U9" s="4"/>
      <c r="V9" s="4"/>
      <c r="W9" s="4"/>
      <c r="X9" s="4"/>
      <c r="Y9" s="4"/>
      <c r="Z9" s="4"/>
    </row>
    <row r="10" spans="1:26" ht="21" customHeight="1">
      <c r="A10" s="113" t="s">
        <v>477</v>
      </c>
      <c r="B10" s="114"/>
      <c r="C10" s="114"/>
      <c r="D10" s="114"/>
      <c r="E10" s="114"/>
      <c r="F10" s="114"/>
      <c r="G10" s="114"/>
      <c r="H10" s="114"/>
      <c r="I10" s="114"/>
      <c r="J10" s="114"/>
      <c r="K10" s="114"/>
      <c r="L10" s="114"/>
      <c r="M10" s="114"/>
      <c r="N10" s="114"/>
      <c r="O10" s="114"/>
      <c r="P10" s="115"/>
      <c r="Q10" s="4"/>
      <c r="R10" s="4"/>
      <c r="S10" s="4"/>
      <c r="T10" s="4"/>
      <c r="U10" s="4"/>
      <c r="V10" s="4"/>
      <c r="W10" s="4"/>
      <c r="X10" s="4"/>
      <c r="Y10" s="4"/>
      <c r="Z10" s="4"/>
    </row>
    <row r="11" spans="1:26" ht="21.75" customHeight="1">
      <c r="A11" s="95" t="s">
        <v>431</v>
      </c>
      <c r="B11" s="117" t="s">
        <v>432</v>
      </c>
      <c r="C11" s="90"/>
      <c r="D11" s="90"/>
      <c r="E11" s="90"/>
      <c r="F11" s="90"/>
      <c r="G11" s="90"/>
      <c r="H11" s="90"/>
      <c r="I11" s="90"/>
      <c r="J11" s="90"/>
      <c r="K11" s="90"/>
      <c r="L11" s="90"/>
      <c r="M11" s="82"/>
      <c r="N11" s="117" t="s">
        <v>433</v>
      </c>
      <c r="O11" s="90"/>
      <c r="P11" s="82"/>
      <c r="Q11" s="4"/>
      <c r="R11" s="4"/>
      <c r="S11" s="4"/>
      <c r="T11" s="4"/>
      <c r="U11" s="4"/>
      <c r="V11" s="4"/>
      <c r="W11" s="4"/>
      <c r="X11" s="4"/>
      <c r="Y11" s="4"/>
      <c r="Z11" s="4"/>
    </row>
    <row r="12" spans="1:26" ht="19.5" customHeight="1">
      <c r="A12" s="80"/>
      <c r="B12" s="14" t="s">
        <v>434</v>
      </c>
      <c r="C12" s="14" t="s">
        <v>435</v>
      </c>
      <c r="D12" s="14" t="s">
        <v>436</v>
      </c>
      <c r="E12" s="14" t="s">
        <v>437</v>
      </c>
      <c r="F12" s="14" t="s">
        <v>438</v>
      </c>
      <c r="G12" s="14" t="s">
        <v>439</v>
      </c>
      <c r="H12" s="14" t="s">
        <v>440</v>
      </c>
      <c r="I12" s="14" t="s">
        <v>441</v>
      </c>
      <c r="J12" s="14" t="s">
        <v>442</v>
      </c>
      <c r="K12" s="14" t="s">
        <v>443</v>
      </c>
      <c r="L12" s="14" t="s">
        <v>444</v>
      </c>
      <c r="M12" s="14" t="s">
        <v>445</v>
      </c>
      <c r="N12" s="14" t="s">
        <v>446</v>
      </c>
      <c r="O12" s="14" t="s">
        <v>447</v>
      </c>
      <c r="P12" s="14" t="s">
        <v>448</v>
      </c>
      <c r="Q12" s="4"/>
      <c r="R12" s="4"/>
      <c r="S12" s="4"/>
      <c r="T12" s="4"/>
      <c r="U12" s="4"/>
      <c r="V12" s="4"/>
      <c r="W12" s="4"/>
      <c r="X12" s="4"/>
      <c r="Y12" s="4"/>
      <c r="Z12" s="4"/>
    </row>
    <row r="13" spans="1:26" ht="28.5" customHeight="1">
      <c r="A13" s="67" t="s">
        <v>35</v>
      </c>
      <c r="B13" s="21">
        <v>3</v>
      </c>
      <c r="C13" s="21">
        <v>3</v>
      </c>
      <c r="D13" s="21">
        <v>3</v>
      </c>
      <c r="E13" s="21">
        <v>2</v>
      </c>
      <c r="F13" s="21">
        <v>3</v>
      </c>
      <c r="G13" s="21" t="s">
        <v>449</v>
      </c>
      <c r="H13" s="21" t="s">
        <v>449</v>
      </c>
      <c r="I13" s="21">
        <v>3</v>
      </c>
      <c r="J13" s="21">
        <v>2</v>
      </c>
      <c r="K13" s="21">
        <v>3</v>
      </c>
      <c r="L13" s="21">
        <v>3</v>
      </c>
      <c r="M13" s="21">
        <v>3</v>
      </c>
      <c r="N13" s="21">
        <v>3</v>
      </c>
      <c r="O13" s="21">
        <v>3</v>
      </c>
      <c r="P13" s="21">
        <v>3</v>
      </c>
      <c r="Q13" s="4"/>
      <c r="R13" s="4"/>
      <c r="S13" s="4"/>
      <c r="T13" s="4"/>
      <c r="U13" s="4"/>
      <c r="V13" s="4"/>
      <c r="W13" s="4"/>
      <c r="X13" s="4"/>
      <c r="Y13" s="4"/>
      <c r="Z13" s="4"/>
    </row>
    <row r="14" spans="1:26" ht="28.5" customHeight="1">
      <c r="A14" s="67" t="s">
        <v>36</v>
      </c>
      <c r="B14" s="21">
        <v>3</v>
      </c>
      <c r="C14" s="21">
        <v>3</v>
      </c>
      <c r="D14" s="21">
        <v>3</v>
      </c>
      <c r="E14" s="21">
        <v>2</v>
      </c>
      <c r="F14" s="21">
        <v>2</v>
      </c>
      <c r="G14" s="21" t="s">
        <v>449</v>
      </c>
      <c r="H14" s="21" t="s">
        <v>449</v>
      </c>
      <c r="I14" s="21">
        <v>2</v>
      </c>
      <c r="J14" s="21">
        <v>2</v>
      </c>
      <c r="K14" s="21">
        <v>3</v>
      </c>
      <c r="L14" s="21">
        <v>3</v>
      </c>
      <c r="M14" s="21">
        <v>3</v>
      </c>
      <c r="N14" s="21">
        <v>3</v>
      </c>
      <c r="O14" s="21">
        <v>2</v>
      </c>
      <c r="P14" s="21">
        <v>3</v>
      </c>
      <c r="Q14" s="4"/>
      <c r="R14" s="4"/>
      <c r="S14" s="4"/>
      <c r="T14" s="4"/>
      <c r="U14" s="4"/>
      <c r="V14" s="4"/>
      <c r="W14" s="4"/>
      <c r="X14" s="4"/>
      <c r="Y14" s="4"/>
      <c r="Z14" s="4"/>
    </row>
    <row r="15" spans="1:26" ht="28.5" customHeight="1">
      <c r="A15" s="67" t="s">
        <v>37</v>
      </c>
      <c r="B15" s="21">
        <v>3</v>
      </c>
      <c r="C15" s="21">
        <v>3</v>
      </c>
      <c r="D15" s="21">
        <v>3</v>
      </c>
      <c r="E15" s="21">
        <v>3</v>
      </c>
      <c r="F15" s="21">
        <v>3</v>
      </c>
      <c r="G15" s="21" t="s">
        <v>449</v>
      </c>
      <c r="H15" s="21" t="s">
        <v>449</v>
      </c>
      <c r="I15" s="21">
        <v>3</v>
      </c>
      <c r="J15" s="21">
        <v>3</v>
      </c>
      <c r="K15" s="21">
        <v>3</v>
      </c>
      <c r="L15" s="21">
        <v>3</v>
      </c>
      <c r="M15" s="21">
        <v>3</v>
      </c>
      <c r="N15" s="21">
        <v>3</v>
      </c>
      <c r="O15" s="21">
        <v>2</v>
      </c>
      <c r="P15" s="21">
        <v>3</v>
      </c>
      <c r="Q15" s="4"/>
      <c r="R15" s="4"/>
      <c r="S15" s="4"/>
      <c r="T15" s="4"/>
      <c r="U15" s="4"/>
      <c r="V15" s="4"/>
      <c r="W15" s="4"/>
      <c r="X15" s="4"/>
      <c r="Y15" s="4"/>
      <c r="Z15" s="4"/>
    </row>
    <row r="16" spans="1:26" ht="28.5" customHeight="1">
      <c r="A16" s="67" t="s">
        <v>38</v>
      </c>
      <c r="B16" s="21">
        <v>3</v>
      </c>
      <c r="C16" s="21">
        <v>3</v>
      </c>
      <c r="D16" s="21">
        <v>3</v>
      </c>
      <c r="E16" s="21">
        <v>2</v>
      </c>
      <c r="F16" s="21">
        <v>2</v>
      </c>
      <c r="G16" s="21" t="s">
        <v>449</v>
      </c>
      <c r="H16" s="21" t="s">
        <v>449</v>
      </c>
      <c r="I16" s="21">
        <v>2</v>
      </c>
      <c r="J16" s="21">
        <v>3</v>
      </c>
      <c r="K16" s="21">
        <v>3</v>
      </c>
      <c r="L16" s="21">
        <v>3</v>
      </c>
      <c r="M16" s="21">
        <v>3</v>
      </c>
      <c r="N16" s="21">
        <v>3</v>
      </c>
      <c r="O16" s="21">
        <v>2</v>
      </c>
      <c r="P16" s="21">
        <v>3</v>
      </c>
      <c r="Q16" s="4"/>
      <c r="R16" s="4"/>
      <c r="S16" s="4"/>
      <c r="T16" s="4"/>
      <c r="U16" s="4"/>
      <c r="V16" s="4"/>
      <c r="W16" s="4"/>
      <c r="X16" s="4"/>
      <c r="Y16" s="4"/>
      <c r="Z16" s="4"/>
    </row>
    <row r="17" spans="1:26" ht="28.5" customHeight="1">
      <c r="A17" s="67" t="s">
        <v>39</v>
      </c>
      <c r="B17" s="21">
        <v>3</v>
      </c>
      <c r="C17" s="21">
        <v>3</v>
      </c>
      <c r="D17" s="21">
        <v>3</v>
      </c>
      <c r="E17" s="21">
        <v>3</v>
      </c>
      <c r="F17" s="21">
        <v>2</v>
      </c>
      <c r="G17" s="21" t="s">
        <v>449</v>
      </c>
      <c r="H17" s="21" t="s">
        <v>449</v>
      </c>
      <c r="I17" s="21">
        <v>2</v>
      </c>
      <c r="J17" s="21">
        <v>2</v>
      </c>
      <c r="K17" s="21">
        <v>3</v>
      </c>
      <c r="L17" s="21">
        <v>3</v>
      </c>
      <c r="M17" s="21">
        <v>3</v>
      </c>
      <c r="N17" s="21">
        <v>3</v>
      </c>
      <c r="O17" s="21">
        <v>3</v>
      </c>
      <c r="P17" s="21">
        <v>3</v>
      </c>
      <c r="Q17" s="4"/>
      <c r="R17" s="4"/>
      <c r="S17" s="4"/>
      <c r="T17" s="4"/>
      <c r="U17" s="4"/>
      <c r="V17" s="4"/>
      <c r="W17" s="4"/>
      <c r="X17" s="4"/>
      <c r="Y17" s="4"/>
      <c r="Z17" s="4"/>
    </row>
    <row r="18" spans="1:26" ht="28.5" customHeight="1">
      <c r="A18" s="74" t="s">
        <v>40</v>
      </c>
      <c r="B18" s="75">
        <v>3</v>
      </c>
      <c r="C18" s="75">
        <v>3</v>
      </c>
      <c r="D18" s="75">
        <v>3</v>
      </c>
      <c r="E18" s="75">
        <v>2</v>
      </c>
      <c r="F18" s="75">
        <v>2</v>
      </c>
      <c r="G18" s="75" t="s">
        <v>449</v>
      </c>
      <c r="H18" s="75" t="s">
        <v>449</v>
      </c>
      <c r="I18" s="75">
        <v>3</v>
      </c>
      <c r="J18" s="75">
        <v>3</v>
      </c>
      <c r="K18" s="75">
        <v>3</v>
      </c>
      <c r="L18" s="75">
        <v>3</v>
      </c>
      <c r="M18" s="75">
        <v>3</v>
      </c>
      <c r="N18" s="75">
        <v>3</v>
      </c>
      <c r="O18" s="75">
        <v>3</v>
      </c>
      <c r="P18" s="75">
        <v>3</v>
      </c>
      <c r="Q18" s="4"/>
      <c r="R18" s="4"/>
      <c r="S18" s="4"/>
      <c r="T18" s="4"/>
      <c r="U18" s="4"/>
      <c r="V18" s="4"/>
      <c r="W18" s="4"/>
      <c r="X18" s="4"/>
      <c r="Y18" s="4"/>
      <c r="Z18" s="4"/>
    </row>
    <row r="19" spans="1:26" ht="28.5" customHeight="1">
      <c r="A19" s="54" t="s">
        <v>478</v>
      </c>
      <c r="B19" s="21">
        <f t="shared" ref="B19:F19" si="0">AVERAGE(B13:B18)</f>
        <v>3</v>
      </c>
      <c r="C19" s="21">
        <f t="shared" si="0"/>
        <v>3</v>
      </c>
      <c r="D19" s="21">
        <f t="shared" si="0"/>
        <v>3</v>
      </c>
      <c r="E19" s="21">
        <f t="shared" si="0"/>
        <v>2.3333333333333335</v>
      </c>
      <c r="F19" s="21">
        <f t="shared" si="0"/>
        <v>2.3333333333333335</v>
      </c>
      <c r="G19" s="21" t="s">
        <v>451</v>
      </c>
      <c r="H19" s="21" t="s">
        <v>451</v>
      </c>
      <c r="I19" s="21">
        <f t="shared" ref="I19:P19" si="1">AVERAGE(I13:I18)</f>
        <v>2.5</v>
      </c>
      <c r="J19" s="21">
        <f t="shared" si="1"/>
        <v>2.5</v>
      </c>
      <c r="K19" s="21">
        <f t="shared" si="1"/>
        <v>3</v>
      </c>
      <c r="L19" s="21">
        <f t="shared" si="1"/>
        <v>3</v>
      </c>
      <c r="M19" s="21">
        <f t="shared" si="1"/>
        <v>3</v>
      </c>
      <c r="N19" s="21">
        <f t="shared" si="1"/>
        <v>3</v>
      </c>
      <c r="O19" s="21">
        <f t="shared" si="1"/>
        <v>2.5</v>
      </c>
      <c r="P19" s="21">
        <f t="shared" si="1"/>
        <v>3</v>
      </c>
      <c r="Q19" s="4"/>
      <c r="R19" s="4"/>
      <c r="S19" s="4"/>
      <c r="T19" s="4"/>
      <c r="U19" s="4"/>
      <c r="V19" s="4"/>
      <c r="W19" s="4"/>
      <c r="X19" s="4"/>
      <c r="Y19" s="4"/>
      <c r="Z19" s="4"/>
    </row>
    <row r="20" spans="1:26" ht="14.2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ht="18.75" customHeight="1">
      <c r="A21" s="110" t="s">
        <v>429</v>
      </c>
      <c r="B21" s="111"/>
      <c r="C21" s="111"/>
      <c r="D21" s="111"/>
      <c r="E21" s="111"/>
      <c r="F21" s="111"/>
      <c r="G21" s="111"/>
      <c r="H21" s="111"/>
      <c r="I21" s="111"/>
      <c r="J21" s="111"/>
      <c r="K21" s="111"/>
      <c r="L21" s="111"/>
      <c r="M21" s="111"/>
      <c r="N21" s="111"/>
      <c r="O21" s="111"/>
      <c r="P21" s="111"/>
      <c r="Q21" s="112"/>
      <c r="R21" s="4"/>
      <c r="S21" s="4"/>
      <c r="T21" s="4"/>
      <c r="U21" s="4"/>
      <c r="V21" s="4"/>
      <c r="W21" s="4"/>
      <c r="X21" s="4"/>
      <c r="Y21" s="4"/>
      <c r="Z21" s="4"/>
    </row>
    <row r="22" spans="1:26" ht="19.5" customHeight="1">
      <c r="A22" s="113" t="s">
        <v>479</v>
      </c>
      <c r="B22" s="114"/>
      <c r="C22" s="114"/>
      <c r="D22" s="114"/>
      <c r="E22" s="114"/>
      <c r="F22" s="114"/>
      <c r="G22" s="114"/>
      <c r="H22" s="114"/>
      <c r="I22" s="114"/>
      <c r="J22" s="114"/>
      <c r="K22" s="114"/>
      <c r="L22" s="114"/>
      <c r="M22" s="114"/>
      <c r="N22" s="114"/>
      <c r="O22" s="114"/>
      <c r="P22" s="114"/>
      <c r="Q22" s="115"/>
      <c r="R22" s="4"/>
      <c r="S22" s="4"/>
      <c r="T22" s="4"/>
      <c r="U22" s="4"/>
      <c r="V22" s="4"/>
      <c r="W22" s="4"/>
      <c r="X22" s="4"/>
      <c r="Y22" s="4"/>
      <c r="Z22" s="4"/>
    </row>
    <row r="23" spans="1:26" ht="20.25" customHeight="1">
      <c r="A23" s="116" t="s">
        <v>431</v>
      </c>
      <c r="B23" s="85"/>
      <c r="C23" s="117" t="s">
        <v>432</v>
      </c>
      <c r="D23" s="90"/>
      <c r="E23" s="90"/>
      <c r="F23" s="90"/>
      <c r="G23" s="90"/>
      <c r="H23" s="90"/>
      <c r="I23" s="90"/>
      <c r="J23" s="90"/>
      <c r="K23" s="90"/>
      <c r="L23" s="90"/>
      <c r="M23" s="90"/>
      <c r="N23" s="82"/>
      <c r="O23" s="117" t="s">
        <v>433</v>
      </c>
      <c r="P23" s="90"/>
      <c r="Q23" s="82"/>
      <c r="R23" s="4"/>
      <c r="S23" s="4"/>
      <c r="T23" s="4"/>
      <c r="U23" s="4"/>
      <c r="V23" s="4"/>
      <c r="W23" s="4"/>
      <c r="X23" s="4"/>
      <c r="Y23" s="4"/>
      <c r="Z23" s="4"/>
    </row>
    <row r="24" spans="1:26" ht="20.25" customHeight="1">
      <c r="A24" s="86"/>
      <c r="B24" s="87"/>
      <c r="C24" s="68" t="s">
        <v>434</v>
      </c>
      <c r="D24" s="68" t="s">
        <v>435</v>
      </c>
      <c r="E24" s="68" t="s">
        <v>436</v>
      </c>
      <c r="F24" s="68" t="s">
        <v>437</v>
      </c>
      <c r="G24" s="68" t="s">
        <v>438</v>
      </c>
      <c r="H24" s="68" t="s">
        <v>439</v>
      </c>
      <c r="I24" s="68" t="s">
        <v>440</v>
      </c>
      <c r="J24" s="68" t="s">
        <v>441</v>
      </c>
      <c r="K24" s="68" t="s">
        <v>442</v>
      </c>
      <c r="L24" s="68" t="s">
        <v>443</v>
      </c>
      <c r="M24" s="68" t="s">
        <v>444</v>
      </c>
      <c r="N24" s="68" t="s">
        <v>445</v>
      </c>
      <c r="O24" s="68" t="s">
        <v>446</v>
      </c>
      <c r="P24" s="68" t="s">
        <v>447</v>
      </c>
      <c r="Q24" s="68" t="s">
        <v>448</v>
      </c>
      <c r="R24" s="4"/>
      <c r="S24" s="4"/>
      <c r="T24" s="4"/>
      <c r="U24" s="4"/>
      <c r="V24" s="4"/>
      <c r="W24" s="4"/>
      <c r="X24" s="4"/>
      <c r="Y24" s="4"/>
      <c r="Z24" s="4"/>
    </row>
    <row r="25" spans="1:26" ht="21.75" customHeight="1">
      <c r="A25" s="68" t="s">
        <v>35</v>
      </c>
      <c r="B25" s="55">
        <f>'INDIRECT &amp; FINAL CO ATTAINMENT'!M8</f>
        <v>88.292682926829286</v>
      </c>
      <c r="C25" s="69">
        <f t="shared" ref="C25:C30" si="2">(B13/3)*B25</f>
        <v>88.292682926829286</v>
      </c>
      <c r="D25" s="69">
        <f t="shared" ref="D25:D30" si="3">(C13/3)*B25</f>
        <v>88.292682926829286</v>
      </c>
      <c r="E25" s="69">
        <f t="shared" ref="E25:E30" si="4">(D13/3)*B25</f>
        <v>88.292682926829286</v>
      </c>
      <c r="F25" s="69">
        <f t="shared" ref="F25:F30" si="5">(E13/3)*B25</f>
        <v>58.861788617886191</v>
      </c>
      <c r="G25" s="69">
        <f t="shared" ref="G25:G30" si="6">(F13/3)*B25</f>
        <v>88.292682926829286</v>
      </c>
      <c r="H25" s="19" t="s">
        <v>451</v>
      </c>
      <c r="I25" s="19" t="s">
        <v>451</v>
      </c>
      <c r="J25" s="69">
        <f t="shared" ref="J25:J30" si="7">(I13/3)*B25</f>
        <v>88.292682926829286</v>
      </c>
      <c r="K25" s="69">
        <f t="shared" ref="K25:K30" si="8">(J13/3)*B25</f>
        <v>58.861788617886191</v>
      </c>
      <c r="L25" s="69">
        <f t="shared" ref="L25:L30" si="9">(K13/3)*B25</f>
        <v>88.292682926829286</v>
      </c>
      <c r="M25" s="69">
        <f t="shared" ref="M25:M30" si="10">(L13/3)*B25</f>
        <v>88.292682926829286</v>
      </c>
      <c r="N25" s="69">
        <f t="shared" ref="N25:N30" si="11">(M13/3)*B25</f>
        <v>88.292682926829286</v>
      </c>
      <c r="O25" s="69">
        <f t="shared" ref="O25:O30" si="12">(N13/3)*B25</f>
        <v>88.292682926829286</v>
      </c>
      <c r="P25" s="69">
        <f t="shared" ref="P25:P30" si="13">(O13/3)*B25</f>
        <v>88.292682926829286</v>
      </c>
      <c r="Q25" s="69">
        <f t="shared" ref="Q25:Q30" si="14">(P13/3)*B25</f>
        <v>88.292682926829286</v>
      </c>
      <c r="R25" s="4"/>
      <c r="S25" s="4"/>
      <c r="T25" s="4"/>
      <c r="U25" s="4"/>
      <c r="V25" s="4"/>
      <c r="W25" s="4"/>
      <c r="X25" s="4"/>
      <c r="Y25" s="4"/>
      <c r="Z25" s="4"/>
    </row>
    <row r="26" spans="1:26" ht="21.75" customHeight="1">
      <c r="A26" s="68" t="s">
        <v>36</v>
      </c>
      <c r="B26" s="55">
        <f>'INDIRECT &amp; FINAL CO ATTAINMENT'!M9</f>
        <v>84.390243902439039</v>
      </c>
      <c r="C26" s="69">
        <f t="shared" si="2"/>
        <v>84.390243902439039</v>
      </c>
      <c r="D26" s="69">
        <f t="shared" si="3"/>
        <v>84.390243902439039</v>
      </c>
      <c r="E26" s="69">
        <f t="shared" si="4"/>
        <v>84.390243902439039</v>
      </c>
      <c r="F26" s="69">
        <f t="shared" si="5"/>
        <v>56.260162601626021</v>
      </c>
      <c r="G26" s="69">
        <f t="shared" si="6"/>
        <v>56.260162601626021</v>
      </c>
      <c r="H26" s="19" t="s">
        <v>451</v>
      </c>
      <c r="I26" s="19" t="s">
        <v>451</v>
      </c>
      <c r="J26" s="69">
        <f t="shared" si="7"/>
        <v>56.260162601626021</v>
      </c>
      <c r="K26" s="69">
        <f t="shared" si="8"/>
        <v>56.260162601626021</v>
      </c>
      <c r="L26" s="69">
        <f t="shared" si="9"/>
        <v>84.390243902439039</v>
      </c>
      <c r="M26" s="69">
        <f t="shared" si="10"/>
        <v>84.390243902439039</v>
      </c>
      <c r="N26" s="69">
        <f t="shared" si="11"/>
        <v>84.390243902439039</v>
      </c>
      <c r="O26" s="69">
        <f t="shared" si="12"/>
        <v>84.390243902439039</v>
      </c>
      <c r="P26" s="69">
        <f t="shared" si="13"/>
        <v>56.260162601626021</v>
      </c>
      <c r="Q26" s="69">
        <f t="shared" si="14"/>
        <v>84.390243902439039</v>
      </c>
      <c r="R26" s="4"/>
      <c r="S26" s="4"/>
      <c r="T26" s="4"/>
      <c r="U26" s="4"/>
      <c r="V26" s="4"/>
      <c r="W26" s="4"/>
      <c r="X26" s="4"/>
      <c r="Y26" s="4"/>
      <c r="Z26" s="4"/>
    </row>
    <row r="27" spans="1:26" ht="21.75" customHeight="1">
      <c r="A27" s="68" t="s">
        <v>37</v>
      </c>
      <c r="B27" s="55">
        <f>'INDIRECT &amp; FINAL CO ATTAINMENT'!M10</f>
        <v>88.292682926829286</v>
      </c>
      <c r="C27" s="69">
        <f t="shared" si="2"/>
        <v>88.292682926829286</v>
      </c>
      <c r="D27" s="69">
        <f t="shared" si="3"/>
        <v>88.292682926829286</v>
      </c>
      <c r="E27" s="69">
        <f t="shared" si="4"/>
        <v>88.292682926829286</v>
      </c>
      <c r="F27" s="69">
        <f t="shared" si="5"/>
        <v>88.292682926829286</v>
      </c>
      <c r="G27" s="69">
        <f t="shared" si="6"/>
        <v>88.292682926829286</v>
      </c>
      <c r="H27" s="19" t="s">
        <v>451</v>
      </c>
      <c r="I27" s="19" t="s">
        <v>451</v>
      </c>
      <c r="J27" s="69">
        <f t="shared" si="7"/>
        <v>88.292682926829286</v>
      </c>
      <c r="K27" s="69">
        <f t="shared" si="8"/>
        <v>88.292682926829286</v>
      </c>
      <c r="L27" s="69">
        <f t="shared" si="9"/>
        <v>88.292682926829286</v>
      </c>
      <c r="M27" s="69">
        <f t="shared" si="10"/>
        <v>88.292682926829286</v>
      </c>
      <c r="N27" s="69">
        <f t="shared" si="11"/>
        <v>88.292682926829286</v>
      </c>
      <c r="O27" s="69">
        <f t="shared" si="12"/>
        <v>88.292682926829286</v>
      </c>
      <c r="P27" s="69">
        <f t="shared" si="13"/>
        <v>58.861788617886191</v>
      </c>
      <c r="Q27" s="69">
        <f t="shared" si="14"/>
        <v>88.292682926829286</v>
      </c>
      <c r="R27" s="4"/>
      <c r="S27" s="4"/>
      <c r="T27" s="4"/>
      <c r="U27" s="4"/>
      <c r="V27" s="4"/>
      <c r="W27" s="4"/>
      <c r="X27" s="4"/>
      <c r="Y27" s="4"/>
      <c r="Z27" s="4"/>
    </row>
    <row r="28" spans="1:26" ht="21.75" customHeight="1">
      <c r="A28" s="68" t="s">
        <v>38</v>
      </c>
      <c r="B28" s="55">
        <f>'INDIRECT &amp; FINAL CO ATTAINMENT'!M11</f>
        <v>88.292682926829286</v>
      </c>
      <c r="C28" s="69">
        <f t="shared" si="2"/>
        <v>88.292682926829286</v>
      </c>
      <c r="D28" s="69">
        <f t="shared" si="3"/>
        <v>88.292682926829286</v>
      </c>
      <c r="E28" s="69">
        <f t="shared" si="4"/>
        <v>88.292682926829286</v>
      </c>
      <c r="F28" s="69">
        <f t="shared" si="5"/>
        <v>58.861788617886191</v>
      </c>
      <c r="G28" s="69">
        <f t="shared" si="6"/>
        <v>58.861788617886191</v>
      </c>
      <c r="H28" s="19" t="s">
        <v>451</v>
      </c>
      <c r="I28" s="19" t="s">
        <v>451</v>
      </c>
      <c r="J28" s="69">
        <f t="shared" si="7"/>
        <v>58.861788617886191</v>
      </c>
      <c r="K28" s="69">
        <f t="shared" si="8"/>
        <v>88.292682926829286</v>
      </c>
      <c r="L28" s="69">
        <f t="shared" si="9"/>
        <v>88.292682926829286</v>
      </c>
      <c r="M28" s="69">
        <f t="shared" si="10"/>
        <v>88.292682926829286</v>
      </c>
      <c r="N28" s="69">
        <f t="shared" si="11"/>
        <v>88.292682926829286</v>
      </c>
      <c r="O28" s="69">
        <f t="shared" si="12"/>
        <v>88.292682926829286</v>
      </c>
      <c r="P28" s="69">
        <f t="shared" si="13"/>
        <v>58.861788617886191</v>
      </c>
      <c r="Q28" s="69">
        <f t="shared" si="14"/>
        <v>88.292682926829286</v>
      </c>
      <c r="R28" s="4"/>
      <c r="S28" s="4"/>
      <c r="T28" s="4"/>
      <c r="U28" s="4"/>
      <c r="V28" s="4"/>
      <c r="W28" s="4"/>
      <c r="X28" s="4"/>
      <c r="Y28" s="4"/>
      <c r="Z28" s="4"/>
    </row>
    <row r="29" spans="1:26" ht="21.75" customHeight="1">
      <c r="A29" s="68" t="s">
        <v>39</v>
      </c>
      <c r="B29" s="55">
        <f>'INDIRECT &amp; FINAL CO ATTAINMENT'!M12</f>
        <v>88.780487804878064</v>
      </c>
      <c r="C29" s="69">
        <f t="shared" si="2"/>
        <v>88.780487804878064</v>
      </c>
      <c r="D29" s="69">
        <f t="shared" si="3"/>
        <v>88.780487804878064</v>
      </c>
      <c r="E29" s="69">
        <f t="shared" si="4"/>
        <v>88.780487804878064</v>
      </c>
      <c r="F29" s="69">
        <f t="shared" si="5"/>
        <v>88.780487804878064</v>
      </c>
      <c r="G29" s="69">
        <f t="shared" si="6"/>
        <v>59.186991869918707</v>
      </c>
      <c r="H29" s="19" t="s">
        <v>451</v>
      </c>
      <c r="I29" s="19" t="s">
        <v>451</v>
      </c>
      <c r="J29" s="69">
        <f t="shared" si="7"/>
        <v>59.186991869918707</v>
      </c>
      <c r="K29" s="69">
        <f t="shared" si="8"/>
        <v>59.186991869918707</v>
      </c>
      <c r="L29" s="69">
        <f t="shared" si="9"/>
        <v>88.780487804878064</v>
      </c>
      <c r="M29" s="69">
        <f t="shared" si="10"/>
        <v>88.780487804878064</v>
      </c>
      <c r="N29" s="69">
        <f t="shared" si="11"/>
        <v>88.780487804878064</v>
      </c>
      <c r="O29" s="69">
        <f t="shared" si="12"/>
        <v>88.780487804878064</v>
      </c>
      <c r="P29" s="69">
        <f t="shared" si="13"/>
        <v>88.780487804878064</v>
      </c>
      <c r="Q29" s="69">
        <f t="shared" si="14"/>
        <v>88.780487804878064</v>
      </c>
      <c r="R29" s="4"/>
      <c r="S29" s="4"/>
      <c r="T29" s="4"/>
      <c r="U29" s="4"/>
      <c r="V29" s="4"/>
      <c r="W29" s="4"/>
      <c r="X29" s="4"/>
      <c r="Y29" s="4"/>
      <c r="Z29" s="4"/>
    </row>
    <row r="30" spans="1:26" ht="21.75" customHeight="1">
      <c r="A30" s="68" t="s">
        <v>40</v>
      </c>
      <c r="B30" s="55">
        <f>'INDIRECT &amp; FINAL CO ATTAINMENT'!M13</f>
        <v>83.902439024390247</v>
      </c>
      <c r="C30" s="69">
        <f t="shared" si="2"/>
        <v>83.902439024390247</v>
      </c>
      <c r="D30" s="69">
        <f t="shared" si="3"/>
        <v>83.902439024390247</v>
      </c>
      <c r="E30" s="69">
        <f t="shared" si="4"/>
        <v>83.902439024390247</v>
      </c>
      <c r="F30" s="69">
        <f t="shared" si="5"/>
        <v>55.934959349593498</v>
      </c>
      <c r="G30" s="69">
        <f t="shared" si="6"/>
        <v>55.934959349593498</v>
      </c>
      <c r="H30" s="19" t="s">
        <v>451</v>
      </c>
      <c r="I30" s="19" t="s">
        <v>451</v>
      </c>
      <c r="J30" s="69">
        <f t="shared" si="7"/>
        <v>83.902439024390247</v>
      </c>
      <c r="K30" s="69">
        <f t="shared" si="8"/>
        <v>83.902439024390247</v>
      </c>
      <c r="L30" s="69">
        <f t="shared" si="9"/>
        <v>83.902439024390247</v>
      </c>
      <c r="M30" s="69">
        <f t="shared" si="10"/>
        <v>83.902439024390247</v>
      </c>
      <c r="N30" s="69">
        <f t="shared" si="11"/>
        <v>83.902439024390247</v>
      </c>
      <c r="O30" s="69">
        <f t="shared" si="12"/>
        <v>83.902439024390247</v>
      </c>
      <c r="P30" s="69">
        <f t="shared" si="13"/>
        <v>83.902439024390247</v>
      </c>
      <c r="Q30" s="69">
        <f t="shared" si="14"/>
        <v>83.902439024390247</v>
      </c>
      <c r="R30" s="4"/>
      <c r="S30" s="4"/>
      <c r="T30" s="4"/>
      <c r="U30" s="4"/>
      <c r="V30" s="4"/>
      <c r="W30" s="4"/>
      <c r="X30" s="4"/>
      <c r="Y30" s="4"/>
      <c r="Z30" s="4"/>
    </row>
    <row r="31" spans="1:26" ht="28.5" customHeight="1">
      <c r="A31" s="68" t="s">
        <v>452</v>
      </c>
      <c r="B31" s="70">
        <f t="shared" ref="B31:G31" si="15">AVERAGE(B25:B30)</f>
        <v>86.991869918699194</v>
      </c>
      <c r="C31" s="70">
        <f t="shared" si="15"/>
        <v>86.991869918699194</v>
      </c>
      <c r="D31" s="70">
        <f t="shared" si="15"/>
        <v>86.991869918699194</v>
      </c>
      <c r="E31" s="70">
        <f t="shared" si="15"/>
        <v>86.991869918699194</v>
      </c>
      <c r="F31" s="70">
        <f t="shared" si="15"/>
        <v>67.831978319783204</v>
      </c>
      <c r="G31" s="70">
        <f t="shared" si="15"/>
        <v>67.804878048780495</v>
      </c>
      <c r="H31" s="53" t="s">
        <v>451</v>
      </c>
      <c r="I31" s="53" t="s">
        <v>451</v>
      </c>
      <c r="J31" s="70">
        <f t="shared" ref="J31:Q31" si="16">AVERAGE(J25:J30)</f>
        <v>72.466124661246624</v>
      </c>
      <c r="K31" s="70">
        <f t="shared" si="16"/>
        <v>72.466124661246624</v>
      </c>
      <c r="L31" s="70">
        <f t="shared" si="16"/>
        <v>86.991869918699194</v>
      </c>
      <c r="M31" s="70">
        <f t="shared" si="16"/>
        <v>86.991869918699194</v>
      </c>
      <c r="N31" s="70">
        <f t="shared" si="16"/>
        <v>86.991869918699194</v>
      </c>
      <c r="O31" s="70">
        <f t="shared" si="16"/>
        <v>86.991869918699194</v>
      </c>
      <c r="P31" s="70">
        <f t="shared" si="16"/>
        <v>72.493224932249333</v>
      </c>
      <c r="Q31" s="70">
        <f t="shared" si="16"/>
        <v>86.991869918699194</v>
      </c>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21" customHeight="1">
      <c r="A33" s="71" t="s">
        <v>453</v>
      </c>
      <c r="B33" s="52"/>
      <c r="C33" s="52"/>
      <c r="D33" s="52"/>
      <c r="E33" s="52"/>
      <c r="F33" s="52"/>
      <c r="G33" s="52"/>
      <c r="H33" s="52"/>
      <c r="I33" s="52"/>
      <c r="J33" s="52"/>
      <c r="K33" s="52"/>
      <c r="L33" s="52"/>
      <c r="M33" s="52"/>
      <c r="N33" s="52"/>
      <c r="O33" s="52"/>
      <c r="P33" s="52"/>
      <c r="Q33" s="52"/>
      <c r="R33" s="4"/>
      <c r="S33" s="4"/>
      <c r="T33" s="4"/>
      <c r="U33" s="4"/>
      <c r="V33" s="4"/>
      <c r="W33" s="4"/>
      <c r="X33" s="4"/>
      <c r="Y33" s="4"/>
      <c r="Z33" s="4"/>
    </row>
    <row r="34" spans="1:26" ht="36.75" customHeight="1">
      <c r="A34" s="68" t="s">
        <v>434</v>
      </c>
      <c r="B34" s="108" t="s">
        <v>480</v>
      </c>
      <c r="C34" s="90"/>
      <c r="D34" s="90"/>
      <c r="E34" s="90"/>
      <c r="F34" s="90"/>
      <c r="G34" s="90"/>
      <c r="H34" s="90"/>
      <c r="I34" s="90"/>
      <c r="J34" s="90"/>
      <c r="K34" s="90"/>
      <c r="L34" s="90"/>
      <c r="M34" s="90"/>
      <c r="N34" s="90"/>
      <c r="O34" s="90"/>
      <c r="P34" s="90"/>
      <c r="Q34" s="82"/>
      <c r="R34" s="4"/>
      <c r="S34" s="4"/>
      <c r="T34" s="4"/>
      <c r="U34" s="4"/>
      <c r="V34" s="4"/>
      <c r="W34" s="4"/>
      <c r="X34" s="4"/>
      <c r="Y34" s="4"/>
      <c r="Z34" s="4"/>
    </row>
    <row r="35" spans="1:26" ht="36.75" customHeight="1">
      <c r="A35" s="68" t="s">
        <v>435</v>
      </c>
      <c r="B35" s="108" t="s">
        <v>481</v>
      </c>
      <c r="C35" s="90"/>
      <c r="D35" s="90"/>
      <c r="E35" s="90"/>
      <c r="F35" s="90"/>
      <c r="G35" s="90"/>
      <c r="H35" s="90"/>
      <c r="I35" s="90"/>
      <c r="J35" s="90"/>
      <c r="K35" s="90"/>
      <c r="L35" s="90"/>
      <c r="M35" s="90"/>
      <c r="N35" s="90"/>
      <c r="O35" s="90"/>
      <c r="P35" s="90"/>
      <c r="Q35" s="82"/>
      <c r="R35" s="4"/>
      <c r="S35" s="4"/>
      <c r="T35" s="4"/>
      <c r="U35" s="4"/>
      <c r="V35" s="4"/>
      <c r="W35" s="4"/>
      <c r="X35" s="4"/>
      <c r="Y35" s="4"/>
      <c r="Z35" s="4"/>
    </row>
    <row r="36" spans="1:26" ht="49.5" customHeight="1">
      <c r="A36" s="68" t="s">
        <v>436</v>
      </c>
      <c r="B36" s="108" t="s">
        <v>482</v>
      </c>
      <c r="C36" s="90"/>
      <c r="D36" s="90"/>
      <c r="E36" s="90"/>
      <c r="F36" s="90"/>
      <c r="G36" s="90"/>
      <c r="H36" s="90"/>
      <c r="I36" s="90"/>
      <c r="J36" s="90"/>
      <c r="K36" s="90"/>
      <c r="L36" s="90"/>
      <c r="M36" s="90"/>
      <c r="N36" s="90"/>
      <c r="O36" s="90"/>
      <c r="P36" s="90"/>
      <c r="Q36" s="82"/>
      <c r="R36" s="4"/>
      <c r="S36" s="4"/>
      <c r="T36" s="4"/>
      <c r="U36" s="4"/>
      <c r="V36" s="4"/>
      <c r="W36" s="4"/>
      <c r="X36" s="4"/>
      <c r="Y36" s="4"/>
      <c r="Z36" s="4"/>
    </row>
    <row r="37" spans="1:26" ht="44.25" customHeight="1">
      <c r="A37" s="68" t="s">
        <v>437</v>
      </c>
      <c r="B37" s="108" t="s">
        <v>483</v>
      </c>
      <c r="C37" s="90"/>
      <c r="D37" s="90"/>
      <c r="E37" s="90"/>
      <c r="F37" s="90"/>
      <c r="G37" s="90"/>
      <c r="H37" s="90"/>
      <c r="I37" s="90"/>
      <c r="J37" s="90"/>
      <c r="K37" s="90"/>
      <c r="L37" s="90"/>
      <c r="M37" s="90"/>
      <c r="N37" s="90"/>
      <c r="O37" s="90"/>
      <c r="P37" s="90"/>
      <c r="Q37" s="82"/>
      <c r="R37" s="4"/>
      <c r="S37" s="4"/>
      <c r="T37" s="4"/>
      <c r="U37" s="4"/>
      <c r="V37" s="4"/>
      <c r="W37" s="4"/>
      <c r="X37" s="4"/>
      <c r="Y37" s="4"/>
      <c r="Z37" s="4"/>
    </row>
    <row r="38" spans="1:26" ht="36.75" customHeight="1">
      <c r="A38" s="68" t="s">
        <v>438</v>
      </c>
      <c r="B38" s="108" t="s">
        <v>484</v>
      </c>
      <c r="C38" s="90"/>
      <c r="D38" s="90"/>
      <c r="E38" s="90"/>
      <c r="F38" s="90"/>
      <c r="G38" s="90"/>
      <c r="H38" s="90"/>
      <c r="I38" s="90"/>
      <c r="J38" s="90"/>
      <c r="K38" s="90"/>
      <c r="L38" s="90"/>
      <c r="M38" s="90"/>
      <c r="N38" s="90"/>
      <c r="O38" s="90"/>
      <c r="P38" s="90"/>
      <c r="Q38" s="82"/>
      <c r="R38" s="4"/>
      <c r="S38" s="4"/>
      <c r="T38" s="4"/>
      <c r="U38" s="4"/>
      <c r="V38" s="4"/>
      <c r="W38" s="4"/>
      <c r="X38" s="4"/>
      <c r="Y38" s="4"/>
      <c r="Z38" s="4"/>
    </row>
    <row r="39" spans="1:26" ht="36.75" customHeight="1">
      <c r="A39" s="68" t="s">
        <v>439</v>
      </c>
      <c r="B39" s="108" t="s">
        <v>485</v>
      </c>
      <c r="C39" s="90"/>
      <c r="D39" s="90"/>
      <c r="E39" s="90"/>
      <c r="F39" s="90"/>
      <c r="G39" s="90"/>
      <c r="H39" s="90"/>
      <c r="I39" s="90"/>
      <c r="J39" s="90"/>
      <c r="K39" s="90"/>
      <c r="L39" s="90"/>
      <c r="M39" s="90"/>
      <c r="N39" s="90"/>
      <c r="O39" s="90"/>
      <c r="P39" s="90"/>
      <c r="Q39" s="82"/>
      <c r="R39" s="4"/>
      <c r="S39" s="4"/>
      <c r="T39" s="4"/>
      <c r="U39" s="4"/>
      <c r="V39" s="4"/>
      <c r="W39" s="4"/>
      <c r="X39" s="4"/>
      <c r="Y39" s="4"/>
      <c r="Z39" s="4"/>
    </row>
    <row r="40" spans="1:26" ht="36.75" customHeight="1">
      <c r="A40" s="68" t="s">
        <v>440</v>
      </c>
      <c r="B40" s="108" t="s">
        <v>486</v>
      </c>
      <c r="C40" s="90"/>
      <c r="D40" s="90"/>
      <c r="E40" s="90"/>
      <c r="F40" s="90"/>
      <c r="G40" s="90"/>
      <c r="H40" s="90"/>
      <c r="I40" s="90"/>
      <c r="J40" s="90"/>
      <c r="K40" s="90"/>
      <c r="L40" s="90"/>
      <c r="M40" s="90"/>
      <c r="N40" s="90"/>
      <c r="O40" s="90"/>
      <c r="P40" s="90"/>
      <c r="Q40" s="82"/>
      <c r="R40" s="4"/>
      <c r="S40" s="4"/>
      <c r="T40" s="4"/>
      <c r="U40" s="4"/>
      <c r="V40" s="4"/>
      <c r="W40" s="4"/>
      <c r="X40" s="4"/>
      <c r="Y40" s="4"/>
      <c r="Z40" s="4"/>
    </row>
    <row r="41" spans="1:26" ht="36.75" customHeight="1">
      <c r="A41" s="68" t="s">
        <v>441</v>
      </c>
      <c r="B41" s="108" t="s">
        <v>487</v>
      </c>
      <c r="C41" s="90"/>
      <c r="D41" s="90"/>
      <c r="E41" s="90"/>
      <c r="F41" s="90"/>
      <c r="G41" s="90"/>
      <c r="H41" s="90"/>
      <c r="I41" s="90"/>
      <c r="J41" s="90"/>
      <c r="K41" s="90"/>
      <c r="L41" s="90"/>
      <c r="M41" s="90"/>
      <c r="N41" s="90"/>
      <c r="O41" s="90"/>
      <c r="P41" s="90"/>
      <c r="Q41" s="82"/>
      <c r="R41" s="4"/>
      <c r="S41" s="4"/>
      <c r="T41" s="4"/>
      <c r="U41" s="4"/>
      <c r="V41" s="4"/>
      <c r="W41" s="4"/>
      <c r="X41" s="4"/>
      <c r="Y41" s="4"/>
      <c r="Z41" s="4"/>
    </row>
    <row r="42" spans="1:26" ht="36.75" customHeight="1">
      <c r="A42" s="68" t="s">
        <v>442</v>
      </c>
      <c r="B42" s="108" t="s">
        <v>488</v>
      </c>
      <c r="C42" s="90"/>
      <c r="D42" s="90"/>
      <c r="E42" s="90"/>
      <c r="F42" s="90"/>
      <c r="G42" s="90"/>
      <c r="H42" s="90"/>
      <c r="I42" s="90"/>
      <c r="J42" s="90"/>
      <c r="K42" s="90"/>
      <c r="L42" s="90"/>
      <c r="M42" s="90"/>
      <c r="N42" s="90"/>
      <c r="O42" s="90"/>
      <c r="P42" s="90"/>
      <c r="Q42" s="82"/>
      <c r="R42" s="4"/>
      <c r="S42" s="4"/>
      <c r="T42" s="4"/>
      <c r="U42" s="4"/>
      <c r="V42" s="4"/>
      <c r="W42" s="4"/>
      <c r="X42" s="4"/>
      <c r="Y42" s="4"/>
      <c r="Z42" s="4"/>
    </row>
    <row r="43" spans="1:26" ht="50.25" customHeight="1">
      <c r="A43" s="68" t="s">
        <v>443</v>
      </c>
      <c r="B43" s="108" t="s">
        <v>489</v>
      </c>
      <c r="C43" s="90"/>
      <c r="D43" s="90"/>
      <c r="E43" s="90"/>
      <c r="F43" s="90"/>
      <c r="G43" s="90"/>
      <c r="H43" s="90"/>
      <c r="I43" s="90"/>
      <c r="J43" s="90"/>
      <c r="K43" s="90"/>
      <c r="L43" s="90"/>
      <c r="M43" s="90"/>
      <c r="N43" s="90"/>
      <c r="O43" s="90"/>
      <c r="P43" s="90"/>
      <c r="Q43" s="82"/>
      <c r="R43" s="4"/>
      <c r="S43" s="4"/>
      <c r="T43" s="4"/>
      <c r="U43" s="4"/>
      <c r="V43" s="4"/>
      <c r="W43" s="4"/>
      <c r="X43" s="4"/>
      <c r="Y43" s="4"/>
      <c r="Z43" s="4"/>
    </row>
    <row r="44" spans="1:26" ht="51" customHeight="1">
      <c r="A44" s="68" t="s">
        <v>444</v>
      </c>
      <c r="B44" s="108" t="s">
        <v>490</v>
      </c>
      <c r="C44" s="90"/>
      <c r="D44" s="90"/>
      <c r="E44" s="90"/>
      <c r="F44" s="90"/>
      <c r="G44" s="90"/>
      <c r="H44" s="90"/>
      <c r="I44" s="90"/>
      <c r="J44" s="90"/>
      <c r="K44" s="90"/>
      <c r="L44" s="90"/>
      <c r="M44" s="90"/>
      <c r="N44" s="90"/>
      <c r="O44" s="90"/>
      <c r="P44" s="90"/>
      <c r="Q44" s="82"/>
      <c r="R44" s="4"/>
      <c r="S44" s="4"/>
      <c r="T44" s="4"/>
      <c r="U44" s="4"/>
      <c r="V44" s="4"/>
      <c r="W44" s="4"/>
      <c r="X44" s="4"/>
      <c r="Y44" s="4"/>
      <c r="Z44" s="4"/>
    </row>
    <row r="45" spans="1:26" ht="36.75" customHeight="1">
      <c r="A45" s="68" t="s">
        <v>445</v>
      </c>
      <c r="B45" s="108" t="s">
        <v>491</v>
      </c>
      <c r="C45" s="90"/>
      <c r="D45" s="90"/>
      <c r="E45" s="90"/>
      <c r="F45" s="90"/>
      <c r="G45" s="90"/>
      <c r="H45" s="90"/>
      <c r="I45" s="90"/>
      <c r="J45" s="90"/>
      <c r="K45" s="90"/>
      <c r="L45" s="90"/>
      <c r="M45" s="90"/>
      <c r="N45" s="90"/>
      <c r="O45" s="90"/>
      <c r="P45" s="90"/>
      <c r="Q45" s="82"/>
      <c r="R45" s="4"/>
      <c r="S45" s="4"/>
      <c r="T45" s="4"/>
      <c r="U45" s="4"/>
      <c r="V45" s="4"/>
      <c r="W45" s="4"/>
      <c r="X45" s="4"/>
      <c r="Y45" s="4"/>
      <c r="Z45" s="4"/>
    </row>
    <row r="46" spans="1:26" ht="14.25" customHeight="1">
      <c r="A46" s="52"/>
      <c r="B46" s="52"/>
      <c r="C46" s="52"/>
      <c r="D46" s="52"/>
      <c r="E46" s="52"/>
      <c r="F46" s="52"/>
      <c r="G46" s="52"/>
      <c r="H46" s="52"/>
      <c r="I46" s="52"/>
      <c r="J46" s="52"/>
      <c r="K46" s="52"/>
      <c r="L46" s="52"/>
      <c r="M46" s="52"/>
      <c r="N46" s="52"/>
      <c r="O46" s="52"/>
      <c r="P46" s="52"/>
      <c r="Q46" s="52"/>
      <c r="R46" s="4"/>
      <c r="S46" s="4"/>
      <c r="T46" s="4"/>
      <c r="U46" s="4"/>
      <c r="V46" s="4"/>
      <c r="W46" s="4"/>
      <c r="X46" s="4"/>
      <c r="Y46" s="4"/>
      <c r="Z46" s="4"/>
    </row>
    <row r="47" spans="1:26" ht="23.25" customHeight="1">
      <c r="A47" s="71" t="s">
        <v>466</v>
      </c>
      <c r="B47" s="52"/>
      <c r="C47" s="52"/>
      <c r="D47" s="52"/>
      <c r="E47" s="52"/>
      <c r="F47" s="52"/>
      <c r="G47" s="52"/>
      <c r="H47" s="52"/>
      <c r="I47" s="52"/>
      <c r="J47" s="52"/>
      <c r="K47" s="52"/>
      <c r="L47" s="52"/>
      <c r="M47" s="52"/>
      <c r="N47" s="52"/>
      <c r="O47" s="52"/>
      <c r="P47" s="52"/>
      <c r="Q47" s="52"/>
      <c r="R47" s="4"/>
      <c r="S47" s="4"/>
      <c r="T47" s="4"/>
      <c r="U47" s="4"/>
      <c r="V47" s="4"/>
      <c r="W47" s="4"/>
      <c r="X47" s="4"/>
      <c r="Y47" s="4"/>
      <c r="Z47" s="4"/>
    </row>
    <row r="48" spans="1:26" ht="43.5" customHeight="1">
      <c r="A48" s="68" t="s">
        <v>446</v>
      </c>
      <c r="B48" s="109" t="s">
        <v>467</v>
      </c>
      <c r="C48" s="90"/>
      <c r="D48" s="90"/>
      <c r="E48" s="90"/>
      <c r="F48" s="90"/>
      <c r="G48" s="90"/>
      <c r="H48" s="90"/>
      <c r="I48" s="90"/>
      <c r="J48" s="90"/>
      <c r="K48" s="90"/>
      <c r="L48" s="90"/>
      <c r="M48" s="90"/>
      <c r="N48" s="90"/>
      <c r="O48" s="90"/>
      <c r="P48" s="90"/>
      <c r="Q48" s="82"/>
      <c r="R48" s="4"/>
      <c r="S48" s="4"/>
      <c r="T48" s="4"/>
      <c r="U48" s="4"/>
      <c r="V48" s="4"/>
      <c r="W48" s="4"/>
      <c r="X48" s="4"/>
      <c r="Y48" s="4"/>
      <c r="Z48" s="4"/>
    </row>
    <row r="49" spans="1:26" ht="49.5" customHeight="1">
      <c r="A49" s="68" t="s">
        <v>447</v>
      </c>
      <c r="B49" s="109" t="s">
        <v>468</v>
      </c>
      <c r="C49" s="90"/>
      <c r="D49" s="90"/>
      <c r="E49" s="90"/>
      <c r="F49" s="90"/>
      <c r="G49" s="90"/>
      <c r="H49" s="90"/>
      <c r="I49" s="90"/>
      <c r="J49" s="90"/>
      <c r="K49" s="90"/>
      <c r="L49" s="90"/>
      <c r="M49" s="90"/>
      <c r="N49" s="90"/>
      <c r="O49" s="90"/>
      <c r="P49" s="90"/>
      <c r="Q49" s="82"/>
      <c r="R49" s="4"/>
      <c r="S49" s="4"/>
      <c r="T49" s="4"/>
      <c r="U49" s="4"/>
      <c r="V49" s="4"/>
      <c r="W49" s="4"/>
      <c r="X49" s="4"/>
      <c r="Y49" s="4"/>
      <c r="Z49" s="4"/>
    </row>
    <row r="50" spans="1:26" ht="47.25" customHeight="1">
      <c r="A50" s="68" t="s">
        <v>448</v>
      </c>
      <c r="B50" s="109" t="s">
        <v>469</v>
      </c>
      <c r="C50" s="90"/>
      <c r="D50" s="90"/>
      <c r="E50" s="90"/>
      <c r="F50" s="90"/>
      <c r="G50" s="90"/>
      <c r="H50" s="90"/>
      <c r="I50" s="90"/>
      <c r="J50" s="90"/>
      <c r="K50" s="90"/>
      <c r="L50" s="90"/>
      <c r="M50" s="90"/>
      <c r="N50" s="90"/>
      <c r="O50" s="90"/>
      <c r="P50" s="90"/>
      <c r="Q50" s="82"/>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20.25" customHeight="1">
      <c r="A52" s="71" t="s">
        <v>470</v>
      </c>
      <c r="B52" s="52"/>
      <c r="C52" s="52"/>
      <c r="D52" s="52"/>
      <c r="E52" s="52"/>
      <c r="F52" s="52"/>
      <c r="G52" s="52"/>
      <c r="H52" s="52"/>
      <c r="I52" s="52"/>
      <c r="J52" s="52"/>
      <c r="K52" s="52"/>
      <c r="L52" s="52"/>
      <c r="M52" s="52"/>
      <c r="N52" s="52"/>
      <c r="O52" s="52"/>
      <c r="P52" s="52"/>
      <c r="Q52" s="52"/>
      <c r="R52" s="4"/>
      <c r="S52" s="4"/>
      <c r="T52" s="4"/>
      <c r="U52" s="4"/>
      <c r="V52" s="4"/>
      <c r="W52" s="4"/>
      <c r="X52" s="4"/>
      <c r="Y52" s="4"/>
      <c r="Z52" s="4"/>
    </row>
    <row r="53" spans="1:26" ht="21.75" customHeight="1">
      <c r="A53" s="68" t="s">
        <v>35</v>
      </c>
      <c r="B53" s="107" t="s">
        <v>390</v>
      </c>
      <c r="C53" s="90"/>
      <c r="D53" s="90"/>
      <c r="E53" s="90"/>
      <c r="F53" s="90"/>
      <c r="G53" s="90"/>
      <c r="H53" s="90"/>
      <c r="I53" s="90"/>
      <c r="J53" s="90"/>
      <c r="K53" s="90"/>
      <c r="L53" s="90"/>
      <c r="M53" s="90"/>
      <c r="N53" s="90"/>
      <c r="O53" s="90"/>
      <c r="P53" s="90"/>
      <c r="Q53" s="82"/>
      <c r="R53" s="4"/>
      <c r="S53" s="4"/>
      <c r="T53" s="4"/>
      <c r="U53" s="4"/>
      <c r="V53" s="4"/>
      <c r="W53" s="4"/>
      <c r="X53" s="4"/>
      <c r="Y53" s="4"/>
      <c r="Z53" s="4"/>
    </row>
    <row r="54" spans="1:26" ht="21.75" customHeight="1">
      <c r="A54" s="68" t="s">
        <v>36</v>
      </c>
      <c r="B54" s="107" t="s">
        <v>412</v>
      </c>
      <c r="C54" s="90"/>
      <c r="D54" s="90"/>
      <c r="E54" s="90"/>
      <c r="F54" s="90"/>
      <c r="G54" s="90"/>
      <c r="H54" s="90"/>
      <c r="I54" s="90"/>
      <c r="J54" s="90"/>
      <c r="K54" s="90"/>
      <c r="L54" s="90"/>
      <c r="M54" s="90"/>
      <c r="N54" s="90"/>
      <c r="O54" s="90"/>
      <c r="P54" s="90"/>
      <c r="Q54" s="82"/>
      <c r="R54" s="4"/>
      <c r="S54" s="4"/>
      <c r="T54" s="4"/>
      <c r="U54" s="4"/>
      <c r="V54" s="4"/>
      <c r="W54" s="4"/>
      <c r="X54" s="4"/>
      <c r="Y54" s="4"/>
      <c r="Z54" s="4"/>
    </row>
    <row r="55" spans="1:26" ht="21.75" customHeight="1">
      <c r="A55" s="68" t="s">
        <v>37</v>
      </c>
      <c r="B55" s="106" t="s">
        <v>413</v>
      </c>
      <c r="C55" s="90"/>
      <c r="D55" s="90"/>
      <c r="E55" s="90"/>
      <c r="F55" s="90"/>
      <c r="G55" s="90"/>
      <c r="H55" s="90"/>
      <c r="I55" s="90"/>
      <c r="J55" s="90"/>
      <c r="K55" s="90"/>
      <c r="L55" s="90"/>
      <c r="M55" s="90"/>
      <c r="N55" s="90"/>
      <c r="O55" s="90"/>
      <c r="P55" s="90"/>
      <c r="Q55" s="82"/>
      <c r="R55" s="4"/>
      <c r="S55" s="4"/>
      <c r="T55" s="4"/>
      <c r="U55" s="4"/>
      <c r="V55" s="4"/>
      <c r="W55" s="4"/>
      <c r="X55" s="4"/>
      <c r="Y55" s="4"/>
      <c r="Z55" s="4"/>
    </row>
    <row r="56" spans="1:26" ht="21.75" customHeight="1">
      <c r="A56" s="68" t="s">
        <v>38</v>
      </c>
      <c r="B56" s="106" t="s">
        <v>414</v>
      </c>
      <c r="C56" s="90"/>
      <c r="D56" s="90"/>
      <c r="E56" s="90"/>
      <c r="F56" s="90"/>
      <c r="G56" s="90"/>
      <c r="H56" s="90"/>
      <c r="I56" s="90"/>
      <c r="J56" s="90"/>
      <c r="K56" s="90"/>
      <c r="L56" s="90"/>
      <c r="M56" s="90"/>
      <c r="N56" s="90"/>
      <c r="O56" s="90"/>
      <c r="P56" s="90"/>
      <c r="Q56" s="82"/>
      <c r="R56" s="4"/>
      <c r="S56" s="4"/>
      <c r="T56" s="4"/>
      <c r="U56" s="4"/>
      <c r="V56" s="4"/>
      <c r="W56" s="4"/>
      <c r="X56" s="4"/>
      <c r="Y56" s="4"/>
      <c r="Z56" s="4"/>
    </row>
    <row r="57" spans="1:26" ht="21.75" customHeight="1">
      <c r="A57" s="68" t="s">
        <v>39</v>
      </c>
      <c r="B57" s="107" t="s">
        <v>415</v>
      </c>
      <c r="C57" s="90"/>
      <c r="D57" s="90"/>
      <c r="E57" s="90"/>
      <c r="F57" s="90"/>
      <c r="G57" s="90"/>
      <c r="H57" s="90"/>
      <c r="I57" s="90"/>
      <c r="J57" s="90"/>
      <c r="K57" s="90"/>
      <c r="L57" s="90"/>
      <c r="M57" s="90"/>
      <c r="N57" s="90"/>
      <c r="O57" s="90"/>
      <c r="P57" s="90"/>
      <c r="Q57" s="82"/>
      <c r="R57" s="4"/>
      <c r="S57" s="4"/>
      <c r="T57" s="4"/>
      <c r="U57" s="4"/>
      <c r="V57" s="4"/>
      <c r="W57" s="4"/>
      <c r="X57" s="4"/>
      <c r="Y57" s="4"/>
      <c r="Z57" s="4"/>
    </row>
    <row r="58" spans="1:26" ht="21.75" customHeight="1">
      <c r="A58" s="68" t="s">
        <v>40</v>
      </c>
      <c r="B58" s="107" t="s">
        <v>416</v>
      </c>
      <c r="C58" s="90"/>
      <c r="D58" s="90"/>
      <c r="E58" s="90"/>
      <c r="F58" s="90"/>
      <c r="G58" s="90"/>
      <c r="H58" s="90"/>
      <c r="I58" s="90"/>
      <c r="J58" s="90"/>
      <c r="K58" s="90"/>
      <c r="L58" s="90"/>
      <c r="M58" s="90"/>
      <c r="N58" s="90"/>
      <c r="O58" s="90"/>
      <c r="P58" s="90"/>
      <c r="Q58" s="82"/>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row>
    <row r="260" spans="1:26" ht="15.75" customHeight="1">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row>
    <row r="261" spans="1:26" ht="15.75" customHeight="1">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row>
    <row r="262" spans="1:26" ht="15.75" customHeight="1">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row>
    <row r="263" spans="1:26" ht="15.75" customHeight="1">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row>
    <row r="264" spans="1:26" ht="15.75" customHeight="1">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row>
    <row r="265" spans="1:26" ht="15.75" customHeight="1">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row>
    <row r="266" spans="1:26" ht="15.75" customHeight="1">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row>
    <row r="267" spans="1:26" ht="15.75" customHeight="1">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row>
    <row r="268" spans="1:26" ht="15.75" customHeight="1">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row>
    <row r="269" spans="1:26" ht="15.75" customHeight="1">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row>
    <row r="270" spans="1:26" ht="15.75" customHeight="1">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row>
    <row r="271" spans="1:26" ht="15.75" customHeight="1">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row>
    <row r="272" spans="1:26" ht="15.75" customHeight="1">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row>
    <row r="273" spans="1:26" ht="15.75" customHeight="1">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row>
    <row r="274" spans="1:26" ht="15.75" customHeight="1">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row>
    <row r="275" spans="1:26" ht="15.75" customHeight="1">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row>
    <row r="276" spans="1:26" ht="15.75" customHeight="1">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row>
    <row r="277" spans="1:26" ht="15.75" customHeight="1">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row>
    <row r="278" spans="1:26" ht="15.75" customHeight="1">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row>
    <row r="279" spans="1:26" ht="15.75" customHeight="1">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row>
    <row r="280" spans="1:26" ht="15.75" customHeight="1">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row>
    <row r="281" spans="1:26" ht="15.75" customHeight="1">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row>
    <row r="282" spans="1:26" ht="15.75" customHeight="1">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row>
    <row r="283" spans="1:26" ht="15.75" customHeight="1">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row>
    <row r="284" spans="1:26" ht="15.75" customHeight="1">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row>
    <row r="285" spans="1:26" ht="15.75" customHeight="1">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row>
    <row r="286" spans="1:26" ht="15.75" customHeight="1">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row>
    <row r="287" spans="1:26" ht="15.75" customHeight="1">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row>
    <row r="288" spans="1:26" ht="15.75" customHeight="1">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row>
    <row r="289" spans="1:26" ht="15.75" customHeight="1">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row>
    <row r="290" spans="1:26" ht="15.75" customHeight="1">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row>
    <row r="291" spans="1:26" ht="15.75" customHeight="1">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row>
    <row r="292" spans="1:26" ht="15.75" customHeight="1">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row>
    <row r="293" spans="1:26" ht="15.75" customHeight="1">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row>
    <row r="294" spans="1:26" ht="15.75" customHeight="1">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row>
    <row r="295" spans="1:26" ht="15.75" customHeight="1">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row>
    <row r="296" spans="1:26" ht="15.75" customHeight="1">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row>
    <row r="297" spans="1:26" ht="15.75" customHeight="1">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row>
    <row r="298" spans="1:26" ht="15.75" customHeight="1">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row>
    <row r="299" spans="1:26" ht="15.75" customHeight="1">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row>
    <row r="300" spans="1:26" ht="15.75" customHeight="1">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row>
    <row r="301" spans="1:26" ht="15.75" customHeight="1">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row>
    <row r="302" spans="1:26" ht="15.75" customHeight="1">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row>
    <row r="303" spans="1:26" ht="15.75" customHeight="1">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row>
    <row r="304" spans="1:26" ht="15.75" customHeight="1">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row>
    <row r="305" spans="1:26" ht="15.75" customHeight="1">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row>
    <row r="306" spans="1:26" ht="15.75" customHeight="1">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row>
    <row r="307" spans="1:26" ht="15.75" customHeight="1">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row>
    <row r="308" spans="1:26" ht="15.75" customHeight="1">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row>
    <row r="309" spans="1:26" ht="15.75" customHeight="1">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row>
    <row r="310" spans="1:26" ht="15.75" customHeight="1">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row>
    <row r="311" spans="1:26" ht="15.75" customHeight="1">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row>
    <row r="312" spans="1:26" ht="15.75" customHeight="1">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row>
    <row r="313" spans="1:26" ht="15.75" customHeight="1">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row>
    <row r="314" spans="1:26" ht="15.75" customHeight="1">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row>
    <row r="315" spans="1:26" ht="15.75" customHeight="1">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row>
    <row r="316" spans="1:26" ht="15.75" customHeight="1">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row>
    <row r="317" spans="1:26" ht="15.75" customHeight="1">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row>
    <row r="318" spans="1:26" ht="15.75" customHeight="1">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row>
    <row r="319" spans="1:26" ht="15.75" customHeight="1">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row>
    <row r="320" spans="1:26" ht="15.75" customHeight="1">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row>
    <row r="321" spans="1:26" ht="15.75" customHeight="1">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row>
    <row r="322" spans="1:26" ht="15.75" customHeight="1">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row>
    <row r="323" spans="1:26" ht="15.75" customHeight="1">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row>
    <row r="324" spans="1:26" ht="15.75" customHeight="1">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row>
    <row r="325" spans="1:26" ht="15.75" customHeight="1">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row>
    <row r="326" spans="1:26" ht="15.75" customHeight="1">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spans="1:26" ht="15.75" customHeight="1">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spans="1:26" ht="15.75" customHeight="1">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spans="1:26" ht="15.75" customHeight="1">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spans="1:26" ht="15.75" customHeight="1">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spans="1:26" ht="15.75" customHeight="1">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spans="1:26" ht="15.75" customHeight="1">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spans="1:26" ht="15.75" customHeight="1">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spans="1:26" ht="15.75" customHeight="1">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spans="1:26" ht="15.75" customHeight="1">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spans="1:26" ht="15.75" customHeight="1">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spans="1:26" ht="15.75" customHeight="1">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spans="1:26" ht="15.75" customHeight="1">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spans="1:26" ht="15.75" customHeight="1">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spans="1:26" ht="15.75" customHeight="1">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spans="1:26" ht="15.75" customHeight="1">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spans="1:26" ht="15.75" customHeight="1">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spans="1:26" ht="15.75" customHeight="1">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spans="1:26" ht="15.75" customHeight="1">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spans="1:26" ht="15.75" customHeight="1">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spans="1:26" ht="15.75" customHeight="1">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spans="1:26" ht="15.75" customHeight="1">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spans="1:26" ht="15.75" customHeight="1">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spans="1:26" ht="15.75" customHeight="1">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spans="1:26" ht="15.75" customHeight="1">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spans="1:26" ht="15.75" customHeight="1">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spans="1:26" ht="15.75" customHeight="1">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spans="1:26" ht="15.75" customHeight="1">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spans="1:26" ht="15.75" customHeight="1">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spans="1:26" ht="15.75" customHeight="1">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spans="1:26" ht="15.75" customHeight="1">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spans="1:26" ht="15.75" customHeight="1">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spans="1:26" ht="15.75" customHeight="1">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spans="1:26" ht="15.75" customHeight="1">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spans="1:26" ht="15.75" customHeight="1">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spans="1:26" ht="15.75" customHeight="1">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spans="1:26" ht="15.75" customHeight="1">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spans="1:26" ht="15.75" customHeight="1">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spans="1:26" ht="15.75" customHeight="1">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spans="1:26" ht="15.75" customHeight="1">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spans="1:26" ht="15.75" customHeight="1">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spans="1:26" ht="15.75" customHeight="1">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spans="1:26" ht="15.75" customHeight="1">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spans="1:26" ht="15.75" customHeight="1">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spans="1:26" ht="15.75" customHeight="1">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spans="1:26" ht="15.75" customHeight="1">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spans="1:26" ht="15.75" customHeight="1">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spans="1:26" ht="15.75" customHeight="1">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row>
    <row r="374" spans="1:26" ht="15.75" customHeight="1">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row>
    <row r="375" spans="1:26" ht="15.75" customHeight="1">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row>
    <row r="376" spans="1:26" ht="15.75" customHeight="1">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row>
    <row r="377" spans="1:26" ht="15.75" customHeight="1">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row>
    <row r="378" spans="1:26" ht="15.75" customHeight="1">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row>
    <row r="379" spans="1:26" ht="15.75" customHeight="1">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row>
    <row r="380" spans="1:26" ht="15.75" customHeight="1">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row>
    <row r="381" spans="1:26" ht="15.75" customHeight="1">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row>
    <row r="382" spans="1:26" ht="15.75" customHeight="1">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row>
    <row r="383" spans="1:26" ht="15.75" customHeight="1">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row>
    <row r="384" spans="1:26" ht="15.75" customHeight="1">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row>
    <row r="385" spans="1:26" ht="15.75" customHeight="1">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row>
    <row r="386" spans="1:26" ht="15.75" customHeight="1">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row>
    <row r="387" spans="1:26" ht="15.75" customHeight="1">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row>
    <row r="388" spans="1:26" ht="15.75" customHeight="1">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row>
    <row r="389" spans="1:26" ht="15.75" customHeight="1">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row>
    <row r="390" spans="1:26" ht="15.75" customHeight="1">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row>
    <row r="391" spans="1:26" ht="15.75" customHeight="1">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row>
    <row r="392" spans="1:26" ht="15.75" customHeight="1">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row>
    <row r="393" spans="1:26" ht="15.75" customHeight="1">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row>
    <row r="394" spans="1:26" ht="15.75" customHeight="1">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row>
    <row r="395" spans="1:26" ht="15.75" customHeight="1">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row>
    <row r="396" spans="1:26" ht="15.75" customHeight="1">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row>
    <row r="397" spans="1:26" ht="15.75" customHeight="1">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row>
    <row r="398" spans="1:26" ht="15.75" customHeight="1">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row>
    <row r="399" spans="1:26" ht="15.75" customHeight="1">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row>
    <row r="400" spans="1:26" ht="15.75" customHeight="1">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row>
    <row r="401" spans="1:26" ht="15.75" customHeight="1">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row>
    <row r="402" spans="1:26" ht="15.75" customHeight="1">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row>
    <row r="403" spans="1:26" ht="15.75" customHeight="1">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row>
    <row r="404" spans="1:26" ht="15.75" customHeight="1">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row>
    <row r="405" spans="1:26" ht="15.75" customHeight="1">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row>
    <row r="406" spans="1:26" ht="15.75" customHeight="1">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row>
    <row r="407" spans="1:26" ht="15.75" customHeight="1">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row>
    <row r="408" spans="1:26" ht="15.75" customHeight="1">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row>
    <row r="409" spans="1:26" ht="15.75" customHeight="1">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row>
    <row r="410" spans="1:26" ht="15.75" customHeight="1">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row>
    <row r="411" spans="1:26" ht="15.75" customHeight="1">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row>
    <row r="412" spans="1:26" ht="15.75" customHeight="1">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row>
    <row r="413" spans="1:26" ht="15.75" customHeight="1">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row>
    <row r="414" spans="1:26" ht="15.75" customHeight="1">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row>
    <row r="415" spans="1:26" ht="15.75" customHeight="1">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row>
    <row r="416" spans="1:26" ht="15.75" customHeight="1">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row>
    <row r="417" spans="1:26" ht="15.75" customHeight="1">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row>
    <row r="418" spans="1:26" ht="15.75" customHeight="1">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row>
    <row r="419" spans="1:26" ht="15.75" customHeight="1">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row>
    <row r="420" spans="1:26" ht="15.75" customHeight="1">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row>
    <row r="421" spans="1:26" ht="15.75" customHeight="1">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row>
    <row r="422" spans="1:26" ht="15.75" customHeight="1">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row>
    <row r="423" spans="1:26" ht="15.75" customHeight="1">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row>
    <row r="424" spans="1:26" ht="15.75" customHeight="1">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row>
    <row r="425" spans="1:26" ht="15.75" customHeight="1">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row>
    <row r="426" spans="1:26" ht="15.75" customHeight="1">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row>
    <row r="427" spans="1:26" ht="15.75" customHeight="1">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row>
    <row r="428" spans="1:26" ht="15.75" customHeight="1">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row>
    <row r="429" spans="1:26" ht="15.75" customHeight="1">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row>
    <row r="430" spans="1:26" ht="15.75" customHeight="1">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row>
    <row r="431" spans="1:26" ht="15.75" customHeight="1">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row>
    <row r="432" spans="1:26" ht="15.75" customHeight="1">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row>
    <row r="433" spans="1:26" ht="15.75" customHeight="1">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row>
    <row r="434" spans="1:26" ht="15.75" customHeight="1">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row>
    <row r="435" spans="1:26" ht="15.75" customHeight="1">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row>
    <row r="436" spans="1:26" ht="15.75" customHeight="1">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row>
    <row r="437" spans="1:26" ht="15.75" customHeight="1">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row>
    <row r="438" spans="1:26" ht="15.75" customHeight="1">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row>
    <row r="439" spans="1:26" ht="15.75" customHeight="1">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row>
    <row r="440" spans="1:26" ht="15.75" customHeight="1">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row>
    <row r="441" spans="1:26" ht="15.75" customHeight="1">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row>
    <row r="442" spans="1:26" ht="15.75" customHeight="1">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row>
    <row r="443" spans="1:26" ht="15.75" customHeight="1">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row>
    <row r="444" spans="1:26" ht="15.75" customHeight="1">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row>
    <row r="445" spans="1:26" ht="15.75" customHeight="1">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row>
    <row r="446" spans="1:26" ht="15.75" customHeight="1">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row>
    <row r="447" spans="1:26" ht="15.75" customHeight="1">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row>
    <row r="448" spans="1:26" ht="15.75" customHeight="1">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row>
    <row r="449" spans="1:26" ht="15.75" customHeight="1">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row>
    <row r="450" spans="1:26" ht="15.75" customHeight="1">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row>
    <row r="451" spans="1:26" ht="15.75" customHeight="1">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row>
    <row r="452" spans="1:26" ht="15.75" customHeight="1">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row>
    <row r="453" spans="1:26" ht="15.75" customHeight="1">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row>
    <row r="454" spans="1:26" ht="15.75" customHeight="1">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row>
    <row r="455" spans="1:26" ht="15.75" customHeight="1">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row>
    <row r="456" spans="1:26" ht="15.75" customHeight="1">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row>
    <row r="457" spans="1:26" ht="15.75" customHeight="1">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row>
    <row r="458" spans="1:26" ht="15.75" customHeight="1">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row>
    <row r="459" spans="1:26" ht="15.75" customHeight="1">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row>
    <row r="460" spans="1:26" ht="15.75" customHeight="1">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row>
    <row r="461" spans="1:26" ht="15.75" customHeight="1">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row>
    <row r="462" spans="1:26" ht="15.75" customHeight="1">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row>
    <row r="463" spans="1:26" ht="15.75" customHeight="1">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row>
    <row r="464" spans="1:26" ht="15.75" customHeight="1">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row>
    <row r="465" spans="1:26" ht="15.75" customHeight="1">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row>
    <row r="466" spans="1:26" ht="15.75" customHeight="1">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row>
    <row r="467" spans="1:26" ht="15.75" customHeight="1">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row>
    <row r="468" spans="1:26" ht="15.75" customHeight="1">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row>
    <row r="469" spans="1:26" ht="15.75" customHeight="1">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row>
    <row r="470" spans="1:26" ht="15.75" customHeight="1">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row>
    <row r="471" spans="1:26" ht="15.75" customHeight="1">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row>
    <row r="472" spans="1:26" ht="15.75" customHeight="1">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row>
    <row r="473" spans="1:26" ht="15.75" customHeight="1">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row>
    <row r="474" spans="1:26" ht="15.75" customHeight="1">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row>
    <row r="475" spans="1:26" ht="15.75" customHeight="1">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row>
    <row r="476" spans="1:26" ht="15.75" customHeight="1">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row>
    <row r="477" spans="1:26" ht="15.75" customHeight="1">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row>
    <row r="478" spans="1:26" ht="15.75" customHeight="1">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row>
    <row r="479" spans="1:26" ht="15.75" customHeight="1">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row>
    <row r="480" spans="1:26" ht="15.75" customHeight="1">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row>
    <row r="481" spans="1:26" ht="15.75" customHeight="1">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row>
    <row r="482" spans="1:26" ht="15.75" customHeight="1">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row>
    <row r="483" spans="1:26" ht="15.75" customHeight="1">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row>
    <row r="484" spans="1:26" ht="15.75" customHeight="1">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row>
    <row r="485" spans="1:26" ht="15.75" customHeight="1">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row>
    <row r="486" spans="1:26" ht="15.75" customHeight="1">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row>
    <row r="487" spans="1:26" ht="15.75" customHeight="1">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row>
    <row r="488" spans="1:26" ht="15.75" customHeight="1">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row>
    <row r="489" spans="1:26" ht="15.75" customHeight="1">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row>
    <row r="490" spans="1:26" ht="15.75" customHeight="1">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row>
    <row r="491" spans="1:26" ht="15.75" customHeight="1">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row>
    <row r="492" spans="1:26" ht="15.75" customHeight="1">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row>
    <row r="493" spans="1:26" ht="15.75" customHeight="1">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row>
    <row r="494" spans="1:26" ht="15.75" customHeight="1">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row>
    <row r="495" spans="1:26" ht="15.75" customHeight="1">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row>
    <row r="496" spans="1:26" ht="15.75" customHeight="1">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row>
    <row r="497" spans="1:26" ht="15.75" customHeight="1">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row>
    <row r="498" spans="1:26" ht="15.75" customHeight="1">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row>
    <row r="499" spans="1:26" ht="15.75" customHeight="1">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row>
    <row r="500" spans="1:26" ht="15.75" customHeight="1">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row>
    <row r="501" spans="1:26" ht="15.75" customHeight="1">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row>
    <row r="502" spans="1:26" ht="15.75" customHeight="1">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row>
    <row r="503" spans="1:26" ht="15.75" customHeight="1">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row>
    <row r="504" spans="1:26" ht="15.75" customHeight="1">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row>
    <row r="505" spans="1:26" ht="15.75" customHeight="1">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row>
    <row r="506" spans="1:26" ht="15.75" customHeight="1">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row>
    <row r="507" spans="1:26" ht="15.75" customHeight="1">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row>
    <row r="508" spans="1:26" ht="15.75" customHeight="1">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row>
    <row r="509" spans="1:26" ht="15.75" customHeight="1">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row>
    <row r="510" spans="1:26" ht="15.75" customHeight="1">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row>
    <row r="511" spans="1:26" ht="15.75" customHeight="1">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row>
    <row r="512" spans="1:26" ht="15.75" customHeight="1">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row>
    <row r="513" spans="1:26" ht="15.75" customHeight="1">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row>
    <row r="514" spans="1:26" ht="15.75" customHeight="1">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row>
    <row r="515" spans="1:26" ht="15.75" customHeight="1">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row>
    <row r="516" spans="1:26" ht="15.75" customHeight="1">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row>
    <row r="517" spans="1:26" ht="15.75" customHeight="1">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row>
    <row r="518" spans="1:26" ht="15.75" customHeight="1">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row>
    <row r="519" spans="1:26" ht="15.75" customHeight="1">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row>
    <row r="520" spans="1:26" ht="15.75" customHeight="1">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row>
    <row r="521" spans="1:26" ht="15.75" customHeight="1">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row>
    <row r="522" spans="1:26" ht="15.75" customHeight="1">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row>
    <row r="523" spans="1:26" ht="15.75" customHeight="1">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row>
    <row r="524" spans="1:26" ht="15.75" customHeight="1">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row>
    <row r="525" spans="1:26" ht="15.75" customHeight="1">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row>
    <row r="526" spans="1:26" ht="15.75" customHeight="1">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row>
    <row r="527" spans="1:26" ht="15.75" customHeight="1">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row>
    <row r="528" spans="1:26" ht="15.75" customHeight="1">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row>
    <row r="529" spans="1:26" ht="15.75" customHeight="1">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row>
    <row r="530" spans="1:26" ht="15.75" customHeight="1">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row>
    <row r="531" spans="1:26" ht="15.75" customHeight="1">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row>
    <row r="532" spans="1:26" ht="15.75" customHeight="1">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row>
    <row r="533" spans="1:26" ht="15.75" customHeight="1">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row>
    <row r="534" spans="1:26" ht="15.75" customHeight="1">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row>
    <row r="535" spans="1:26" ht="15.75" customHeight="1">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row>
    <row r="536" spans="1:26" ht="15.75" customHeight="1">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row>
    <row r="537" spans="1:26" ht="15.75" customHeight="1">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row>
    <row r="538" spans="1:26" ht="15.75" customHeight="1">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row>
    <row r="539" spans="1:26" ht="15.75" customHeight="1">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row>
    <row r="540" spans="1:26" ht="15.75" customHeight="1">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row>
    <row r="541" spans="1:26" ht="15.75" customHeight="1">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row>
    <row r="542" spans="1:26" ht="15.75" customHeight="1">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row>
    <row r="543" spans="1:26" ht="15.75" customHeight="1">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row>
    <row r="544" spans="1:26" ht="15.75" customHeight="1">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row>
    <row r="545" spans="1:26" ht="15.75" customHeight="1">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row>
    <row r="546" spans="1:26" ht="15.75" customHeight="1">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row>
    <row r="547" spans="1:26" ht="15.75" customHeight="1">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row>
    <row r="548" spans="1:26" ht="15.75" customHeight="1">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row>
    <row r="549" spans="1:26" ht="15.75" customHeight="1">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row>
    <row r="550" spans="1:26" ht="15.75" customHeight="1">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row>
    <row r="551" spans="1:26" ht="15.75" customHeight="1">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row>
    <row r="552" spans="1:26" ht="15.75" customHeight="1">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row>
    <row r="553" spans="1:26" ht="15.75" customHeight="1">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row>
    <row r="554" spans="1:26" ht="15.75" customHeight="1">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row>
    <row r="555" spans="1:26" ht="15.75" customHeight="1">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row>
    <row r="556" spans="1:26" ht="15.75" customHeight="1">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row>
    <row r="557" spans="1:26" ht="15.75" customHeight="1">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row>
    <row r="558" spans="1:26" ht="15.75" customHeight="1">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row>
    <row r="559" spans="1:26" ht="15.75" customHeight="1">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row>
    <row r="560" spans="1:26" ht="15.75" customHeight="1">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row>
    <row r="561" spans="1:26" ht="15.75" customHeight="1">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row>
    <row r="562" spans="1:26" ht="15.75" customHeight="1">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row>
    <row r="563" spans="1:26" ht="15.75" customHeight="1">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row>
    <row r="564" spans="1:26" ht="15.75" customHeight="1">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row>
    <row r="565" spans="1:26" ht="15.75" customHeight="1">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row>
    <row r="566" spans="1:26" ht="15.75" customHeight="1">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row>
    <row r="567" spans="1:26" ht="15.75" customHeight="1">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row>
    <row r="568" spans="1:26" ht="15.75" customHeight="1">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row>
    <row r="569" spans="1:26" ht="15.75" customHeight="1">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row>
    <row r="570" spans="1:26" ht="15.75" customHeight="1">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row>
    <row r="571" spans="1:26" ht="15.75" customHeight="1">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row>
    <row r="572" spans="1:26" ht="15.75" customHeight="1">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row>
    <row r="573" spans="1:26" ht="15.75" customHeight="1">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row>
    <row r="574" spans="1:26" ht="15.75" customHeight="1">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row>
    <row r="575" spans="1:26" ht="15.75" customHeight="1">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row>
    <row r="576" spans="1:26" ht="15.75" customHeight="1">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row>
    <row r="577" spans="1:26" ht="15.75" customHeight="1">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row>
    <row r="578" spans="1:26" ht="15.75" customHeight="1">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row>
    <row r="579" spans="1:26" ht="15.75" customHeight="1">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row>
    <row r="580" spans="1:26" ht="15.75" customHeight="1">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row>
    <row r="581" spans="1:26" ht="15.75" customHeight="1">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row>
    <row r="582" spans="1:26" ht="15.75" customHeight="1">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row>
    <row r="583" spans="1:26" ht="15.75" customHeight="1">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row>
    <row r="584" spans="1:26" ht="15.75" customHeight="1">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row>
    <row r="585" spans="1:26" ht="15.75" customHeight="1">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row>
    <row r="586" spans="1:26" ht="15.75" customHeight="1">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row>
    <row r="587" spans="1:26" ht="15.75" customHeight="1">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row>
    <row r="588" spans="1:26" ht="15.75" customHeight="1">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row>
    <row r="589" spans="1:26" ht="15.75" customHeight="1">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row>
    <row r="590" spans="1:26" ht="15.75" customHeight="1">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row>
    <row r="591" spans="1:26" ht="15.75" customHeight="1">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row>
    <row r="592" spans="1:26" ht="15.75" customHeight="1">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row>
    <row r="593" spans="1:26" ht="15.75" customHeight="1">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row>
    <row r="594" spans="1:26" ht="15.75" customHeight="1">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row>
    <row r="595" spans="1:26" ht="15.75" customHeight="1">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row>
    <row r="596" spans="1:26" ht="15.75" customHeight="1">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row>
    <row r="597" spans="1:26" ht="15.75" customHeight="1">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row>
    <row r="598" spans="1:26" ht="15.75" customHeight="1">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row>
    <row r="599" spans="1:26" ht="15.75" customHeight="1">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row>
    <row r="600" spans="1:26" ht="15.75" customHeight="1">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row>
    <row r="601" spans="1:26" ht="15.75" customHeight="1">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row>
    <row r="602" spans="1:26" ht="15.75" customHeight="1">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row>
    <row r="603" spans="1:26" ht="15.75" customHeight="1">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row>
    <row r="604" spans="1:26" ht="15.75" customHeight="1">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row>
    <row r="605" spans="1:26" ht="15.75" customHeight="1">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row>
    <row r="606" spans="1:26" ht="15.75" customHeight="1">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row>
    <row r="607" spans="1:26" ht="15.75" customHeight="1">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row>
    <row r="608" spans="1:26" ht="15.75" customHeight="1">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row>
    <row r="609" spans="1:26" ht="15.75" customHeight="1">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row>
    <row r="610" spans="1:26" ht="15.75" customHeight="1">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row>
    <row r="611" spans="1:26" ht="15.75" customHeight="1">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row>
    <row r="612" spans="1:26" ht="15.75" customHeight="1">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row>
    <row r="613" spans="1:26" ht="15.75" customHeight="1">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row>
    <row r="614" spans="1:26" ht="15.75" customHeight="1">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row>
    <row r="615" spans="1:26" ht="15.75" customHeight="1">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row>
    <row r="616" spans="1:26" ht="15.75" customHeight="1">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row>
    <row r="617" spans="1:26" ht="15.75" customHeight="1">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row>
    <row r="618" spans="1:26" ht="15.75" customHeight="1">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row>
    <row r="619" spans="1:26" ht="15.75" customHeight="1">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row>
    <row r="620" spans="1:26" ht="15.75" customHeight="1">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row>
    <row r="621" spans="1:26" ht="15.75" customHeight="1">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row>
    <row r="622" spans="1:26" ht="15.75" customHeight="1">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row>
    <row r="623" spans="1:26" ht="15.75" customHeight="1">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row>
    <row r="624" spans="1:26" ht="15.75" customHeight="1">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row>
    <row r="625" spans="1:26" ht="15.75" customHeight="1">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row>
    <row r="626" spans="1:26" ht="15.75" customHeight="1">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row>
    <row r="627" spans="1:26" ht="15.75" customHeight="1">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row>
    <row r="628" spans="1:26" ht="15.75" customHeight="1">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row>
    <row r="629" spans="1:26" ht="15.75" customHeight="1">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row>
    <row r="630" spans="1:26" ht="15.75" customHeight="1">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row>
    <row r="631" spans="1:26" ht="15.75" customHeight="1">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row>
    <row r="632" spans="1:26" ht="15.75" customHeight="1">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row>
    <row r="633" spans="1:26" ht="15.75" customHeight="1">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row>
    <row r="634" spans="1:26" ht="15.75" customHeight="1">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row>
    <row r="635" spans="1:26" ht="15.75" customHeight="1">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row>
    <row r="636" spans="1:26" ht="15.75" customHeight="1">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row>
    <row r="637" spans="1:26" ht="15.75" customHeight="1">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row>
    <row r="638" spans="1:26" ht="15.75" customHeight="1">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row>
    <row r="639" spans="1:26" ht="15.75" customHeight="1">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row>
    <row r="640" spans="1:26" ht="15.75" customHeight="1">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row>
    <row r="641" spans="1:26" ht="15.75" customHeight="1">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row>
    <row r="642" spans="1:26" ht="15.75" customHeight="1">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row>
    <row r="643" spans="1:26" ht="15.75" customHeight="1">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row>
    <row r="644" spans="1:26" ht="15.75" customHeight="1">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row>
    <row r="645" spans="1:26" ht="15.75" customHeight="1">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row>
    <row r="646" spans="1:26" ht="15.75" customHeight="1">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row>
    <row r="647" spans="1:26" ht="15.75" customHeight="1">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row>
    <row r="648" spans="1:26" ht="15.75" customHeight="1">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row>
    <row r="649" spans="1:26" ht="15.75" customHeight="1">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row>
    <row r="650" spans="1:26" ht="15.75" customHeight="1">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row>
    <row r="651" spans="1:26" ht="15.75" customHeight="1">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row>
    <row r="652" spans="1:26" ht="15.75" customHeight="1">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row>
    <row r="653" spans="1:26" ht="15.75" customHeight="1">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row>
    <row r="654" spans="1:26" ht="15.75" customHeight="1">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row>
    <row r="655" spans="1:26" ht="15.75" customHeight="1">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row>
    <row r="656" spans="1:26" ht="15.75" customHeight="1">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row>
    <row r="657" spans="1:26" ht="15.75" customHeight="1">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row>
    <row r="658" spans="1:26" ht="15.75" customHeight="1">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row>
    <row r="659" spans="1:26" ht="15.75" customHeight="1">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row>
    <row r="660" spans="1:26" ht="15.75" customHeight="1">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row>
    <row r="661" spans="1:26" ht="15.75" customHeight="1">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row>
    <row r="662" spans="1:26" ht="15.75" customHeight="1">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row>
    <row r="663" spans="1:26" ht="15.75" customHeight="1">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row>
    <row r="664" spans="1:26" ht="15.75" customHeight="1">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row>
    <row r="665" spans="1:26" ht="15.75" customHeight="1">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row>
    <row r="666" spans="1:26" ht="15.75" customHeight="1">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row>
    <row r="667" spans="1:26" ht="15.75" customHeight="1">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row>
    <row r="668" spans="1:26" ht="15.75" customHeight="1">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row>
    <row r="669" spans="1:26" ht="15.75" customHeight="1">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row>
    <row r="670" spans="1:26" ht="15.75" customHeight="1">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row>
    <row r="671" spans="1:26" ht="15.75" customHeight="1">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row>
    <row r="672" spans="1:26" ht="15.75" customHeight="1">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row>
    <row r="673" spans="1:26" ht="15.75" customHeight="1">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row>
    <row r="674" spans="1:26" ht="15.75" customHeight="1">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row>
    <row r="675" spans="1:26" ht="15.75" customHeight="1">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row>
    <row r="676" spans="1:26" ht="15.75" customHeight="1">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row>
    <row r="677" spans="1:26" ht="15.75" customHeight="1">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row>
    <row r="678" spans="1:26" ht="15.75" customHeight="1">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row>
    <row r="679" spans="1:26" ht="15.75" customHeight="1">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row>
    <row r="680" spans="1:26" ht="15.75" customHeight="1">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row>
    <row r="681" spans="1:26" ht="15.75" customHeight="1">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row>
    <row r="682" spans="1:26" ht="15.75" customHeight="1">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row>
    <row r="683" spans="1:26" ht="15.75" customHeight="1">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row>
    <row r="684" spans="1:26" ht="15.75" customHeight="1">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row>
    <row r="685" spans="1:26" ht="15.75" customHeight="1">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row>
    <row r="686" spans="1:26" ht="15.75" customHeight="1">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row>
    <row r="687" spans="1:26" ht="15.75" customHeight="1">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row>
    <row r="688" spans="1:26" ht="15.75" customHeight="1">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row>
    <row r="689" spans="1:26" ht="15.75" customHeight="1">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row>
    <row r="690" spans="1:26" ht="15.75" customHeight="1">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row>
    <row r="691" spans="1:26" ht="15.75" customHeight="1">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row>
    <row r="692" spans="1:26" ht="15.75" customHeight="1">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row>
    <row r="693" spans="1:26" ht="15.75" customHeight="1">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row>
    <row r="694" spans="1:26" ht="15.75" customHeight="1">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row>
    <row r="695" spans="1:26" ht="15.75" customHeight="1">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row>
    <row r="696" spans="1:26" ht="15.75" customHeight="1">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row>
    <row r="697" spans="1:26" ht="15.75" customHeight="1">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row>
    <row r="698" spans="1:26" ht="15.75" customHeight="1">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row>
    <row r="699" spans="1:26" ht="15.75" customHeight="1">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row>
    <row r="700" spans="1:26" ht="15.75" customHeight="1">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row>
    <row r="701" spans="1:26" ht="15.75" customHeight="1">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row>
    <row r="702" spans="1:26" ht="15.75" customHeight="1">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row>
    <row r="703" spans="1:26" ht="15.75" customHeight="1">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row>
    <row r="704" spans="1:26" ht="15.75" customHeight="1">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row>
    <row r="705" spans="1:26" ht="15.75" customHeight="1">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row>
    <row r="706" spans="1:26" ht="15.75" customHeight="1">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row>
    <row r="707" spans="1:26" ht="15.75" customHeight="1">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row>
    <row r="708" spans="1:26" ht="15.75" customHeight="1">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row>
    <row r="709" spans="1:26" ht="15.75" customHeight="1">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row>
    <row r="710" spans="1:26" ht="15.75" customHeight="1">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row>
    <row r="711" spans="1:26" ht="15.75" customHeight="1">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row>
    <row r="712" spans="1:26" ht="15.75" customHeight="1">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row>
    <row r="713" spans="1:26" ht="15.75" customHeight="1">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row>
    <row r="714" spans="1:26" ht="15.75" customHeight="1">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row>
    <row r="715" spans="1:26" ht="15.75" customHeight="1">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row>
    <row r="716" spans="1:26" ht="15.75" customHeight="1">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row>
    <row r="717" spans="1:26" ht="15.75" customHeight="1">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row>
    <row r="718" spans="1:26" ht="15.75" customHeight="1">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row>
    <row r="719" spans="1:26" ht="15.75" customHeight="1">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row>
    <row r="720" spans="1:26" ht="15.75" customHeight="1">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row>
    <row r="721" spans="1:26" ht="15.75" customHeight="1">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row>
    <row r="722" spans="1:26" ht="15.75" customHeight="1">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row>
    <row r="723" spans="1:26" ht="15.75" customHeight="1">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row>
    <row r="724" spans="1:26" ht="15.75" customHeight="1">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row>
    <row r="725" spans="1:26" ht="15.75" customHeight="1">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row>
    <row r="726" spans="1:26" ht="15.75" customHeight="1">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row>
    <row r="727" spans="1:26" ht="15.75" customHeight="1">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row>
    <row r="728" spans="1:26" ht="15.75" customHeight="1">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row>
    <row r="729" spans="1:26" ht="15.75" customHeight="1">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row>
    <row r="730" spans="1:26" ht="15.75" customHeight="1">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row>
    <row r="731" spans="1:26" ht="15.75" customHeight="1">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row>
    <row r="732" spans="1:26" ht="15.75" customHeight="1">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row>
    <row r="733" spans="1:26" ht="15.75" customHeight="1">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row>
    <row r="734" spans="1:26" ht="15.75" customHeight="1">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row>
    <row r="735" spans="1:26" ht="15.75" customHeight="1">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row>
    <row r="736" spans="1:26" ht="15.75" customHeight="1">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row>
    <row r="737" spans="1:26" ht="15.75" customHeight="1">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row>
    <row r="738" spans="1:26" ht="15.75" customHeight="1">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row>
    <row r="739" spans="1:26" ht="15.75" customHeight="1">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row>
    <row r="740" spans="1:26" ht="15.75" customHeight="1">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row>
    <row r="741" spans="1:26" ht="15.75" customHeight="1">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row>
    <row r="742" spans="1:26" ht="15.75" customHeight="1">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row>
    <row r="743" spans="1:26" ht="15.75" customHeight="1">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row>
    <row r="744" spans="1:26" ht="15.75" customHeight="1">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row>
    <row r="745" spans="1:26" ht="15.75" customHeight="1">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row>
    <row r="746" spans="1:26" ht="15.75" customHeight="1">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row>
    <row r="747" spans="1:26" ht="15.75" customHeight="1">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row>
    <row r="748" spans="1:26" ht="15.75" customHeight="1">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row>
    <row r="749" spans="1:26" ht="15.75" customHeight="1">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row>
    <row r="750" spans="1:26" ht="15.75" customHeight="1">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row>
    <row r="751" spans="1:26" ht="15.75" customHeight="1">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row>
    <row r="752" spans="1:26" ht="15.75" customHeight="1">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row>
    <row r="753" spans="1:26" ht="15.75" customHeight="1">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row>
    <row r="754" spans="1:26" ht="15.75" customHeight="1">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row>
    <row r="755" spans="1:26" ht="15.75" customHeight="1">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row>
    <row r="756" spans="1:26" ht="15.75" customHeight="1">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row>
    <row r="757" spans="1:26" ht="15.75" customHeight="1">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row>
    <row r="758" spans="1:26" ht="15.75" customHeight="1">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row>
    <row r="759" spans="1:26" ht="15.75" customHeight="1">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row>
    <row r="760" spans="1:26" ht="15.75" customHeight="1">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row>
    <row r="761" spans="1:26" ht="15.75" customHeight="1">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row>
    <row r="762" spans="1:26" ht="15.75" customHeight="1">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row>
    <row r="763" spans="1:26" ht="15.75" customHeight="1">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row>
    <row r="764" spans="1:26" ht="15.75" customHeight="1">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row>
    <row r="765" spans="1:26" ht="15.75" customHeight="1">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row>
    <row r="766" spans="1:26" ht="15.75" customHeight="1">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row>
    <row r="767" spans="1:26" ht="15.75" customHeight="1">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row>
    <row r="768" spans="1:26" ht="15.75" customHeight="1">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row>
    <row r="769" spans="1:26" ht="15.75" customHeight="1">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row>
    <row r="770" spans="1:26" ht="15.75" customHeight="1">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row>
    <row r="771" spans="1:26" ht="15.75" customHeight="1">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row>
    <row r="772" spans="1:26" ht="15.75" customHeight="1">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row>
    <row r="773" spans="1:26" ht="15.75" customHeight="1">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row>
    <row r="774" spans="1:26" ht="15.75" customHeight="1">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row>
    <row r="775" spans="1:26" ht="15.75" customHeight="1">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row>
    <row r="776" spans="1:26" ht="15.75" customHeight="1">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row>
    <row r="777" spans="1:26" ht="15.75" customHeight="1">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row>
    <row r="778" spans="1:26" ht="15.75" customHeight="1">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row>
    <row r="779" spans="1:26" ht="15.75" customHeight="1">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row>
    <row r="780" spans="1:26" ht="15.75" customHeight="1">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row>
    <row r="781" spans="1:26" ht="15.75" customHeight="1">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row>
    <row r="782" spans="1:26" ht="15.75" customHeight="1">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row>
    <row r="783" spans="1:26" ht="15.75" customHeight="1">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row>
    <row r="784" spans="1:26" ht="15.75" customHeight="1">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row>
    <row r="785" spans="1:26" ht="15.75" customHeight="1">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row>
    <row r="786" spans="1:26" ht="15.75" customHeight="1">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row>
    <row r="787" spans="1:26" ht="15.75" customHeight="1">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row>
    <row r="788" spans="1:26" ht="15.75" customHeight="1">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row>
    <row r="789" spans="1:26" ht="15.75" customHeight="1">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row>
    <row r="790" spans="1:26" ht="15.75" customHeight="1">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row>
    <row r="791" spans="1:26" ht="15.75" customHeight="1">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row>
    <row r="792" spans="1:26" ht="15.75" customHeight="1">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row>
    <row r="793" spans="1:26" ht="15.75" customHeight="1">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row>
    <row r="794" spans="1:26" ht="15.75" customHeight="1">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row>
    <row r="795" spans="1:26" ht="15.75" customHeight="1">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row>
    <row r="796" spans="1:26" ht="15.75" customHeight="1">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row>
    <row r="797" spans="1:26" ht="15.75" customHeight="1">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row>
    <row r="798" spans="1:26" ht="15.75" customHeight="1">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row>
    <row r="799" spans="1:26" ht="15.75" customHeight="1">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row>
    <row r="800" spans="1:26" ht="15.75" customHeight="1">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row>
    <row r="801" spans="1:26" ht="15.75" customHeight="1">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row>
    <row r="802" spans="1:26" ht="15.75" customHeight="1">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row>
    <row r="803" spans="1:26" ht="15.75" customHeight="1">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row>
    <row r="804" spans="1:26" ht="15.75" customHeight="1">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row>
    <row r="805" spans="1:26" ht="15.75" customHeight="1">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row>
    <row r="806" spans="1:26" ht="15.75" customHeight="1">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row>
    <row r="807" spans="1:26" ht="15.75" customHeight="1">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row>
    <row r="808" spans="1:26" ht="15.75" customHeight="1">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row>
    <row r="809" spans="1:26" ht="15.75" customHeight="1">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row>
    <row r="810" spans="1:26" ht="15.75" customHeight="1">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row>
    <row r="811" spans="1:26" ht="15.75" customHeight="1">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row>
    <row r="812" spans="1:26" ht="15.75" customHeight="1">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row>
    <row r="813" spans="1:26" ht="15.75" customHeight="1">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row>
    <row r="814" spans="1:26" ht="15.75" customHeight="1">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row>
    <row r="815" spans="1:26" ht="15.75" customHeight="1">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row>
    <row r="816" spans="1:26" ht="15.75" customHeight="1">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row>
    <row r="817" spans="1:26" ht="15.75" customHeight="1">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row>
    <row r="818" spans="1:26" ht="15.75" customHeight="1">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row>
    <row r="819" spans="1:26" ht="15.75" customHeight="1">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row>
    <row r="820" spans="1:26" ht="15.75" customHeight="1">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row>
    <row r="821" spans="1:26" ht="15.75" customHeight="1">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row>
    <row r="822" spans="1:26" ht="15.75" customHeight="1">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row>
    <row r="823" spans="1:26" ht="15.75" customHeight="1">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row>
    <row r="824" spans="1:26" ht="15.75" customHeight="1">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row>
    <row r="825" spans="1:26" ht="15.75" customHeight="1">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row>
    <row r="826" spans="1:26" ht="15.75" customHeight="1">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row>
    <row r="827" spans="1:26" ht="15.75" customHeight="1">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row>
    <row r="828" spans="1:26" ht="15.75" customHeight="1">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row>
    <row r="829" spans="1:26" ht="15.75" customHeight="1">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row>
    <row r="830" spans="1:26" ht="15.75" customHeight="1">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row>
    <row r="831" spans="1:26" ht="15.75" customHeight="1">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row>
    <row r="832" spans="1:26" ht="15.75" customHeight="1">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row>
    <row r="833" spans="1:26" ht="15.75" customHeight="1">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row>
    <row r="834" spans="1:26" ht="15.75" customHeight="1">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row>
    <row r="835" spans="1:26" ht="15.75" customHeight="1">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row>
    <row r="836" spans="1:26" ht="15.75" customHeight="1">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row>
    <row r="837" spans="1:26" ht="15.75" customHeight="1">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row>
    <row r="838" spans="1:26" ht="15.75" customHeight="1">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row>
    <row r="839" spans="1:26" ht="15.75" customHeight="1">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row>
    <row r="840" spans="1:26" ht="15.75" customHeight="1">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row>
    <row r="841" spans="1:26" ht="15.75" customHeight="1">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row>
    <row r="842" spans="1:26" ht="15.75" customHeight="1">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row>
    <row r="843" spans="1:26" ht="15.75" customHeight="1">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row>
    <row r="844" spans="1:26" ht="15.75" customHeight="1">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row>
    <row r="845" spans="1:26" ht="15.75" customHeight="1">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row>
    <row r="846" spans="1:26" ht="15.75" customHeight="1">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row>
    <row r="847" spans="1:26" ht="15.75" customHeight="1">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row>
    <row r="848" spans="1:26" ht="15.75" customHeight="1">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row>
    <row r="849" spans="1:26" ht="15.75" customHeight="1">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row>
    <row r="850" spans="1:26" ht="15.75" customHeight="1">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row>
    <row r="851" spans="1:26" ht="15.75" customHeight="1">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row>
    <row r="852" spans="1:26" ht="15.75" customHeight="1">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row>
    <row r="853" spans="1:26" ht="15.75" customHeight="1">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row>
    <row r="854" spans="1:26" ht="15.75" customHeight="1">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row>
    <row r="855" spans="1:26" ht="15.75" customHeight="1">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row>
    <row r="856" spans="1:26" ht="15.75" customHeight="1">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row>
    <row r="857" spans="1:26" ht="15.75" customHeight="1">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row>
    <row r="858" spans="1:26" ht="15.75" customHeight="1">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row>
    <row r="859" spans="1:26" ht="15.75" customHeight="1">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row>
    <row r="860" spans="1:26" ht="15.75" customHeight="1">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row>
    <row r="861" spans="1:26" ht="15.75" customHeight="1">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row>
    <row r="862" spans="1:26" ht="15.75" customHeight="1">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row>
    <row r="863" spans="1:26" ht="15.75" customHeight="1">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row>
    <row r="864" spans="1:26" ht="15.75" customHeight="1">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row>
    <row r="865" spans="1:26" ht="15.75" customHeight="1">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row>
    <row r="866" spans="1:26" ht="15.75" customHeight="1">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row>
    <row r="867" spans="1:26" ht="15.75" customHeight="1">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row>
    <row r="868" spans="1:26" ht="15.75" customHeight="1">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row>
    <row r="869" spans="1:26" ht="15.75" customHeight="1">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row>
    <row r="870" spans="1:26" ht="15.75" customHeight="1">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row>
    <row r="871" spans="1:26" ht="15.75" customHeight="1">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row>
    <row r="872" spans="1:26" ht="15.75" customHeight="1">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row>
    <row r="873" spans="1:26" ht="15.75" customHeight="1">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row>
    <row r="874" spans="1:26" ht="15.75" customHeight="1">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row>
    <row r="875" spans="1:26" ht="15.75" customHeight="1">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row>
    <row r="876" spans="1:26" ht="15.75" customHeight="1">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row>
    <row r="877" spans="1:26" ht="15.75" customHeight="1">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row>
    <row r="878" spans="1:26" ht="15.75" customHeight="1">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row>
    <row r="879" spans="1:26" ht="15.75" customHeight="1">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row>
    <row r="880" spans="1:26" ht="15.75" customHeight="1">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row>
    <row r="881" spans="1:26" ht="15.75" customHeight="1">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row>
    <row r="882" spans="1:26" ht="15.75" customHeight="1">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row>
    <row r="883" spans="1:26" ht="15.75" customHeight="1">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row>
    <row r="884" spans="1:26" ht="15.75" customHeight="1">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row>
    <row r="885" spans="1:26" ht="15.75" customHeight="1">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row>
    <row r="886" spans="1:26" ht="15.75" customHeight="1">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row>
    <row r="887" spans="1:26" ht="15.75" customHeight="1">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row>
    <row r="888" spans="1:26" ht="15.75" customHeight="1">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row>
    <row r="889" spans="1:26" ht="15.75" customHeight="1">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row>
    <row r="890" spans="1:26" ht="15.75" customHeight="1">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row>
    <row r="891" spans="1:26" ht="15.75" customHeight="1">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row>
    <row r="892" spans="1:26" ht="15.75" customHeight="1">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row>
    <row r="893" spans="1:26" ht="15.75" customHeight="1">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row>
    <row r="894" spans="1:26" ht="15.75" customHeight="1">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row>
    <row r="895" spans="1:26" ht="15.75" customHeight="1">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row>
    <row r="896" spans="1:26" ht="15.75" customHeight="1">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row>
    <row r="897" spans="1:26" ht="15.75" customHeight="1">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row>
    <row r="898" spans="1:26" ht="15.75" customHeight="1">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row>
    <row r="899" spans="1:26" ht="15.75" customHeight="1">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row>
    <row r="900" spans="1:26" ht="15.75" customHeight="1">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row>
    <row r="901" spans="1:26" ht="15.75" customHeight="1">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row>
    <row r="902" spans="1:26" ht="15.75" customHeight="1">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row>
    <row r="903" spans="1:26" ht="15.75" customHeight="1">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row>
    <row r="904" spans="1:26" ht="15.75" customHeight="1">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row>
    <row r="905" spans="1:26" ht="15.75" customHeight="1">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row>
    <row r="906" spans="1:26" ht="15.75" customHeight="1">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row>
    <row r="907" spans="1:26" ht="15.75" customHeight="1">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row>
    <row r="908" spans="1:26" ht="15.75" customHeight="1">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row>
    <row r="909" spans="1:26" ht="15.75" customHeight="1">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row>
    <row r="910" spans="1:26" ht="15.75" customHeight="1">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row>
    <row r="911" spans="1:26" ht="15.75" customHeight="1">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row>
    <row r="912" spans="1:26" ht="15.75" customHeight="1">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row>
    <row r="913" spans="1:26" ht="15.75" customHeight="1">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row>
    <row r="914" spans="1:26" ht="15.75" customHeight="1">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row>
    <row r="915" spans="1:26" ht="15.75" customHeight="1">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row>
    <row r="916" spans="1:26" ht="15.75" customHeight="1">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row>
    <row r="917" spans="1:26" ht="15.75" customHeight="1">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row>
    <row r="918" spans="1:26" ht="15.75" customHeight="1">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row>
    <row r="919" spans="1:26" ht="15.75" customHeight="1">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row>
    <row r="920" spans="1:26" ht="15.75" customHeight="1">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row>
    <row r="921" spans="1:26" ht="15.75" customHeight="1">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row>
    <row r="922" spans="1:26" ht="15.75" customHeight="1">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row>
    <row r="923" spans="1:26" ht="15.75" customHeight="1">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row>
    <row r="924" spans="1:26" ht="15.75" customHeight="1">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row>
    <row r="925" spans="1:26" ht="15.75" customHeight="1">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row>
    <row r="926" spans="1:26" ht="15.75" customHeight="1">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row>
    <row r="927" spans="1:26" ht="15.75" customHeight="1">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row>
    <row r="928" spans="1:26" ht="15.75" customHeight="1">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row>
    <row r="929" spans="1:26" ht="15.75" customHeight="1">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row>
    <row r="930" spans="1:26" ht="15.75" customHeight="1">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row>
    <row r="931" spans="1:26" ht="15.75" customHeight="1">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row>
    <row r="932" spans="1:26" ht="15.75" customHeight="1">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row>
    <row r="933" spans="1:26" ht="15.75" customHeight="1">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row>
    <row r="934" spans="1:26" ht="15.75" customHeight="1">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row>
    <row r="935" spans="1:26" ht="15.75" customHeight="1">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row>
    <row r="936" spans="1:26" ht="15.75" customHeight="1">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row>
    <row r="937" spans="1:26" ht="15.75" customHeight="1">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row>
    <row r="938" spans="1:26" ht="15.75" customHeight="1">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row>
    <row r="939" spans="1:26" ht="15.75" customHeight="1">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row>
    <row r="940" spans="1:26" ht="15.75" customHeight="1">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row>
    <row r="941" spans="1:26" ht="15.75" customHeight="1">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row>
    <row r="942" spans="1:26" ht="15.75" customHeight="1">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row>
    <row r="943" spans="1:26" ht="15.75" customHeight="1">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row>
    <row r="944" spans="1:26" ht="15.75" customHeight="1">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row>
    <row r="945" spans="1:26" ht="15.75" customHeight="1">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row>
    <row r="946" spans="1:26" ht="15.75" customHeight="1">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row>
    <row r="947" spans="1:26" ht="15.75" customHeight="1">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row>
    <row r="948" spans="1:26" ht="15.75" customHeight="1">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row>
    <row r="949" spans="1:26" ht="15.75" customHeight="1">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row>
    <row r="950" spans="1:26" ht="15.75" customHeight="1">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row>
    <row r="951" spans="1:26" ht="15.75" customHeight="1">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row>
    <row r="952" spans="1:26" ht="15.75" customHeight="1">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row>
    <row r="953" spans="1:26" ht="15.75" customHeight="1">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row>
    <row r="954" spans="1:26" ht="15.75" customHeight="1">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row>
    <row r="955" spans="1:26" ht="15.75" customHeight="1">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row>
    <row r="956" spans="1:26" ht="15.75" customHeight="1">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row>
    <row r="957" spans="1:26" ht="15.75" customHeight="1">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row>
    <row r="958" spans="1:26" ht="15.75" customHeight="1">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row>
    <row r="959" spans="1:26" ht="15.75" customHeight="1">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row>
    <row r="960" spans="1:26" ht="15.75" customHeight="1">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row>
    <row r="961" spans="1:26" ht="15.75" customHeight="1">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row>
    <row r="962" spans="1:26" ht="15.75" customHeight="1">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row>
    <row r="963" spans="1:26" ht="15.75" customHeight="1">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row>
    <row r="964" spans="1:26" ht="15.75" customHeight="1">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row>
    <row r="965" spans="1:26" ht="15.75" customHeight="1">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row>
    <row r="966" spans="1:26" ht="15.75" customHeight="1">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row>
    <row r="967" spans="1:26" ht="15.75" customHeight="1">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row>
    <row r="968" spans="1:26" ht="15.75" customHeight="1">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row>
    <row r="969" spans="1:26" ht="15.75" customHeight="1">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row>
    <row r="970" spans="1:26" ht="15.75" customHeight="1">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row>
    <row r="971" spans="1:26" ht="15.75" customHeight="1">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row>
    <row r="972" spans="1:26" ht="15.75" customHeight="1">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row>
    <row r="973" spans="1:26" ht="15.75" customHeight="1">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row>
    <row r="974" spans="1:26" ht="15.75" customHeight="1">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row>
    <row r="975" spans="1:26" ht="15.75" customHeight="1">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row>
    <row r="976" spans="1:26" ht="15.75" customHeight="1">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row>
    <row r="977" spans="1:26" ht="15.75" customHeight="1">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row>
    <row r="978" spans="1:26" ht="15.75" customHeight="1">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row>
    <row r="979" spans="1:26" ht="15.75" customHeight="1">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row>
    <row r="980" spans="1:26" ht="15.75" customHeight="1">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row>
    <row r="981" spans="1:26" ht="15.75" customHeight="1">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row>
    <row r="982" spans="1:26" ht="15.75" customHeight="1">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row>
    <row r="983" spans="1:26" ht="15.75" customHeight="1">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row>
    <row r="984" spans="1:26" ht="15.75" customHeight="1">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row>
    <row r="985" spans="1:26" ht="15.75" customHeight="1">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row>
    <row r="986" spans="1:26" ht="15.75" customHeight="1">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row>
    <row r="987" spans="1:26" ht="15.75" customHeight="1">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row>
    <row r="988" spans="1:26" ht="15.75" customHeight="1">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row>
    <row r="989" spans="1:26" ht="15.75" customHeight="1">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row>
    <row r="990" spans="1:26" ht="15.75" customHeight="1">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row>
    <row r="991" spans="1:26" ht="15.75" customHeight="1">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row>
    <row r="992" spans="1:26" ht="15.75" customHeight="1">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row>
    <row r="993" spans="1:26" ht="15.75" customHeight="1">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row>
    <row r="994" spans="1:26" ht="15.75" customHeight="1">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row>
    <row r="995" spans="1:26" ht="15.75" customHeight="1">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row>
    <row r="996" spans="1:26" ht="15.75" customHeight="1">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row>
    <row r="997" spans="1:26" ht="15.75" customHeight="1">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row>
    <row r="998" spans="1:26" ht="15.75" customHeight="1">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row>
    <row r="999" spans="1:26" ht="15.75" customHeight="1">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row>
    <row r="1000" spans="1:26" ht="15.75" customHeight="1">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row>
  </sheetData>
  <mergeCells count="36">
    <mergeCell ref="A10:P10"/>
    <mergeCell ref="B11:M11"/>
    <mergeCell ref="N11:P11"/>
    <mergeCell ref="A1:P1"/>
    <mergeCell ref="A2:P2"/>
    <mergeCell ref="A3:P3"/>
    <mergeCell ref="A7:P7"/>
    <mergeCell ref="A8:P8"/>
    <mergeCell ref="A9:P9"/>
    <mergeCell ref="A11:A12"/>
    <mergeCell ref="A21:Q21"/>
    <mergeCell ref="A22:Q22"/>
    <mergeCell ref="A23:B24"/>
    <mergeCell ref="C23:N23"/>
    <mergeCell ref="O23:Q23"/>
    <mergeCell ref="B34:Q34"/>
    <mergeCell ref="B35:Q35"/>
    <mergeCell ref="B36:Q36"/>
    <mergeCell ref="B37:Q37"/>
    <mergeCell ref="B38:Q38"/>
    <mergeCell ref="B39:Q39"/>
    <mergeCell ref="B40:Q40"/>
    <mergeCell ref="B41:Q41"/>
    <mergeCell ref="B42:Q42"/>
    <mergeCell ref="B54:Q54"/>
    <mergeCell ref="B55:Q55"/>
    <mergeCell ref="B56:Q56"/>
    <mergeCell ref="B57:Q57"/>
    <mergeCell ref="B58:Q58"/>
    <mergeCell ref="B43:Q43"/>
    <mergeCell ref="B44:Q44"/>
    <mergeCell ref="B45:Q45"/>
    <mergeCell ref="B48:Q48"/>
    <mergeCell ref="B49:Q49"/>
    <mergeCell ref="B50:Q50"/>
    <mergeCell ref="B53:Q53"/>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Attainment Level</vt:lpstr>
      <vt:lpstr>15EE84-INTERNSHIP-IA MARKS CO</vt:lpstr>
      <vt:lpstr>15EE84-INTERNSHIP-FINAL EXAM CO</vt:lpstr>
      <vt:lpstr>15EE84-INTERNSHIP-CONSOLIDATED</vt:lpstr>
      <vt:lpstr>COURSE EXIT SURVEY RESPONSES</vt:lpstr>
      <vt:lpstr>INDIRECT &amp; FINAL CO ATTAINMENT</vt:lpstr>
      <vt:lpstr>CO-PO-PSO MAPPING</vt:lpstr>
      <vt:lpstr>PO-PSO ATTAINMENT - DIRECT</vt:lpstr>
      <vt:lpstr>PO-PSO ATTAINMENT - INDIRECT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dcterms:created xsi:type="dcterms:W3CDTF">2019-12-25T17:24:43Z</dcterms:created>
  <dcterms:modified xsi:type="dcterms:W3CDTF">2020-03-07T09:42:36Z</dcterms:modified>
</cp:coreProperties>
</file>