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JU\Desktop\2.6.2\NEW\1ST YEAR CO ATTAINMENT EEE\"/>
    </mc:Choice>
  </mc:AlternateContent>
  <bookViews>
    <workbookView xWindow="0" yWindow="45" windowWidth="15315" windowHeight="7995"/>
  </bookViews>
  <sheets>
    <sheet name="ATTAINMENT LEVEL" sheetId="6" r:id="rId1"/>
    <sheet name="CO ATTAINMENT" sheetId="1" r:id="rId2"/>
    <sheet name="TOTAL CO &amp; GRAPHS" sheetId="2" r:id="rId3"/>
    <sheet name="CO-PO   ATTAINMENT DIRECT ASSME" sheetId="5" r:id="rId4"/>
  </sheets>
  <calcPr calcId="162913"/>
  <fileRecoveryPr repairLoad="1"/>
</workbook>
</file>

<file path=xl/calcChain.xml><?xml version="1.0" encoding="utf-8"?>
<calcChain xmlns="http://schemas.openxmlformats.org/spreadsheetml/2006/main">
  <c r="N12" i="1" l="1"/>
  <c r="M11" i="5" l="1"/>
  <c r="N96" i="1"/>
  <c r="I13" i="1"/>
  <c r="N13" i="1" s="1"/>
  <c r="J13" i="1"/>
  <c r="O13" i="1" s="1"/>
  <c r="K13" i="1"/>
  <c r="P13" i="1" s="1"/>
  <c r="L13" i="1"/>
  <c r="Q13" i="1" s="1"/>
  <c r="M13" i="1"/>
  <c r="R13" i="1" s="1"/>
  <c r="I14" i="1"/>
  <c r="N14" i="1" s="1"/>
  <c r="J14" i="1"/>
  <c r="O14" i="1" s="1"/>
  <c r="K14" i="1"/>
  <c r="P14" i="1" s="1"/>
  <c r="L14" i="1"/>
  <c r="Q14" i="1" s="1"/>
  <c r="M14" i="1"/>
  <c r="R14" i="1" s="1"/>
  <c r="I15" i="1"/>
  <c r="N15" i="1" s="1"/>
  <c r="J15" i="1"/>
  <c r="O15" i="1" s="1"/>
  <c r="K15" i="1"/>
  <c r="P15" i="1" s="1"/>
  <c r="L15" i="1"/>
  <c r="Q15" i="1" s="1"/>
  <c r="M15" i="1"/>
  <c r="R15" i="1" s="1"/>
  <c r="I16" i="1"/>
  <c r="N16" i="1" s="1"/>
  <c r="J16" i="1"/>
  <c r="O16" i="1" s="1"/>
  <c r="K16" i="1"/>
  <c r="P16" i="1" s="1"/>
  <c r="L16" i="1"/>
  <c r="Q16" i="1" s="1"/>
  <c r="M16" i="1"/>
  <c r="R16" i="1" s="1"/>
  <c r="I17" i="1"/>
  <c r="N17" i="1" s="1"/>
  <c r="J17" i="1"/>
  <c r="O17" i="1" s="1"/>
  <c r="K17" i="1"/>
  <c r="P17" i="1" s="1"/>
  <c r="L17" i="1"/>
  <c r="Q17" i="1" s="1"/>
  <c r="M17" i="1"/>
  <c r="R17" i="1" s="1"/>
  <c r="I18" i="1"/>
  <c r="N18" i="1" s="1"/>
  <c r="J18" i="1"/>
  <c r="O18" i="1" s="1"/>
  <c r="K18" i="1"/>
  <c r="P18" i="1" s="1"/>
  <c r="L18" i="1"/>
  <c r="Q18" i="1" s="1"/>
  <c r="M18" i="1"/>
  <c r="R18" i="1" s="1"/>
  <c r="I19" i="1"/>
  <c r="N19" i="1" s="1"/>
  <c r="J19" i="1"/>
  <c r="O19" i="1" s="1"/>
  <c r="K19" i="1"/>
  <c r="P19" i="1" s="1"/>
  <c r="L19" i="1"/>
  <c r="Q19" i="1" s="1"/>
  <c r="M19" i="1"/>
  <c r="R19" i="1" s="1"/>
  <c r="I20" i="1"/>
  <c r="N20" i="1" s="1"/>
  <c r="J20" i="1"/>
  <c r="O20" i="1" s="1"/>
  <c r="K20" i="1"/>
  <c r="P20" i="1" s="1"/>
  <c r="L20" i="1"/>
  <c r="Q20" i="1" s="1"/>
  <c r="M20" i="1"/>
  <c r="R20" i="1" s="1"/>
  <c r="I21" i="1"/>
  <c r="N21" i="1" s="1"/>
  <c r="J21" i="1"/>
  <c r="O21" i="1" s="1"/>
  <c r="K21" i="1"/>
  <c r="P21" i="1" s="1"/>
  <c r="L21" i="1"/>
  <c r="Q21" i="1" s="1"/>
  <c r="M21" i="1"/>
  <c r="R21" i="1" s="1"/>
  <c r="I22" i="1"/>
  <c r="N22" i="1" s="1"/>
  <c r="J22" i="1"/>
  <c r="O22" i="1" s="1"/>
  <c r="K22" i="1"/>
  <c r="P22" i="1" s="1"/>
  <c r="L22" i="1"/>
  <c r="Q22" i="1" s="1"/>
  <c r="M22" i="1"/>
  <c r="R22" i="1" s="1"/>
  <c r="I23" i="1"/>
  <c r="N23" i="1" s="1"/>
  <c r="J23" i="1"/>
  <c r="O23" i="1" s="1"/>
  <c r="K23" i="1"/>
  <c r="P23" i="1" s="1"/>
  <c r="L23" i="1"/>
  <c r="Q23" i="1" s="1"/>
  <c r="M23" i="1"/>
  <c r="R23" i="1" s="1"/>
  <c r="I24" i="1"/>
  <c r="N24" i="1" s="1"/>
  <c r="J24" i="1"/>
  <c r="O24" i="1" s="1"/>
  <c r="K24" i="1"/>
  <c r="P24" i="1" s="1"/>
  <c r="L24" i="1"/>
  <c r="Q24" i="1" s="1"/>
  <c r="M24" i="1"/>
  <c r="R24" i="1" s="1"/>
  <c r="I25" i="1"/>
  <c r="N25" i="1" s="1"/>
  <c r="J25" i="1"/>
  <c r="O25" i="1" s="1"/>
  <c r="K25" i="1"/>
  <c r="P25" i="1" s="1"/>
  <c r="L25" i="1"/>
  <c r="Q25" i="1" s="1"/>
  <c r="M25" i="1"/>
  <c r="R25" i="1" s="1"/>
  <c r="I26" i="1"/>
  <c r="N26" i="1" s="1"/>
  <c r="J26" i="1"/>
  <c r="O26" i="1" s="1"/>
  <c r="K26" i="1"/>
  <c r="P26" i="1" s="1"/>
  <c r="L26" i="1"/>
  <c r="Q26" i="1" s="1"/>
  <c r="M26" i="1"/>
  <c r="R26" i="1" s="1"/>
  <c r="I27" i="1"/>
  <c r="N27" i="1" s="1"/>
  <c r="J27" i="1"/>
  <c r="O27" i="1" s="1"/>
  <c r="K27" i="1"/>
  <c r="P27" i="1" s="1"/>
  <c r="L27" i="1"/>
  <c r="Q27" i="1" s="1"/>
  <c r="M27" i="1"/>
  <c r="R27" i="1" s="1"/>
  <c r="I28" i="1"/>
  <c r="N28" i="1" s="1"/>
  <c r="J28" i="1"/>
  <c r="O28" i="1" s="1"/>
  <c r="K28" i="1"/>
  <c r="P28" i="1" s="1"/>
  <c r="L28" i="1"/>
  <c r="Q28" i="1" s="1"/>
  <c r="M28" i="1"/>
  <c r="R28" i="1" s="1"/>
  <c r="I29" i="1"/>
  <c r="N29" i="1" s="1"/>
  <c r="J29" i="1"/>
  <c r="O29" i="1" s="1"/>
  <c r="K29" i="1"/>
  <c r="P29" i="1" s="1"/>
  <c r="L29" i="1"/>
  <c r="Q29" i="1" s="1"/>
  <c r="M29" i="1"/>
  <c r="R29" i="1" s="1"/>
  <c r="I30" i="1"/>
  <c r="N30" i="1" s="1"/>
  <c r="J30" i="1"/>
  <c r="O30" i="1" s="1"/>
  <c r="K30" i="1"/>
  <c r="P30" i="1" s="1"/>
  <c r="L30" i="1"/>
  <c r="Q30" i="1" s="1"/>
  <c r="M30" i="1"/>
  <c r="R30" i="1" s="1"/>
  <c r="I31" i="1"/>
  <c r="N31" i="1" s="1"/>
  <c r="J31" i="1"/>
  <c r="O31" i="1" s="1"/>
  <c r="K31" i="1"/>
  <c r="P31" i="1" s="1"/>
  <c r="L31" i="1"/>
  <c r="Q31" i="1" s="1"/>
  <c r="M31" i="1"/>
  <c r="R31" i="1" s="1"/>
  <c r="I32" i="1"/>
  <c r="N32" i="1" s="1"/>
  <c r="J32" i="1"/>
  <c r="O32" i="1" s="1"/>
  <c r="K32" i="1"/>
  <c r="P32" i="1" s="1"/>
  <c r="L32" i="1"/>
  <c r="Q32" i="1" s="1"/>
  <c r="M32" i="1"/>
  <c r="R32" i="1" s="1"/>
  <c r="I33" i="1"/>
  <c r="N33" i="1" s="1"/>
  <c r="J33" i="1"/>
  <c r="O33" i="1" s="1"/>
  <c r="K33" i="1"/>
  <c r="P33" i="1" s="1"/>
  <c r="L33" i="1"/>
  <c r="Q33" i="1" s="1"/>
  <c r="M33" i="1"/>
  <c r="R33" i="1" s="1"/>
  <c r="I34" i="1"/>
  <c r="N34" i="1" s="1"/>
  <c r="J34" i="1"/>
  <c r="O34" i="1" s="1"/>
  <c r="K34" i="1"/>
  <c r="P34" i="1" s="1"/>
  <c r="L34" i="1"/>
  <c r="Q34" i="1" s="1"/>
  <c r="M34" i="1"/>
  <c r="R34" i="1" s="1"/>
  <c r="I35" i="1"/>
  <c r="N35" i="1" s="1"/>
  <c r="J35" i="1"/>
  <c r="O35" i="1" s="1"/>
  <c r="K35" i="1"/>
  <c r="P35" i="1" s="1"/>
  <c r="L35" i="1"/>
  <c r="Q35" i="1" s="1"/>
  <c r="M35" i="1"/>
  <c r="R35" i="1" s="1"/>
  <c r="I36" i="1"/>
  <c r="N36" i="1" s="1"/>
  <c r="J36" i="1"/>
  <c r="O36" i="1" s="1"/>
  <c r="K36" i="1"/>
  <c r="P36" i="1" s="1"/>
  <c r="L36" i="1"/>
  <c r="Q36" i="1" s="1"/>
  <c r="M36" i="1"/>
  <c r="R36" i="1" s="1"/>
  <c r="I37" i="1"/>
  <c r="N37" i="1" s="1"/>
  <c r="J37" i="1"/>
  <c r="O37" i="1" s="1"/>
  <c r="K37" i="1"/>
  <c r="P37" i="1" s="1"/>
  <c r="L37" i="1"/>
  <c r="Q37" i="1" s="1"/>
  <c r="M37" i="1"/>
  <c r="R37" i="1" s="1"/>
  <c r="I38" i="1"/>
  <c r="N38" i="1" s="1"/>
  <c r="J38" i="1"/>
  <c r="O38" i="1" s="1"/>
  <c r="K38" i="1"/>
  <c r="P38" i="1" s="1"/>
  <c r="L38" i="1"/>
  <c r="Q38" i="1" s="1"/>
  <c r="M38" i="1"/>
  <c r="R38" i="1" s="1"/>
  <c r="I39" i="1"/>
  <c r="N39" i="1" s="1"/>
  <c r="J39" i="1"/>
  <c r="O39" i="1" s="1"/>
  <c r="K39" i="1"/>
  <c r="P39" i="1" s="1"/>
  <c r="L39" i="1"/>
  <c r="Q39" i="1" s="1"/>
  <c r="M39" i="1"/>
  <c r="R39" i="1" s="1"/>
  <c r="I40" i="1"/>
  <c r="N40" i="1" s="1"/>
  <c r="J40" i="1"/>
  <c r="O40" i="1" s="1"/>
  <c r="K40" i="1"/>
  <c r="P40" i="1" s="1"/>
  <c r="L40" i="1"/>
  <c r="Q40" i="1" s="1"/>
  <c r="M40" i="1"/>
  <c r="R40" i="1" s="1"/>
  <c r="I41" i="1"/>
  <c r="N41" i="1" s="1"/>
  <c r="J41" i="1"/>
  <c r="O41" i="1" s="1"/>
  <c r="K41" i="1"/>
  <c r="P41" i="1" s="1"/>
  <c r="L41" i="1"/>
  <c r="Q41" i="1" s="1"/>
  <c r="M41" i="1"/>
  <c r="R41" i="1" s="1"/>
  <c r="I42" i="1"/>
  <c r="N42" i="1" s="1"/>
  <c r="J42" i="1"/>
  <c r="O42" i="1" s="1"/>
  <c r="K42" i="1"/>
  <c r="P42" i="1" s="1"/>
  <c r="L42" i="1"/>
  <c r="Q42" i="1" s="1"/>
  <c r="M42" i="1"/>
  <c r="R42" i="1" s="1"/>
  <c r="I43" i="1"/>
  <c r="N43" i="1" s="1"/>
  <c r="J43" i="1"/>
  <c r="O43" i="1" s="1"/>
  <c r="K43" i="1"/>
  <c r="P43" i="1" s="1"/>
  <c r="L43" i="1"/>
  <c r="Q43" i="1" s="1"/>
  <c r="M43" i="1"/>
  <c r="R43" i="1" s="1"/>
  <c r="I44" i="1"/>
  <c r="N44" i="1" s="1"/>
  <c r="J44" i="1"/>
  <c r="O44" i="1" s="1"/>
  <c r="K44" i="1"/>
  <c r="P44" i="1" s="1"/>
  <c r="L44" i="1"/>
  <c r="Q44" i="1" s="1"/>
  <c r="M44" i="1"/>
  <c r="R44" i="1" s="1"/>
  <c r="I45" i="1"/>
  <c r="N45" i="1" s="1"/>
  <c r="J45" i="1"/>
  <c r="O45" i="1" s="1"/>
  <c r="K45" i="1"/>
  <c r="P45" i="1" s="1"/>
  <c r="L45" i="1"/>
  <c r="Q45" i="1" s="1"/>
  <c r="M45" i="1"/>
  <c r="R45" i="1" s="1"/>
  <c r="I46" i="1"/>
  <c r="N46" i="1" s="1"/>
  <c r="J46" i="1"/>
  <c r="O46" i="1" s="1"/>
  <c r="K46" i="1"/>
  <c r="P46" i="1" s="1"/>
  <c r="L46" i="1"/>
  <c r="Q46" i="1" s="1"/>
  <c r="M46" i="1"/>
  <c r="R46" i="1" s="1"/>
  <c r="I47" i="1"/>
  <c r="N47" i="1" s="1"/>
  <c r="J47" i="1"/>
  <c r="O47" i="1" s="1"/>
  <c r="K47" i="1"/>
  <c r="P47" i="1" s="1"/>
  <c r="L47" i="1"/>
  <c r="Q47" i="1" s="1"/>
  <c r="M47" i="1"/>
  <c r="R47" i="1" s="1"/>
  <c r="I48" i="1"/>
  <c r="N48" i="1" s="1"/>
  <c r="J48" i="1"/>
  <c r="O48" i="1" s="1"/>
  <c r="K48" i="1"/>
  <c r="P48" i="1" s="1"/>
  <c r="L48" i="1"/>
  <c r="Q48" i="1" s="1"/>
  <c r="M48" i="1"/>
  <c r="R48" i="1" s="1"/>
  <c r="I49" i="1"/>
  <c r="N49" i="1" s="1"/>
  <c r="J49" i="1"/>
  <c r="O49" i="1" s="1"/>
  <c r="K49" i="1"/>
  <c r="P49" i="1" s="1"/>
  <c r="L49" i="1"/>
  <c r="Q49" i="1" s="1"/>
  <c r="M49" i="1"/>
  <c r="R49" i="1" s="1"/>
  <c r="I50" i="1"/>
  <c r="N50" i="1" s="1"/>
  <c r="J50" i="1"/>
  <c r="O50" i="1" s="1"/>
  <c r="K50" i="1"/>
  <c r="P50" i="1" s="1"/>
  <c r="L50" i="1"/>
  <c r="Q50" i="1" s="1"/>
  <c r="M50" i="1"/>
  <c r="R50" i="1" s="1"/>
  <c r="I51" i="1"/>
  <c r="N51" i="1" s="1"/>
  <c r="J51" i="1"/>
  <c r="O51" i="1" s="1"/>
  <c r="K51" i="1"/>
  <c r="P51" i="1" s="1"/>
  <c r="L51" i="1"/>
  <c r="Q51" i="1" s="1"/>
  <c r="M51" i="1"/>
  <c r="R51" i="1" s="1"/>
  <c r="I52" i="1"/>
  <c r="N52" i="1" s="1"/>
  <c r="J52" i="1"/>
  <c r="O52" i="1" s="1"/>
  <c r="K52" i="1"/>
  <c r="P52" i="1" s="1"/>
  <c r="L52" i="1"/>
  <c r="Q52" i="1" s="1"/>
  <c r="M52" i="1"/>
  <c r="R52" i="1" s="1"/>
  <c r="I53" i="1"/>
  <c r="N53" i="1" s="1"/>
  <c r="J53" i="1"/>
  <c r="O53" i="1" s="1"/>
  <c r="K53" i="1"/>
  <c r="P53" i="1" s="1"/>
  <c r="L53" i="1"/>
  <c r="Q53" i="1" s="1"/>
  <c r="M53" i="1"/>
  <c r="R53" i="1" s="1"/>
  <c r="I54" i="1"/>
  <c r="N54" i="1" s="1"/>
  <c r="J54" i="1"/>
  <c r="O54" i="1" s="1"/>
  <c r="K54" i="1"/>
  <c r="P54" i="1" s="1"/>
  <c r="L54" i="1"/>
  <c r="Q54" i="1" s="1"/>
  <c r="M54" i="1"/>
  <c r="R54" i="1" s="1"/>
  <c r="I55" i="1"/>
  <c r="N55" i="1" s="1"/>
  <c r="J55" i="1"/>
  <c r="O55" i="1" s="1"/>
  <c r="K55" i="1"/>
  <c r="P55" i="1" s="1"/>
  <c r="L55" i="1"/>
  <c r="Q55" i="1" s="1"/>
  <c r="M55" i="1"/>
  <c r="R55" i="1" s="1"/>
  <c r="I56" i="1"/>
  <c r="N56" i="1" s="1"/>
  <c r="J56" i="1"/>
  <c r="O56" i="1" s="1"/>
  <c r="K56" i="1"/>
  <c r="P56" i="1" s="1"/>
  <c r="L56" i="1"/>
  <c r="Q56" i="1" s="1"/>
  <c r="M56" i="1"/>
  <c r="R56" i="1" s="1"/>
  <c r="I57" i="1"/>
  <c r="N57" i="1" s="1"/>
  <c r="J57" i="1"/>
  <c r="O57" i="1" s="1"/>
  <c r="K57" i="1"/>
  <c r="P57" i="1" s="1"/>
  <c r="L57" i="1"/>
  <c r="Q57" i="1" s="1"/>
  <c r="M57" i="1"/>
  <c r="R57" i="1" s="1"/>
  <c r="I58" i="1"/>
  <c r="N58" i="1" s="1"/>
  <c r="J58" i="1"/>
  <c r="O58" i="1" s="1"/>
  <c r="K58" i="1"/>
  <c r="P58" i="1" s="1"/>
  <c r="L58" i="1"/>
  <c r="Q58" i="1" s="1"/>
  <c r="M58" i="1"/>
  <c r="R58" i="1" s="1"/>
  <c r="I59" i="1"/>
  <c r="N59" i="1" s="1"/>
  <c r="J59" i="1"/>
  <c r="O59" i="1" s="1"/>
  <c r="K59" i="1"/>
  <c r="P59" i="1" s="1"/>
  <c r="L59" i="1"/>
  <c r="Q59" i="1" s="1"/>
  <c r="M59" i="1"/>
  <c r="R59" i="1" s="1"/>
  <c r="I60" i="1"/>
  <c r="N60" i="1" s="1"/>
  <c r="J60" i="1"/>
  <c r="O60" i="1" s="1"/>
  <c r="K60" i="1"/>
  <c r="P60" i="1" s="1"/>
  <c r="L60" i="1"/>
  <c r="Q60" i="1" s="1"/>
  <c r="M60" i="1"/>
  <c r="R60" i="1" s="1"/>
  <c r="I61" i="1"/>
  <c r="N61" i="1" s="1"/>
  <c r="J61" i="1"/>
  <c r="O61" i="1" s="1"/>
  <c r="K61" i="1"/>
  <c r="P61" i="1" s="1"/>
  <c r="L61" i="1"/>
  <c r="Q61" i="1" s="1"/>
  <c r="M61" i="1"/>
  <c r="R61" i="1" s="1"/>
  <c r="I62" i="1"/>
  <c r="N62" i="1" s="1"/>
  <c r="J62" i="1"/>
  <c r="O62" i="1" s="1"/>
  <c r="K62" i="1"/>
  <c r="P62" i="1" s="1"/>
  <c r="L62" i="1"/>
  <c r="Q62" i="1" s="1"/>
  <c r="M62" i="1"/>
  <c r="R62" i="1" s="1"/>
  <c r="I63" i="1"/>
  <c r="N63" i="1" s="1"/>
  <c r="J63" i="1"/>
  <c r="O63" i="1" s="1"/>
  <c r="K63" i="1"/>
  <c r="P63" i="1" s="1"/>
  <c r="L63" i="1"/>
  <c r="Q63" i="1" s="1"/>
  <c r="M63" i="1"/>
  <c r="R63" i="1" s="1"/>
  <c r="I64" i="1"/>
  <c r="N64" i="1" s="1"/>
  <c r="J64" i="1"/>
  <c r="O64" i="1" s="1"/>
  <c r="K64" i="1"/>
  <c r="P64" i="1" s="1"/>
  <c r="L64" i="1"/>
  <c r="Q64" i="1" s="1"/>
  <c r="M64" i="1"/>
  <c r="R64" i="1" s="1"/>
  <c r="I65" i="1"/>
  <c r="N65" i="1" s="1"/>
  <c r="J65" i="1"/>
  <c r="O65" i="1" s="1"/>
  <c r="K65" i="1"/>
  <c r="P65" i="1" s="1"/>
  <c r="L65" i="1"/>
  <c r="Q65" i="1" s="1"/>
  <c r="M65" i="1"/>
  <c r="R65" i="1" s="1"/>
  <c r="I66" i="1"/>
  <c r="N66" i="1" s="1"/>
  <c r="J66" i="1"/>
  <c r="O66" i="1" s="1"/>
  <c r="K66" i="1"/>
  <c r="P66" i="1" s="1"/>
  <c r="L66" i="1"/>
  <c r="Q66" i="1" s="1"/>
  <c r="M66" i="1"/>
  <c r="R66" i="1" s="1"/>
  <c r="I67" i="1"/>
  <c r="N67" i="1" s="1"/>
  <c r="J67" i="1"/>
  <c r="O67" i="1" s="1"/>
  <c r="K67" i="1"/>
  <c r="P67" i="1" s="1"/>
  <c r="L67" i="1"/>
  <c r="Q67" i="1" s="1"/>
  <c r="M67" i="1"/>
  <c r="R67" i="1" s="1"/>
  <c r="I68" i="1"/>
  <c r="N68" i="1" s="1"/>
  <c r="J68" i="1"/>
  <c r="O68" i="1" s="1"/>
  <c r="K68" i="1"/>
  <c r="P68" i="1" s="1"/>
  <c r="L68" i="1"/>
  <c r="Q68" i="1" s="1"/>
  <c r="M68" i="1"/>
  <c r="R68" i="1" s="1"/>
  <c r="I69" i="1"/>
  <c r="N69" i="1" s="1"/>
  <c r="J69" i="1"/>
  <c r="O69" i="1" s="1"/>
  <c r="K69" i="1"/>
  <c r="P69" i="1" s="1"/>
  <c r="L69" i="1"/>
  <c r="Q69" i="1" s="1"/>
  <c r="M69" i="1"/>
  <c r="R69" i="1" s="1"/>
  <c r="I70" i="1"/>
  <c r="N70" i="1" s="1"/>
  <c r="J70" i="1"/>
  <c r="O70" i="1" s="1"/>
  <c r="K70" i="1"/>
  <c r="P70" i="1" s="1"/>
  <c r="L70" i="1"/>
  <c r="Q70" i="1" s="1"/>
  <c r="M70" i="1"/>
  <c r="R70" i="1" s="1"/>
  <c r="I71" i="1"/>
  <c r="N71" i="1" s="1"/>
  <c r="J71" i="1"/>
  <c r="O71" i="1" s="1"/>
  <c r="K71" i="1"/>
  <c r="P71" i="1" s="1"/>
  <c r="L71" i="1"/>
  <c r="Q71" i="1" s="1"/>
  <c r="M71" i="1"/>
  <c r="R71" i="1" s="1"/>
  <c r="I72" i="1"/>
  <c r="N72" i="1" s="1"/>
  <c r="J72" i="1"/>
  <c r="O72" i="1" s="1"/>
  <c r="K72" i="1"/>
  <c r="P72" i="1" s="1"/>
  <c r="L72" i="1"/>
  <c r="Q72" i="1" s="1"/>
  <c r="M72" i="1"/>
  <c r="R72" i="1" s="1"/>
  <c r="I73" i="1"/>
  <c r="N73" i="1" s="1"/>
  <c r="J73" i="1"/>
  <c r="O73" i="1" s="1"/>
  <c r="K73" i="1"/>
  <c r="P73" i="1" s="1"/>
  <c r="L73" i="1"/>
  <c r="Q73" i="1" s="1"/>
  <c r="M73" i="1"/>
  <c r="R73" i="1" s="1"/>
  <c r="I74" i="1"/>
  <c r="N74" i="1" s="1"/>
  <c r="J74" i="1"/>
  <c r="O74" i="1" s="1"/>
  <c r="K74" i="1"/>
  <c r="P74" i="1" s="1"/>
  <c r="L74" i="1"/>
  <c r="Q74" i="1" s="1"/>
  <c r="M74" i="1"/>
  <c r="R74" i="1" s="1"/>
  <c r="I75" i="1"/>
  <c r="N75" i="1" s="1"/>
  <c r="J75" i="1"/>
  <c r="O75" i="1" s="1"/>
  <c r="K75" i="1"/>
  <c r="P75" i="1" s="1"/>
  <c r="L75" i="1"/>
  <c r="Q75" i="1" s="1"/>
  <c r="M75" i="1"/>
  <c r="R75" i="1" s="1"/>
  <c r="I76" i="1"/>
  <c r="N76" i="1" s="1"/>
  <c r="J76" i="1"/>
  <c r="O76" i="1" s="1"/>
  <c r="K76" i="1"/>
  <c r="P76" i="1" s="1"/>
  <c r="L76" i="1"/>
  <c r="Q76" i="1" s="1"/>
  <c r="M76" i="1"/>
  <c r="R76" i="1" s="1"/>
  <c r="I77" i="1"/>
  <c r="N77" i="1" s="1"/>
  <c r="J77" i="1"/>
  <c r="O77" i="1" s="1"/>
  <c r="K77" i="1"/>
  <c r="P77" i="1" s="1"/>
  <c r="L77" i="1"/>
  <c r="Q77" i="1" s="1"/>
  <c r="M77" i="1"/>
  <c r="R77" i="1" s="1"/>
  <c r="I78" i="1"/>
  <c r="N78" i="1" s="1"/>
  <c r="J78" i="1"/>
  <c r="O78" i="1" s="1"/>
  <c r="K78" i="1"/>
  <c r="P78" i="1" s="1"/>
  <c r="L78" i="1"/>
  <c r="Q78" i="1" s="1"/>
  <c r="M78" i="1"/>
  <c r="R78" i="1" s="1"/>
  <c r="I79" i="1"/>
  <c r="N79" i="1" s="1"/>
  <c r="J79" i="1"/>
  <c r="O79" i="1" s="1"/>
  <c r="K79" i="1"/>
  <c r="P79" i="1" s="1"/>
  <c r="L79" i="1"/>
  <c r="Q79" i="1" s="1"/>
  <c r="M79" i="1"/>
  <c r="R79" i="1" s="1"/>
  <c r="I80" i="1"/>
  <c r="N80" i="1" s="1"/>
  <c r="J80" i="1"/>
  <c r="O80" i="1" s="1"/>
  <c r="K80" i="1"/>
  <c r="P80" i="1" s="1"/>
  <c r="L80" i="1"/>
  <c r="Q80" i="1" s="1"/>
  <c r="M80" i="1"/>
  <c r="R80" i="1" s="1"/>
  <c r="I81" i="1"/>
  <c r="N81" i="1" s="1"/>
  <c r="J81" i="1"/>
  <c r="O81" i="1" s="1"/>
  <c r="K81" i="1"/>
  <c r="P81" i="1" s="1"/>
  <c r="L81" i="1"/>
  <c r="Q81" i="1" s="1"/>
  <c r="M81" i="1"/>
  <c r="R81" i="1" s="1"/>
  <c r="I82" i="1"/>
  <c r="N82" i="1" s="1"/>
  <c r="J82" i="1"/>
  <c r="O82" i="1" s="1"/>
  <c r="K82" i="1"/>
  <c r="P82" i="1" s="1"/>
  <c r="L82" i="1"/>
  <c r="Q82" i="1" s="1"/>
  <c r="M82" i="1"/>
  <c r="R82" i="1" s="1"/>
  <c r="I83" i="1"/>
  <c r="N83" i="1" s="1"/>
  <c r="J83" i="1"/>
  <c r="O83" i="1" s="1"/>
  <c r="K83" i="1"/>
  <c r="P83" i="1" s="1"/>
  <c r="L83" i="1"/>
  <c r="Q83" i="1" s="1"/>
  <c r="M83" i="1"/>
  <c r="R83" i="1" s="1"/>
  <c r="I84" i="1"/>
  <c r="N84" i="1" s="1"/>
  <c r="J84" i="1"/>
  <c r="O84" i="1" s="1"/>
  <c r="K84" i="1"/>
  <c r="P84" i="1" s="1"/>
  <c r="L84" i="1"/>
  <c r="Q84" i="1" s="1"/>
  <c r="M84" i="1"/>
  <c r="R84" i="1" s="1"/>
  <c r="I85" i="1"/>
  <c r="N85" i="1" s="1"/>
  <c r="J85" i="1"/>
  <c r="O85" i="1" s="1"/>
  <c r="K85" i="1"/>
  <c r="P85" i="1" s="1"/>
  <c r="L85" i="1"/>
  <c r="Q85" i="1" s="1"/>
  <c r="M85" i="1"/>
  <c r="R85" i="1" s="1"/>
  <c r="I86" i="1"/>
  <c r="N86" i="1" s="1"/>
  <c r="J86" i="1"/>
  <c r="O86" i="1" s="1"/>
  <c r="K86" i="1"/>
  <c r="P86" i="1" s="1"/>
  <c r="L86" i="1"/>
  <c r="Q86" i="1" s="1"/>
  <c r="M86" i="1"/>
  <c r="R86" i="1" s="1"/>
  <c r="I87" i="1"/>
  <c r="N87" i="1" s="1"/>
  <c r="J87" i="1"/>
  <c r="O87" i="1" s="1"/>
  <c r="K87" i="1"/>
  <c r="P87" i="1" s="1"/>
  <c r="L87" i="1"/>
  <c r="Q87" i="1" s="1"/>
  <c r="M87" i="1"/>
  <c r="R87" i="1" s="1"/>
  <c r="I88" i="1"/>
  <c r="N88" i="1" s="1"/>
  <c r="J88" i="1"/>
  <c r="O88" i="1" s="1"/>
  <c r="K88" i="1"/>
  <c r="P88" i="1" s="1"/>
  <c r="L88" i="1"/>
  <c r="Q88" i="1" s="1"/>
  <c r="M88" i="1"/>
  <c r="R88" i="1" s="1"/>
  <c r="I89" i="1"/>
  <c r="N89" i="1" s="1"/>
  <c r="J89" i="1"/>
  <c r="O89" i="1" s="1"/>
  <c r="K89" i="1"/>
  <c r="P89" i="1" s="1"/>
  <c r="L89" i="1"/>
  <c r="Q89" i="1" s="1"/>
  <c r="M89" i="1"/>
  <c r="R89" i="1" s="1"/>
  <c r="I90" i="1"/>
  <c r="N90" i="1" s="1"/>
  <c r="J90" i="1"/>
  <c r="O90" i="1" s="1"/>
  <c r="K90" i="1"/>
  <c r="P90" i="1" s="1"/>
  <c r="L90" i="1"/>
  <c r="Q90" i="1" s="1"/>
  <c r="M90" i="1"/>
  <c r="R90" i="1" s="1"/>
  <c r="I91" i="1"/>
  <c r="N91" i="1" s="1"/>
  <c r="J91" i="1"/>
  <c r="O91" i="1" s="1"/>
  <c r="K91" i="1"/>
  <c r="P91" i="1" s="1"/>
  <c r="L91" i="1"/>
  <c r="Q91" i="1" s="1"/>
  <c r="M91" i="1"/>
  <c r="R91" i="1" s="1"/>
  <c r="I92" i="1"/>
  <c r="N92" i="1" s="1"/>
  <c r="J92" i="1"/>
  <c r="O92" i="1" s="1"/>
  <c r="K92" i="1"/>
  <c r="P92" i="1" s="1"/>
  <c r="L92" i="1"/>
  <c r="Q92" i="1" s="1"/>
  <c r="M92" i="1"/>
  <c r="R92" i="1" s="1"/>
  <c r="I93" i="1"/>
  <c r="N93" i="1" s="1"/>
  <c r="J93" i="1"/>
  <c r="O93" i="1" s="1"/>
  <c r="K93" i="1"/>
  <c r="P93" i="1" s="1"/>
  <c r="L93" i="1"/>
  <c r="Q93" i="1" s="1"/>
  <c r="M93" i="1"/>
  <c r="R93" i="1" s="1"/>
  <c r="I94" i="1"/>
  <c r="N94" i="1" s="1"/>
  <c r="J94" i="1"/>
  <c r="O94" i="1" s="1"/>
  <c r="K94" i="1"/>
  <c r="P94" i="1" s="1"/>
  <c r="L94" i="1"/>
  <c r="Q94" i="1" s="1"/>
  <c r="M94" i="1"/>
  <c r="R94" i="1" s="1"/>
  <c r="I95" i="1"/>
  <c r="N95" i="1" s="1"/>
  <c r="J95" i="1"/>
  <c r="O95" i="1" s="1"/>
  <c r="K95" i="1"/>
  <c r="P95" i="1" s="1"/>
  <c r="L95" i="1"/>
  <c r="Q95" i="1" s="1"/>
  <c r="M95" i="1"/>
  <c r="R95" i="1" s="1"/>
  <c r="I96" i="1"/>
  <c r="J96" i="1"/>
  <c r="O96" i="1" s="1"/>
  <c r="K96" i="1"/>
  <c r="P96" i="1" s="1"/>
  <c r="L96" i="1"/>
  <c r="Q96" i="1" s="1"/>
  <c r="M96" i="1"/>
  <c r="R96" i="1" s="1"/>
  <c r="I97" i="1"/>
  <c r="N97" i="1" s="1"/>
  <c r="J97" i="1"/>
  <c r="O97" i="1" s="1"/>
  <c r="K97" i="1"/>
  <c r="P97" i="1" s="1"/>
  <c r="L97" i="1"/>
  <c r="Q97" i="1" s="1"/>
  <c r="M97" i="1"/>
  <c r="R97" i="1" s="1"/>
  <c r="I98" i="1"/>
  <c r="N98" i="1" s="1"/>
  <c r="J98" i="1"/>
  <c r="O98" i="1" s="1"/>
  <c r="K98" i="1"/>
  <c r="P98" i="1" s="1"/>
  <c r="L98" i="1"/>
  <c r="Q98" i="1" s="1"/>
  <c r="M98" i="1"/>
  <c r="R98" i="1" s="1"/>
  <c r="I99" i="1"/>
  <c r="N99" i="1" s="1"/>
  <c r="J99" i="1"/>
  <c r="O99" i="1" s="1"/>
  <c r="K99" i="1"/>
  <c r="P99" i="1" s="1"/>
  <c r="L99" i="1"/>
  <c r="Q99" i="1" s="1"/>
  <c r="M99" i="1"/>
  <c r="R99" i="1" s="1"/>
  <c r="I100" i="1"/>
  <c r="N100" i="1" s="1"/>
  <c r="J100" i="1"/>
  <c r="O100" i="1" s="1"/>
  <c r="K100" i="1"/>
  <c r="P100" i="1" s="1"/>
  <c r="L100" i="1"/>
  <c r="Q100" i="1" s="1"/>
  <c r="M100" i="1"/>
  <c r="R100" i="1" s="1"/>
  <c r="I101" i="1"/>
  <c r="N101" i="1" s="1"/>
  <c r="J101" i="1"/>
  <c r="O101" i="1" s="1"/>
  <c r="K101" i="1"/>
  <c r="P101" i="1" s="1"/>
  <c r="L101" i="1"/>
  <c r="Q101" i="1" s="1"/>
  <c r="M101" i="1"/>
  <c r="R101" i="1" s="1"/>
  <c r="I102" i="1"/>
  <c r="N102" i="1" s="1"/>
  <c r="J102" i="1"/>
  <c r="O102" i="1" s="1"/>
  <c r="K102" i="1"/>
  <c r="P102" i="1" s="1"/>
  <c r="L102" i="1"/>
  <c r="Q102" i="1" s="1"/>
  <c r="M102" i="1"/>
  <c r="R102" i="1" s="1"/>
  <c r="I103" i="1"/>
  <c r="N103" i="1" s="1"/>
  <c r="J103" i="1"/>
  <c r="O103" i="1" s="1"/>
  <c r="K103" i="1"/>
  <c r="P103" i="1" s="1"/>
  <c r="L103" i="1"/>
  <c r="Q103" i="1" s="1"/>
  <c r="M103" i="1"/>
  <c r="R103" i="1" s="1"/>
  <c r="I104" i="1"/>
  <c r="N104" i="1" s="1"/>
  <c r="J104" i="1"/>
  <c r="O104" i="1" s="1"/>
  <c r="K104" i="1"/>
  <c r="P104" i="1" s="1"/>
  <c r="L104" i="1"/>
  <c r="Q104" i="1" s="1"/>
  <c r="M104" i="1"/>
  <c r="R104" i="1" s="1"/>
  <c r="I105" i="1"/>
  <c r="N105" i="1" s="1"/>
  <c r="J105" i="1"/>
  <c r="O105" i="1" s="1"/>
  <c r="K105" i="1"/>
  <c r="P105" i="1" s="1"/>
  <c r="L105" i="1"/>
  <c r="Q105" i="1" s="1"/>
  <c r="M105" i="1"/>
  <c r="R105" i="1" s="1"/>
  <c r="J12" i="1"/>
  <c r="O12" i="1" s="1"/>
  <c r="K12" i="1"/>
  <c r="P12" i="1" s="1"/>
  <c r="L12" i="1"/>
  <c r="Q12" i="1" s="1"/>
  <c r="M12" i="1"/>
  <c r="R12" i="1" s="1"/>
  <c r="F9" i="2"/>
  <c r="G9" i="2"/>
  <c r="H9" i="2"/>
  <c r="I9" i="2"/>
  <c r="E9" i="2"/>
  <c r="T97" i="1"/>
  <c r="T98" i="1"/>
  <c r="U98" i="1" s="1"/>
  <c r="T99" i="1"/>
  <c r="U99" i="1" s="1"/>
  <c r="T100" i="1"/>
  <c r="U100" i="1" s="1"/>
  <c r="T101" i="1"/>
  <c r="U101" i="1" s="1"/>
  <c r="T102" i="1"/>
  <c r="U102" i="1" s="1"/>
  <c r="T103" i="1"/>
  <c r="U103" i="1" s="1"/>
  <c r="T104" i="1"/>
  <c r="U104" i="1" s="1"/>
  <c r="T105" i="1"/>
  <c r="U105" i="1" s="1"/>
  <c r="Q107" i="1" l="1"/>
  <c r="Q108" i="1" s="1"/>
  <c r="O107" i="1"/>
  <c r="O108" i="1" s="1"/>
  <c r="P107" i="1"/>
  <c r="P108" i="1" s="1"/>
  <c r="R107" i="1"/>
  <c r="R108" i="1" s="1"/>
  <c r="P24" i="5"/>
  <c r="O24" i="5"/>
  <c r="N24" i="5"/>
  <c r="L24" i="5"/>
  <c r="K24" i="5"/>
  <c r="J24" i="5"/>
  <c r="I24" i="5"/>
  <c r="H24" i="5"/>
  <c r="F24" i="5"/>
  <c r="E24" i="5"/>
  <c r="D24" i="5"/>
  <c r="C24" i="5"/>
  <c r="P23" i="5"/>
  <c r="O23" i="5"/>
  <c r="N23" i="5"/>
  <c r="L23" i="5"/>
  <c r="K23" i="5"/>
  <c r="J23" i="5"/>
  <c r="I23" i="5"/>
  <c r="H23" i="5"/>
  <c r="F23" i="5"/>
  <c r="E23" i="5"/>
  <c r="D23" i="5"/>
  <c r="C23" i="5"/>
  <c r="P22" i="5"/>
  <c r="O22" i="5"/>
  <c r="N22" i="5"/>
  <c r="L22" i="5"/>
  <c r="K22" i="5"/>
  <c r="J22" i="5"/>
  <c r="I22" i="5"/>
  <c r="H22" i="5"/>
  <c r="F22" i="5"/>
  <c r="E22" i="5"/>
  <c r="D22" i="5"/>
  <c r="C22" i="5"/>
  <c r="P21" i="5"/>
  <c r="O21" i="5"/>
  <c r="N21" i="5"/>
  <c r="L21" i="5"/>
  <c r="K21" i="5"/>
  <c r="J21" i="5"/>
  <c r="I21" i="5"/>
  <c r="H21" i="5"/>
  <c r="F21" i="5"/>
  <c r="E21" i="5"/>
  <c r="D21" i="5"/>
  <c r="C21" i="5"/>
  <c r="P20" i="5"/>
  <c r="P25" i="5" s="1"/>
  <c r="O20" i="5"/>
  <c r="O25" i="5" s="1"/>
  <c r="N20" i="5"/>
  <c r="N25" i="5" s="1"/>
  <c r="L20" i="5"/>
  <c r="K20" i="5"/>
  <c r="K25" i="5" s="1"/>
  <c r="J20" i="5"/>
  <c r="I20" i="5"/>
  <c r="I25" i="5" s="1"/>
  <c r="H20" i="5"/>
  <c r="H25" i="5" s="1"/>
  <c r="F20" i="5"/>
  <c r="F25" i="5" s="1"/>
  <c r="E20" i="5"/>
  <c r="E25" i="5" s="1"/>
  <c r="D20" i="5"/>
  <c r="D25" i="5" s="1"/>
  <c r="C20" i="5"/>
  <c r="C25" i="5" s="1"/>
  <c r="N11" i="5"/>
  <c r="L11" i="5"/>
  <c r="K11" i="5"/>
  <c r="F11" i="5"/>
  <c r="E11" i="5"/>
  <c r="D11" i="5"/>
  <c r="C11" i="5"/>
  <c r="T13" i="1"/>
  <c r="U13" i="1" s="1"/>
  <c r="T14" i="1"/>
  <c r="U14" i="1" s="1"/>
  <c r="T16" i="1"/>
  <c r="U16" i="1" s="1"/>
  <c r="T17" i="1"/>
  <c r="U17" i="1" s="1"/>
  <c r="T18" i="1"/>
  <c r="U18" i="1" s="1"/>
  <c r="T19" i="1"/>
  <c r="U19" i="1" s="1"/>
  <c r="T20" i="1"/>
  <c r="U20" i="1" s="1"/>
  <c r="T21" i="1"/>
  <c r="U21" i="1" s="1"/>
  <c r="T22" i="1"/>
  <c r="U22" i="1" s="1"/>
  <c r="T23" i="1"/>
  <c r="U23" i="1" s="1"/>
  <c r="T24" i="1"/>
  <c r="U24" i="1" s="1"/>
  <c r="T25" i="1"/>
  <c r="U25" i="1" s="1"/>
  <c r="T26" i="1"/>
  <c r="U26" i="1" s="1"/>
  <c r="T27" i="1"/>
  <c r="U27" i="1" s="1"/>
  <c r="T28" i="1"/>
  <c r="U28" i="1" s="1"/>
  <c r="T29" i="1"/>
  <c r="U29" i="1" s="1"/>
  <c r="T30" i="1"/>
  <c r="U30" i="1" s="1"/>
  <c r="T31" i="1"/>
  <c r="U31" i="1" s="1"/>
  <c r="T32" i="1"/>
  <c r="U32" i="1" s="1"/>
  <c r="T33" i="1"/>
  <c r="U33" i="1" s="1"/>
  <c r="T34" i="1"/>
  <c r="U34" i="1" s="1"/>
  <c r="T35" i="1"/>
  <c r="U35" i="1" s="1"/>
  <c r="T36" i="1"/>
  <c r="U36" i="1" s="1"/>
  <c r="T37" i="1"/>
  <c r="U37" i="1" s="1"/>
  <c r="T38" i="1"/>
  <c r="U38" i="1" s="1"/>
  <c r="T39" i="1"/>
  <c r="U39" i="1" s="1"/>
  <c r="T40" i="1"/>
  <c r="U40" i="1" s="1"/>
  <c r="T41" i="1"/>
  <c r="U41" i="1" s="1"/>
  <c r="T42" i="1"/>
  <c r="U42" i="1" s="1"/>
  <c r="T43" i="1"/>
  <c r="U43" i="1" s="1"/>
  <c r="T44" i="1"/>
  <c r="U44" i="1" s="1"/>
  <c r="T45" i="1"/>
  <c r="U45" i="1" s="1"/>
  <c r="T46" i="1"/>
  <c r="U46" i="1" s="1"/>
  <c r="T47" i="1"/>
  <c r="U47" i="1" s="1"/>
  <c r="T48" i="1"/>
  <c r="U48" i="1" s="1"/>
  <c r="T49" i="1"/>
  <c r="U49" i="1" s="1"/>
  <c r="T50" i="1"/>
  <c r="U50" i="1" s="1"/>
  <c r="T51" i="1"/>
  <c r="U51" i="1" s="1"/>
  <c r="T52" i="1"/>
  <c r="U52" i="1" s="1"/>
  <c r="T53" i="1"/>
  <c r="U53" i="1" s="1"/>
  <c r="T54" i="1"/>
  <c r="U54" i="1" s="1"/>
  <c r="T55" i="1"/>
  <c r="U55" i="1" s="1"/>
  <c r="T56" i="1"/>
  <c r="U56" i="1" s="1"/>
  <c r="T57" i="1"/>
  <c r="U57" i="1" s="1"/>
  <c r="T58" i="1"/>
  <c r="U58" i="1" s="1"/>
  <c r="T59" i="1"/>
  <c r="U59" i="1" s="1"/>
  <c r="T60" i="1"/>
  <c r="U60" i="1" s="1"/>
  <c r="T61" i="1"/>
  <c r="U61" i="1" s="1"/>
  <c r="T62" i="1"/>
  <c r="U62" i="1" s="1"/>
  <c r="T63" i="1"/>
  <c r="U63" i="1" s="1"/>
  <c r="T64" i="1"/>
  <c r="U64" i="1" s="1"/>
  <c r="T65" i="1"/>
  <c r="U65" i="1" s="1"/>
  <c r="T66" i="1"/>
  <c r="U66" i="1" s="1"/>
  <c r="T67" i="1"/>
  <c r="U67" i="1" s="1"/>
  <c r="T68" i="1"/>
  <c r="U68" i="1" s="1"/>
  <c r="T69" i="1"/>
  <c r="U69" i="1" s="1"/>
  <c r="T70" i="1"/>
  <c r="U70" i="1" s="1"/>
  <c r="T71" i="1"/>
  <c r="U71" i="1" s="1"/>
  <c r="T72" i="1"/>
  <c r="U72" i="1" s="1"/>
  <c r="T73" i="1"/>
  <c r="U73" i="1" s="1"/>
  <c r="T74" i="1"/>
  <c r="U74" i="1" s="1"/>
  <c r="T75" i="1"/>
  <c r="U75" i="1" s="1"/>
  <c r="T76" i="1"/>
  <c r="U76" i="1" s="1"/>
  <c r="T77" i="1"/>
  <c r="U77" i="1" s="1"/>
  <c r="T78" i="1"/>
  <c r="U78" i="1" s="1"/>
  <c r="T79" i="1"/>
  <c r="U79" i="1" s="1"/>
  <c r="T80" i="1"/>
  <c r="U80" i="1" s="1"/>
  <c r="T81" i="1"/>
  <c r="U81" i="1" s="1"/>
  <c r="T82" i="1"/>
  <c r="U82" i="1" s="1"/>
  <c r="T83" i="1"/>
  <c r="U83" i="1" s="1"/>
  <c r="T84" i="1"/>
  <c r="U84" i="1" s="1"/>
  <c r="T85" i="1"/>
  <c r="U85" i="1" s="1"/>
  <c r="T86" i="1"/>
  <c r="U86" i="1" s="1"/>
  <c r="T87" i="1"/>
  <c r="U87" i="1" s="1"/>
  <c r="T88" i="1"/>
  <c r="U88" i="1" s="1"/>
  <c r="T89" i="1"/>
  <c r="U89" i="1" s="1"/>
  <c r="T90" i="1"/>
  <c r="U90" i="1" s="1"/>
  <c r="T91" i="1"/>
  <c r="U91" i="1" s="1"/>
  <c r="T92" i="1"/>
  <c r="U92" i="1" s="1"/>
  <c r="T93" i="1"/>
  <c r="U93" i="1" s="1"/>
  <c r="T94" i="1"/>
  <c r="U94" i="1" s="1"/>
  <c r="T95" i="1"/>
  <c r="U95" i="1" s="1"/>
  <c r="T96" i="1"/>
  <c r="U96" i="1" s="1"/>
  <c r="U97" i="1"/>
  <c r="T12" i="1"/>
  <c r="I12" i="1"/>
  <c r="J25" i="5" l="1"/>
  <c r="L25" i="5"/>
  <c r="U12" i="1"/>
  <c r="U107" i="1" l="1"/>
  <c r="U108" i="1" s="1"/>
  <c r="N107" i="1"/>
  <c r="N108" i="1" s="1"/>
</calcChain>
</file>

<file path=xl/sharedStrings.xml><?xml version="1.0" encoding="utf-8"?>
<sst xmlns="http://schemas.openxmlformats.org/spreadsheetml/2006/main" count="346" uniqueCount="281">
  <si>
    <t>Sl. No.</t>
  </si>
  <si>
    <t>Name of the student</t>
  </si>
  <si>
    <t>USN</t>
  </si>
  <si>
    <t>I INTERNALS</t>
  </si>
  <si>
    <t>II INTERNALS</t>
  </si>
  <si>
    <t>III INTERNALS</t>
  </si>
  <si>
    <t>CO 1</t>
  </si>
  <si>
    <t>CO 2</t>
  </si>
  <si>
    <t>CO4</t>
  </si>
  <si>
    <t>CO5</t>
  </si>
  <si>
    <t>CO 5</t>
  </si>
  <si>
    <t>ATTAINMENT (%)</t>
  </si>
  <si>
    <t>I</t>
  </si>
  <si>
    <t>II</t>
  </si>
  <si>
    <t>III</t>
  </si>
  <si>
    <t>Y OR N</t>
  </si>
  <si>
    <t>NO OF Y</t>
  </si>
  <si>
    <t>ATTAINMENT</t>
  </si>
  <si>
    <t>CO1</t>
  </si>
  <si>
    <t>CO2</t>
  </si>
  <si>
    <t>CO3</t>
  </si>
  <si>
    <t>IA MARKS ATTAINMENT</t>
  </si>
  <si>
    <t>Equal weigtage to TEST, ASSIGNMENT &amp; EXAM MARKS</t>
  </si>
  <si>
    <t>TARGET: 65% ATTAINMENT</t>
  </si>
  <si>
    <t>EXAM ATTAINMENT</t>
  </si>
  <si>
    <t>AVARAGE</t>
  </si>
  <si>
    <t>SAMPLE</t>
  </si>
  <si>
    <t>NEXT ACADEMIC YEAR TARGET CAN BE: 75%</t>
  </si>
  <si>
    <t>SAPTHAGIRI COLLEGE OF ENGINEERING, BENGALURU - 57.</t>
  </si>
  <si>
    <t>Course outcomes</t>
  </si>
  <si>
    <t>Program Outcomes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</si>
  <si>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</si>
  <si>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</si>
  <si>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</si>
  <si>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</si>
  <si>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</si>
  <si>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</si>
  <si>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</si>
  <si>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</si>
  <si>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</si>
  <si>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</si>
  <si>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</si>
  <si>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</si>
  <si>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CO-1</t>
  </si>
  <si>
    <t>CO-2</t>
  </si>
  <si>
    <t>CO-4</t>
  </si>
  <si>
    <t>CO-5</t>
  </si>
  <si>
    <t>EXTERNAL EXAM</t>
  </si>
  <si>
    <t>CO</t>
  </si>
  <si>
    <t>SEE ATTAINMENT</t>
  </si>
  <si>
    <t>Mapping of Course outcomes (COs) and Program Outcomes (POs)</t>
  </si>
  <si>
    <r>
      <t>Note:</t>
    </r>
    <r>
      <rPr>
        <sz val="14"/>
        <color indexed="8"/>
        <rFont val="Times New Roman"/>
        <family val="1"/>
      </rPr>
      <t xml:space="preserve">  1 = Slight   2 = Moderate          3 = Excellent</t>
    </r>
  </si>
  <si>
    <t>PSO'S</t>
  </si>
  <si>
    <t>PSO1</t>
  </si>
  <si>
    <t>PSO2</t>
  </si>
  <si>
    <t xml:space="preserve">CO-3 </t>
  </si>
  <si>
    <t>AVG</t>
  </si>
  <si>
    <t>CO %
DIRECT</t>
  </si>
  <si>
    <t xml:space="preserve">CO ATTAINMENT </t>
  </si>
  <si>
    <t>EXAM MARKS ATTAINMENT</t>
  </si>
  <si>
    <t>DEPARTMENT OF ELECTRICAL AND ELECTRONICS ENGINEERING</t>
  </si>
  <si>
    <t>Q1 /Q2/Q3/Q4</t>
  </si>
  <si>
    <t>CO 4</t>
  </si>
  <si>
    <t>ABHILASH.Y</t>
  </si>
  <si>
    <t>1SG15EE001</t>
  </si>
  <si>
    <t>ADITHYA.G.T</t>
  </si>
  <si>
    <t>1SG15EE002</t>
  </si>
  <si>
    <t>AJAY M</t>
  </si>
  <si>
    <t>1SG15EE003</t>
  </si>
  <si>
    <t>ANNAPURNA SINGH</t>
  </si>
  <si>
    <t>1SG15EE005</t>
  </si>
  <si>
    <t>ANTONY ROSHAN JOY DSOUZA</t>
  </si>
  <si>
    <t>1SG15EE006</t>
  </si>
  <si>
    <t>ANUP H.V</t>
  </si>
  <si>
    <t>1SG15EE007</t>
  </si>
  <si>
    <t>ANUSHA B</t>
  </si>
  <si>
    <t>1SG15EE008</t>
  </si>
  <si>
    <t>ANUSHA K</t>
  </si>
  <si>
    <t>1SG15EE009</t>
  </si>
  <si>
    <t>APOORVA K.G</t>
  </si>
  <si>
    <t>1SG15EE010</t>
  </si>
  <si>
    <t>ARPITA SHARMA</t>
  </si>
  <si>
    <t>1SG15EE011</t>
  </si>
  <si>
    <t>ARPITHA SRINIVASA MURTHY</t>
  </si>
  <si>
    <t>1SG15EE012</t>
  </si>
  <si>
    <t>ARUNA B P</t>
  </si>
  <si>
    <t>1SG15EE013</t>
  </si>
  <si>
    <t>ATHIYA MOHAMMADI</t>
  </si>
  <si>
    <t>1SG15EE014</t>
  </si>
  <si>
    <t>BALAJI VENKATESH KALKONDA</t>
  </si>
  <si>
    <t>1SG15EE015</t>
  </si>
  <si>
    <t>BALRAJ.M</t>
  </si>
  <si>
    <t>1SG15EE016</t>
  </si>
  <si>
    <t>C.S.MOHANA</t>
  </si>
  <si>
    <t>1SG15EE017</t>
  </si>
  <si>
    <t>CHAITHRA K R</t>
  </si>
  <si>
    <t>1SG15EE018</t>
  </si>
  <si>
    <t>CHAITRA S</t>
  </si>
  <si>
    <t>1SG15EE019</t>
  </si>
  <si>
    <t>CHANDAN.G</t>
  </si>
  <si>
    <t>1SG15EE020</t>
  </si>
  <si>
    <t>CHANDAN GOWDA .P</t>
  </si>
  <si>
    <t>1SG15EE021</t>
  </si>
  <si>
    <t>CHANDAN KUMAR</t>
  </si>
  <si>
    <t>1SG15EE022</t>
  </si>
  <si>
    <t>CHANDANA B</t>
  </si>
  <si>
    <t>1SG15EE023</t>
  </si>
  <si>
    <t>CHARITHA M C</t>
  </si>
  <si>
    <t>1SG15EE024</t>
  </si>
  <si>
    <t>CHAYA.K</t>
  </si>
  <si>
    <t>1SG15EE025</t>
  </si>
  <si>
    <t>D MANISH NAICKER</t>
  </si>
  <si>
    <t>1SG15EE026</t>
  </si>
  <si>
    <t>DARSHAN.N</t>
  </si>
  <si>
    <t>1SG15EE027</t>
  </si>
  <si>
    <t>DHANUSH.P</t>
  </si>
  <si>
    <t>1SG15EE028</t>
  </si>
  <si>
    <t>G.TEJASHREE</t>
  </si>
  <si>
    <t>1SG15EE029</t>
  </si>
  <si>
    <t>GAJENDRA.N</t>
  </si>
  <si>
    <t>1SG15EE030</t>
  </si>
  <si>
    <t>GANESH RAO S</t>
  </si>
  <si>
    <t>1SG15EE031</t>
  </si>
  <si>
    <t>GHANSHYAM.N.G</t>
  </si>
  <si>
    <t>1SG15EE032</t>
  </si>
  <si>
    <t>GIRISH V</t>
  </si>
  <si>
    <t>1SG15EE033</t>
  </si>
  <si>
    <t>GURURAJA.D</t>
  </si>
  <si>
    <t>1SG15EE034</t>
  </si>
  <si>
    <t>HARSHITH GOWDA.S</t>
  </si>
  <si>
    <t>1SG15EE035</t>
  </si>
  <si>
    <t>HARSHITHA.V</t>
  </si>
  <si>
    <t>1SG15EE036</t>
  </si>
  <si>
    <t>IRENE JACOB</t>
  </si>
  <si>
    <t>1SG15EE037</t>
  </si>
  <si>
    <t>JEEVITHA A</t>
  </si>
  <si>
    <t>1SG15EE038</t>
  </si>
  <si>
    <t>K LAVENYA</t>
  </si>
  <si>
    <t>1SG15EE039</t>
  </si>
  <si>
    <t>KARTHIK B</t>
  </si>
  <si>
    <t>1SG15EE040</t>
  </si>
  <si>
    <t>KEERTHANA R</t>
  </si>
  <si>
    <t>1SG15EE041</t>
  </si>
  <si>
    <t>LOHITH .S</t>
  </si>
  <si>
    <t>1SG15EE042</t>
  </si>
  <si>
    <t>MADHU B K</t>
  </si>
  <si>
    <t>1SG15EE043</t>
  </si>
  <si>
    <t>MAHALAKSHMI V</t>
  </si>
  <si>
    <t>1SG15EE044</t>
  </si>
  <si>
    <t>MAHENDHAR K</t>
  </si>
  <si>
    <t>1SG15EE045</t>
  </si>
  <si>
    <t>MANASA.H</t>
  </si>
  <si>
    <t>1SG15EE046</t>
  </si>
  <si>
    <t>MANISH MANJUNATH NARAYANA RAO</t>
  </si>
  <si>
    <t>1SG15EE047</t>
  </si>
  <si>
    <t>MANJULA.S</t>
  </si>
  <si>
    <t>1SG15EE048</t>
  </si>
  <si>
    <t>MANOHARA S</t>
  </si>
  <si>
    <t>1SG15EE049</t>
  </si>
  <si>
    <t>MANOJ.B.N</t>
  </si>
  <si>
    <t>1SG15EE050</t>
  </si>
  <si>
    <t>NAGARAJ</t>
  </si>
  <si>
    <t>1SG15EE057</t>
  </si>
  <si>
    <t>1SG15EE058</t>
  </si>
  <si>
    <t>1SG15EE059</t>
  </si>
  <si>
    <t>NITHYA J</t>
  </si>
  <si>
    <t>1SG15EE060</t>
  </si>
  <si>
    <t>1SG15EE065</t>
  </si>
  <si>
    <t>1SG15EE061</t>
  </si>
  <si>
    <t>PRANJAL LAHIRI</t>
  </si>
  <si>
    <t>1SG15EE063</t>
  </si>
  <si>
    <t>1SG15EE067</t>
  </si>
  <si>
    <t>PRAJWAL S R</t>
  </si>
  <si>
    <t>1SG15EE062</t>
  </si>
  <si>
    <t>RAGI JAYA</t>
  </si>
  <si>
    <t>1SG15EE072</t>
  </si>
  <si>
    <t>RAGHAVENDRA M</t>
  </si>
  <si>
    <t>1SG15EE070</t>
  </si>
  <si>
    <t>1SG15EE074</t>
  </si>
  <si>
    <t>ROHITH R</t>
  </si>
  <si>
    <t>1SG15EE064</t>
  </si>
  <si>
    <t>1SG15EE077</t>
  </si>
  <si>
    <t>RAMACHANDRA</t>
  </si>
  <si>
    <t>1SG15EE073</t>
  </si>
  <si>
    <t>1SG15EE071</t>
  </si>
  <si>
    <t>1SG15EE069</t>
  </si>
  <si>
    <t>1SG15EE075</t>
  </si>
  <si>
    <t>1SG15EE084</t>
  </si>
  <si>
    <t>1SG15EE091</t>
  </si>
  <si>
    <t>1SG15EE090</t>
  </si>
  <si>
    <t>SANDESH V</t>
  </si>
  <si>
    <t>1SG15EE080</t>
  </si>
  <si>
    <t>SHANU</t>
  </si>
  <si>
    <t>1SG15EE082</t>
  </si>
  <si>
    <t>1SG15EE079</t>
  </si>
  <si>
    <t>1SG15EE085</t>
  </si>
  <si>
    <t>1SG15EE089</t>
  </si>
  <si>
    <t>1SG15EE081</t>
  </si>
  <si>
    <t>1SG15EE088</t>
  </si>
  <si>
    <t>1SG15EE078</t>
  </si>
  <si>
    <t>SRIKANT KADGI</t>
  </si>
  <si>
    <t>1SG15EE086</t>
  </si>
  <si>
    <t>SHARATH C</t>
  </si>
  <si>
    <t>1SG15EE083</t>
  </si>
  <si>
    <t>1SG15EE092</t>
  </si>
  <si>
    <t>1SG15EE095</t>
  </si>
  <si>
    <t>VINUTHA D</t>
  </si>
  <si>
    <t>1SG15EE096</t>
  </si>
  <si>
    <t>VISHAL S PUJARI</t>
  </si>
  <si>
    <t>1SG15EE097</t>
  </si>
  <si>
    <t>VIKAS KUMAR SINGH</t>
  </si>
  <si>
    <t>1SG15EE094</t>
  </si>
  <si>
    <t>1SG15EE093</t>
  </si>
  <si>
    <t xml:space="preserve">Antony </t>
  </si>
  <si>
    <t>1SG15EE051</t>
  </si>
  <si>
    <t>1SG15EE052</t>
  </si>
  <si>
    <t>1SG15EE053</t>
  </si>
  <si>
    <t>MEGHANA S HULIKAL</t>
  </si>
  <si>
    <t>1SG15EE054</t>
  </si>
  <si>
    <t>1SG15EE055</t>
  </si>
  <si>
    <t>1SG15EE056</t>
  </si>
  <si>
    <t>PRASHANT KUMAR</t>
  </si>
  <si>
    <t>1SG15EE068</t>
  </si>
  <si>
    <t>R ABHISHEK</t>
  </si>
  <si>
    <t>1SG15EE076</t>
  </si>
  <si>
    <t>NAME OF THE FACULTY :ROOPA K R &amp; MUNNIRATHANAMMA</t>
  </si>
  <si>
    <t xml:space="preserve"> CO-PO ATTAINMENT (EVEN SEM. 2015-16)</t>
  </si>
  <si>
    <t>SUBJECT: ENGINEERING MATHEMATICS-II</t>
  </si>
  <si>
    <t>SEM &amp; SEC: II SEM A &amp; B</t>
  </si>
  <si>
    <t>MANOJ N</t>
  </si>
  <si>
    <t>MEGHANA N</t>
  </si>
  <si>
    <t>MOHAMED JAFFER SADDIQ</t>
  </si>
  <si>
    <t>MONISH N G</t>
  </si>
  <si>
    <t>MOUNIKA G B</t>
  </si>
  <si>
    <t>NAVYA S R</t>
  </si>
  <si>
    <t>NETHRA R</t>
  </si>
  <si>
    <t>PAWAN KUMAR D</t>
  </si>
  <si>
    <t>PRARTHANA R PADMANABH</t>
  </si>
  <si>
    <t>PRIYA J SHANKAR</t>
  </si>
  <si>
    <t>RACHANA M</t>
  </si>
  <si>
    <t>RAGHAVENDRA S</t>
  </si>
  <si>
    <t>RAMYA P</t>
  </si>
  <si>
    <t>RAVEESH VENKATESH SHET</t>
  </si>
  <si>
    <t>RAVIPRAKASH H</t>
  </si>
  <si>
    <t>S DARSHAN</t>
  </si>
  <si>
    <t>SACHIN Y</t>
  </si>
  <si>
    <t>SATHISH R</t>
  </si>
  <si>
    <t>SHRUJANA R KUMAR</t>
  </si>
  <si>
    <t>SOUNDARYA M</t>
  </si>
  <si>
    <t>SUMANTH S</t>
  </si>
  <si>
    <t>SUPRIYA P R</t>
  </si>
  <si>
    <t>SURABHI M</t>
  </si>
  <si>
    <t>SWATHI B C</t>
  </si>
  <si>
    <t>UMESHKUMAR B R</t>
  </si>
  <si>
    <t>VARUN K SHETTY</t>
  </si>
  <si>
    <t>VINITH KUMAR T</t>
  </si>
  <si>
    <t>Q1 /Q2/Q3/ Q4/Q5/Q6</t>
  </si>
  <si>
    <t xml:space="preserve">Q5 / Q6 </t>
  </si>
  <si>
    <t>Q1/Q2</t>
  </si>
  <si>
    <t>Q3/Q4/Q5/Q6</t>
  </si>
  <si>
    <t>CO  2</t>
  </si>
  <si>
    <t>CO 3</t>
  </si>
  <si>
    <t>CO  3</t>
  </si>
  <si>
    <t>CO1,CO2,CO3,CO4,CO5</t>
  </si>
  <si>
    <r>
      <t xml:space="preserve">SUBJECT CODE: </t>
    </r>
    <r>
      <rPr>
        <b/>
        <sz val="16"/>
        <color indexed="8"/>
        <rFont val="Times New Roman"/>
        <family val="1"/>
      </rPr>
      <t>15MAT21</t>
    </r>
  </si>
  <si>
    <t>Attainment Levels of COs</t>
  </si>
  <si>
    <t>Assessment Methods</t>
  </si>
  <si>
    <t>Target-Attainment Levels</t>
  </si>
  <si>
    <t>Attainement</t>
  </si>
  <si>
    <t>Internal Assessment(CIE)</t>
  </si>
  <si>
    <t>Level 1</t>
  </si>
  <si>
    <t>50% of students scoring more than 40% marks in internal assessment tools</t>
  </si>
  <si>
    <t>Level 3</t>
  </si>
  <si>
    <t>Level 2</t>
  </si>
  <si>
    <t>60% of students scoring more than 40% marks in internal assessment tools</t>
  </si>
  <si>
    <t>70% of students scoring more than 40% marks in internal assessment tools</t>
  </si>
  <si>
    <t>University Assessment (SEE)</t>
  </si>
  <si>
    <t>60% of students scoring more than 40% marks in SEE assessment tools</t>
  </si>
  <si>
    <t>70% of students scoring more than 40% marks in SEEassessment tools</t>
  </si>
  <si>
    <t>80% of students scoring more than 40% marks in SEE assessment tools</t>
  </si>
  <si>
    <t>Course Name: ENGINEERING MATHEMATICS   Course Code:15MAT21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</si>
</sst>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8"/>
      <color indexed="8"/>
      <name val="Arial"/>
      <family val="2"/>
    </font>
    <font>
      <sz val="12"/>
      <color indexed="8"/>
      <name val="Arial"/>
      <family val="2"/>
    </font>
    <font>
      <sz val="12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b/>
      <sz val="14"/>
      <color rgb="FF000000"/>
      <name val="Calibri"/>
      <family val="2"/>
      <scheme val="minor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sz val="10"/>
      <color indexed="8"/>
      <name val="Times New Roman"/>
      <family val="1"/>
    </font>
    <font>
      <sz val="14"/>
      <color indexed="8"/>
      <name val="Arial"/>
      <family val="2"/>
    </font>
    <font>
      <b/>
      <sz val="12"/>
      <color rgb="FF000000"/>
      <name val="Calibri"/>
      <family val="2"/>
    </font>
    <font>
      <b/>
      <sz val="10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rgb="FF000000"/>
      <name val="Calibri"/>
      <family val="2"/>
    </font>
    <font>
      <b/>
      <sz val="14"/>
      <color rgb="FF000000"/>
      <name val="Times New Roman"/>
      <family val="1"/>
    </font>
    <font>
      <sz val="14"/>
      <color indexed="8"/>
      <name val="Times New Roman"/>
      <family val="1"/>
    </font>
    <font>
      <sz val="14"/>
      <color indexed="8"/>
      <name val="Calibri"/>
      <family val="2"/>
    </font>
    <font>
      <sz val="16"/>
      <color rgb="FF000000"/>
      <name val="Calibri"/>
      <family val="2"/>
    </font>
    <font>
      <b/>
      <sz val="16"/>
      <color rgb="FF000000"/>
      <name val="Calibri"/>
      <family val="2"/>
    </font>
    <font>
      <sz val="16"/>
      <color indexed="8"/>
      <name val="Calibri"/>
      <family val="2"/>
    </font>
    <font>
      <sz val="12"/>
      <color indexed="8"/>
      <name val="Century Gothic"/>
      <family val="2"/>
    </font>
    <font>
      <b/>
      <sz val="24"/>
      <color rgb="FF000000"/>
      <name val="Times New Roman"/>
      <family val="1"/>
    </font>
    <font>
      <sz val="11"/>
      <color theme="1"/>
      <name val="Times New Roman"/>
      <family val="1"/>
    </font>
    <font>
      <sz val="16"/>
      <color rgb="FF000000"/>
      <name val="Times New Roman"/>
      <family val="1"/>
    </font>
    <font>
      <b/>
      <u/>
      <sz val="16"/>
      <color rgb="FF000000"/>
      <name val="Times New Roman"/>
      <family val="1"/>
    </font>
    <font>
      <b/>
      <sz val="16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indexed="8"/>
      <name val="Times New Roman"/>
      <family val="1"/>
    </font>
    <font>
      <b/>
      <sz val="16"/>
      <color rgb="FF000000"/>
      <name val="Times New Roman"/>
      <family val="1"/>
    </font>
    <font>
      <sz val="12"/>
      <color rgb="FF3F3F3F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6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</cellStyleXfs>
  <cellXfs count="116">
    <xf numFmtId="0" fontId="0" fillId="0" borderId="0" xfId="0"/>
    <xf numFmtId="0" fontId="2" fillId="0" borderId="0" xfId="2" applyAlignment="1">
      <alignment wrapText="1"/>
    </xf>
    <xf numFmtId="0" fontId="2" fillId="0" borderId="1" xfId="2" applyBorder="1" applyAlignment="1">
      <alignment wrapText="1"/>
    </xf>
    <xf numFmtId="0" fontId="8" fillId="0" borderId="1" xfId="2" applyFont="1" applyBorder="1" applyAlignment="1">
      <alignment horizontal="center" wrapText="1"/>
    </xf>
    <xf numFmtId="0" fontId="4" fillId="0" borderId="0" xfId="2" applyFont="1" applyAlignment="1">
      <alignment wrapText="1"/>
    </xf>
    <xf numFmtId="0" fontId="7" fillId="4" borderId="0" xfId="2" applyFont="1" applyFill="1" applyAlignment="1"/>
    <xf numFmtId="0" fontId="7" fillId="4" borderId="0" xfId="2" applyFont="1" applyFill="1" applyAlignment="1">
      <alignment wrapText="1"/>
    </xf>
    <xf numFmtId="0" fontId="2" fillId="4" borderId="0" xfId="2" applyFill="1" applyAlignment="1">
      <alignment wrapText="1"/>
    </xf>
    <xf numFmtId="0" fontId="4" fillId="5" borderId="0" xfId="2" applyFont="1" applyFill="1" applyAlignment="1"/>
    <xf numFmtId="0" fontId="2" fillId="5" borderId="0" xfId="2" applyFill="1" applyAlignment="1">
      <alignment wrapText="1"/>
    </xf>
    <xf numFmtId="0" fontId="2" fillId="0" borderId="0" xfId="2"/>
    <xf numFmtId="0" fontId="9" fillId="6" borderId="1" xfId="2" applyFont="1" applyFill="1" applyBorder="1" applyAlignment="1">
      <alignment horizontal="center" wrapText="1"/>
    </xf>
    <xf numFmtId="0" fontId="9" fillId="3" borderId="1" xfId="2" applyFont="1" applyFill="1" applyBorder="1" applyAlignment="1">
      <alignment horizontal="center" wrapText="1"/>
    </xf>
    <xf numFmtId="1" fontId="10" fillId="3" borderId="1" xfId="2" applyNumberFormat="1" applyFont="1" applyFill="1" applyBorder="1" applyAlignment="1">
      <alignment horizontal="center" wrapText="1"/>
    </xf>
    <xf numFmtId="0" fontId="4" fillId="0" borderId="1" xfId="2" applyFont="1" applyBorder="1" applyAlignment="1">
      <alignment wrapText="1"/>
    </xf>
    <xf numFmtId="1" fontId="6" fillId="0" borderId="1" xfId="2" applyNumberFormat="1" applyFont="1" applyBorder="1" applyAlignment="1">
      <alignment horizontal="center" wrapText="1"/>
    </xf>
    <xf numFmtId="0" fontId="5" fillId="0" borderId="1" xfId="2" applyFont="1" applyBorder="1" applyAlignment="1">
      <alignment horizontal="center" wrapText="1"/>
    </xf>
    <xf numFmtId="1" fontId="5" fillId="0" borderId="1" xfId="2" applyNumberFormat="1" applyFont="1" applyBorder="1" applyAlignment="1">
      <alignment horizontal="center" wrapText="1"/>
    </xf>
    <xf numFmtId="0" fontId="2" fillId="0" borderId="1" xfId="2" applyFont="1" applyBorder="1" applyAlignment="1">
      <alignment wrapText="1"/>
    </xf>
    <xf numFmtId="0" fontId="18" fillId="2" borderId="0" xfId="0" applyFont="1" applyFill="1" applyBorder="1" applyAlignment="1">
      <alignment vertical="top" wrapText="1"/>
    </xf>
    <xf numFmtId="0" fontId="0" fillId="0" borderId="0" xfId="0" applyAlignment="1">
      <alignment wrapText="1"/>
    </xf>
    <xf numFmtId="0" fontId="19" fillId="2" borderId="0" xfId="0" applyFont="1" applyFill="1" applyBorder="1" applyAlignment="1">
      <alignment vertical="top" wrapText="1"/>
    </xf>
    <xf numFmtId="0" fontId="21" fillId="2" borderId="0" xfId="0" applyFont="1" applyFill="1" applyBorder="1" applyAlignment="1">
      <alignment vertical="top" wrapText="1"/>
    </xf>
    <xf numFmtId="0" fontId="12" fillId="0" borderId="0" xfId="0" applyFont="1" applyBorder="1" applyAlignment="1">
      <alignment vertical="top" wrapText="1"/>
    </xf>
    <xf numFmtId="0" fontId="15" fillId="0" borderId="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top" wrapText="1"/>
    </xf>
    <xf numFmtId="0" fontId="18" fillId="0" borderId="14" xfId="0" applyFont="1" applyBorder="1" applyAlignment="1">
      <alignment vertical="top" wrapText="1"/>
    </xf>
    <xf numFmtId="0" fontId="21" fillId="0" borderId="21" xfId="0" applyFont="1" applyBorder="1" applyAlignment="1">
      <alignment horizontal="center" vertical="top" wrapText="1"/>
    </xf>
    <xf numFmtId="0" fontId="21" fillId="0" borderId="18" xfId="0" applyFont="1" applyBorder="1" applyAlignment="1">
      <alignment horizontal="center" vertical="top" wrapText="1"/>
    </xf>
    <xf numFmtId="0" fontId="21" fillId="0" borderId="3" xfId="0" applyFont="1" applyBorder="1" applyAlignment="1">
      <alignment horizontal="center" vertical="top" wrapText="1"/>
    </xf>
    <xf numFmtId="0" fontId="18" fillId="0" borderId="0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1" fontId="22" fillId="0" borderId="1" xfId="0" applyNumberFormat="1" applyFont="1" applyBorder="1" applyAlignment="1">
      <alignment horizontal="center" vertical="top" wrapText="1"/>
    </xf>
    <xf numFmtId="0" fontId="14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12" fillId="0" borderId="1" xfId="0" applyFont="1" applyBorder="1" applyAlignment="1">
      <alignment horizontal="center" vertical="top" wrapText="1"/>
    </xf>
    <xf numFmtId="0" fontId="23" fillId="0" borderId="1" xfId="0" applyFont="1" applyBorder="1" applyAlignment="1">
      <alignment horizontal="center" vertical="center" wrapText="1"/>
    </xf>
    <xf numFmtId="1" fontId="17" fillId="7" borderId="1" xfId="0" applyNumberFormat="1" applyFont="1" applyFill="1" applyBorder="1" applyAlignment="1">
      <alignment horizontal="center" vertical="center" wrapText="1"/>
    </xf>
    <xf numFmtId="1" fontId="24" fillId="0" borderId="1" xfId="0" applyNumberFormat="1" applyFont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wrapText="1"/>
    </xf>
    <xf numFmtId="1" fontId="35" fillId="6" borderId="1" xfId="2" applyNumberFormat="1" applyFont="1" applyFill="1" applyBorder="1" applyAlignment="1">
      <alignment horizontal="center" wrapText="1"/>
    </xf>
    <xf numFmtId="0" fontId="33" fillId="0" borderId="1" xfId="0" applyFont="1" applyFill="1" applyBorder="1" applyAlignment="1">
      <alignment horizontal="left" vertical="center" wrapText="1"/>
    </xf>
    <xf numFmtId="0" fontId="31" fillId="0" borderId="1" xfId="0" applyFont="1" applyFill="1" applyBorder="1" applyAlignment="1">
      <alignment horizontal="left" wrapText="1"/>
    </xf>
    <xf numFmtId="0" fontId="31" fillId="0" borderId="1" xfId="0" applyFont="1" applyFill="1" applyBorder="1" applyAlignment="1">
      <alignment horizontal="left" wrapText="1"/>
    </xf>
    <xf numFmtId="0" fontId="8" fillId="0" borderId="0" xfId="2" applyFont="1" applyAlignment="1">
      <alignment horizontal="center" wrapText="1"/>
    </xf>
    <xf numFmtId="0" fontId="18" fillId="2" borderId="9" xfId="0" applyFont="1" applyFill="1" applyBorder="1" applyAlignment="1">
      <alignment vertical="top" wrapText="1"/>
    </xf>
    <xf numFmtId="0" fontId="18" fillId="2" borderId="11" xfId="0" applyFont="1" applyFill="1" applyBorder="1" applyAlignment="1">
      <alignment vertical="top" wrapText="1"/>
    </xf>
    <xf numFmtId="0" fontId="19" fillId="2" borderId="12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21" fillId="2" borderId="10" xfId="0" applyFont="1" applyFill="1" applyBorder="1" applyAlignment="1">
      <alignment vertical="top" wrapText="1"/>
    </xf>
    <xf numFmtId="0" fontId="21" fillId="2" borderId="13" xfId="0" applyFont="1" applyFill="1" applyBorder="1" applyAlignment="1">
      <alignment vertical="top" wrapText="1"/>
    </xf>
    <xf numFmtId="0" fontId="12" fillId="0" borderId="15" xfId="0" applyFont="1" applyBorder="1" applyAlignment="1">
      <alignment vertical="top" wrapText="1"/>
    </xf>
    <xf numFmtId="0" fontId="12" fillId="0" borderId="14" xfId="0" applyFont="1" applyBorder="1" applyAlignment="1">
      <alignment vertical="top" wrapText="1"/>
    </xf>
    <xf numFmtId="0" fontId="12" fillId="0" borderId="16" xfId="0" applyFont="1" applyBorder="1" applyAlignment="1">
      <alignment horizontal="center" vertical="top" wrapText="1"/>
    </xf>
    <xf numFmtId="0" fontId="12" fillId="0" borderId="17" xfId="0" applyFont="1" applyBorder="1" applyAlignment="1">
      <alignment horizontal="center" vertical="top" wrapText="1"/>
    </xf>
    <xf numFmtId="0" fontId="12" fillId="0" borderId="18" xfId="0" applyFont="1" applyBorder="1" applyAlignment="1">
      <alignment horizontal="center" vertical="top" wrapText="1"/>
    </xf>
    <xf numFmtId="0" fontId="12" fillId="0" borderId="19" xfId="0" applyFont="1" applyBorder="1" applyAlignment="1">
      <alignment horizontal="center" vertical="top" wrapText="1"/>
    </xf>
    <xf numFmtId="0" fontId="12" fillId="0" borderId="20" xfId="0" applyFont="1" applyBorder="1" applyAlignment="1">
      <alignment horizontal="center" vertical="top" wrapText="1"/>
    </xf>
    <xf numFmtId="0" fontId="23" fillId="0" borderId="1" xfId="0" applyFont="1" applyBorder="1" applyAlignment="1">
      <alignment horizontal="center" vertical="top" wrapText="1"/>
    </xf>
    <xf numFmtId="0" fontId="18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18" fillId="0" borderId="4" xfId="0" applyFont="1" applyBorder="1" applyAlignment="1">
      <alignment vertical="center" wrapText="1"/>
    </xf>
    <xf numFmtId="0" fontId="18" fillId="0" borderId="8" xfId="0" applyFont="1" applyBorder="1" applyAlignment="1">
      <alignment vertical="center" wrapText="1"/>
    </xf>
    <xf numFmtId="0" fontId="16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3" fillId="0" borderId="0" xfId="2" applyFont="1" applyFill="1" applyAlignment="1">
      <alignment wrapText="1"/>
    </xf>
    <xf numFmtId="0" fontId="26" fillId="0" borderId="1" xfId="2" applyFont="1" applyFill="1" applyBorder="1" applyAlignment="1">
      <alignment horizontal="center" wrapText="1"/>
    </xf>
    <xf numFmtId="0" fontId="27" fillId="0" borderId="0" xfId="0" applyFont="1" applyFill="1"/>
    <xf numFmtId="0" fontId="0" fillId="0" borderId="0" xfId="0" applyFill="1"/>
    <xf numFmtId="0" fontId="28" fillId="0" borderId="8" xfId="25" applyFont="1" applyFill="1" applyBorder="1" applyAlignment="1">
      <alignment horizontal="center" vertical="center"/>
    </xf>
    <xf numFmtId="0" fontId="29" fillId="0" borderId="4" xfId="25" applyFont="1" applyFill="1" applyBorder="1" applyAlignment="1">
      <alignment horizontal="center" vertical="center"/>
    </xf>
    <xf numFmtId="0" fontId="13" fillId="0" borderId="1" xfId="2" applyFont="1" applyFill="1" applyBorder="1" applyAlignment="1">
      <alignment wrapText="1"/>
    </xf>
    <xf numFmtId="0" fontId="19" fillId="0" borderId="6" xfId="2" applyFont="1" applyFill="1" applyBorder="1" applyAlignment="1">
      <alignment horizontal="center" wrapText="1"/>
    </xf>
    <xf numFmtId="0" fontId="27" fillId="0" borderId="8" xfId="0" applyFont="1" applyFill="1" applyBorder="1"/>
    <xf numFmtId="0" fontId="28" fillId="0" borderId="1" xfId="25" applyFont="1" applyFill="1" applyBorder="1" applyAlignment="1">
      <alignment horizontal="center" vertical="center"/>
    </xf>
    <xf numFmtId="0" fontId="31" fillId="0" borderId="4" xfId="0" applyFont="1" applyFill="1" applyBorder="1" applyAlignment="1">
      <alignment horizontal="left" wrapText="1"/>
    </xf>
    <xf numFmtId="0" fontId="31" fillId="0" borderId="1" xfId="0" applyFont="1" applyFill="1" applyBorder="1" applyAlignment="1">
      <alignment horizontal="center" vertical="center" wrapText="1"/>
    </xf>
    <xf numFmtId="0" fontId="32" fillId="0" borderId="7" xfId="0" applyFont="1" applyFill="1" applyBorder="1" applyAlignment="1">
      <alignment horizontal="center" vertical="center" wrapText="1"/>
    </xf>
    <xf numFmtId="0" fontId="32" fillId="0" borderId="0" xfId="0" applyFont="1" applyFill="1" applyAlignment="1">
      <alignment horizontal="center" vertical="center" wrapText="1"/>
    </xf>
    <xf numFmtId="0" fontId="33" fillId="0" borderId="1" xfId="2" applyFont="1" applyFill="1" applyBorder="1" applyAlignment="1">
      <alignment horizontal="center" wrapText="1"/>
    </xf>
    <xf numFmtId="0" fontId="33" fillId="0" borderId="2" xfId="2" applyFont="1" applyFill="1" applyBorder="1" applyAlignment="1">
      <alignment horizontal="center" wrapText="1"/>
    </xf>
    <xf numFmtId="0" fontId="32" fillId="0" borderId="1" xfId="0" applyFont="1" applyFill="1" applyBorder="1" applyAlignment="1">
      <alignment horizontal="center" vertical="center" wrapText="1"/>
    </xf>
    <xf numFmtId="0" fontId="31" fillId="0" borderId="5" xfId="0" applyFont="1" applyFill="1" applyBorder="1" applyAlignment="1">
      <alignment horizontal="left" wrapText="1"/>
    </xf>
    <xf numFmtId="0" fontId="32" fillId="0" borderId="24" xfId="0" applyFont="1" applyFill="1" applyBorder="1" applyAlignment="1">
      <alignment horizontal="center" vertical="center" wrapText="1"/>
    </xf>
    <xf numFmtId="0" fontId="32" fillId="0" borderId="6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wrapText="1"/>
    </xf>
    <xf numFmtId="0" fontId="33" fillId="0" borderId="7" xfId="0" applyFont="1" applyFill="1" applyBorder="1" applyAlignment="1">
      <alignment horizontal="center" wrapText="1"/>
    </xf>
    <xf numFmtId="0" fontId="33" fillId="0" borderId="0" xfId="0" applyFont="1" applyFill="1" applyBorder="1" applyAlignment="1">
      <alignment horizontal="center" wrapText="1"/>
    </xf>
    <xf numFmtId="0" fontId="31" fillId="0" borderId="8" xfId="0" applyFont="1" applyFill="1" applyBorder="1" applyAlignment="1">
      <alignment horizontal="left" wrapText="1"/>
    </xf>
    <xf numFmtId="0" fontId="31" fillId="0" borderId="8" xfId="0" applyFont="1" applyFill="1" applyBorder="1" applyAlignment="1">
      <alignment horizontal="left" wrapText="1"/>
    </xf>
    <xf numFmtId="0" fontId="31" fillId="0" borderId="5" xfId="0" applyFont="1" applyFill="1" applyBorder="1" applyAlignment="1">
      <alignment horizontal="left" wrapText="1"/>
    </xf>
    <xf numFmtId="0" fontId="31" fillId="0" borderId="25" xfId="0" applyFont="1" applyFill="1" applyBorder="1" applyAlignment="1">
      <alignment horizontal="left" wrapText="1"/>
    </xf>
    <xf numFmtId="0" fontId="31" fillId="0" borderId="26" xfId="0" applyFont="1" applyFill="1" applyBorder="1" applyAlignment="1">
      <alignment horizontal="left" wrapText="1"/>
    </xf>
    <xf numFmtId="0" fontId="33" fillId="0" borderId="4" xfId="2" applyFont="1" applyFill="1" applyBorder="1" applyAlignment="1">
      <alignment horizontal="center" wrapText="1"/>
    </xf>
    <xf numFmtId="0" fontId="33" fillId="0" borderId="4" xfId="2" applyFont="1" applyFill="1" applyBorder="1" applyAlignment="1">
      <alignment wrapText="1"/>
    </xf>
    <xf numFmtId="0" fontId="34" fillId="0" borderId="1" xfId="0" applyFont="1" applyFill="1" applyBorder="1" applyAlignment="1">
      <alignment horizontal="left" wrapText="1"/>
    </xf>
    <xf numFmtId="0" fontId="33" fillId="0" borderId="1" xfId="0" applyFont="1" applyFill="1" applyBorder="1" applyAlignment="1">
      <alignment horizontal="left" vertical="top" wrapText="1"/>
    </xf>
    <xf numFmtId="0" fontId="36" fillId="0" borderId="1" xfId="0" applyFont="1" applyFill="1" applyBorder="1" applyAlignment="1">
      <alignment horizontal="left" wrapText="1"/>
    </xf>
    <xf numFmtId="0" fontId="33" fillId="0" borderId="1" xfId="0" applyFont="1" applyFill="1" applyBorder="1" applyAlignment="1">
      <alignment horizontal="left" wrapText="1"/>
    </xf>
    <xf numFmtId="1" fontId="33" fillId="0" borderId="1" xfId="2" applyNumberFormat="1" applyFont="1" applyFill="1" applyBorder="1" applyAlignment="1">
      <alignment horizontal="left" wrapText="1"/>
    </xf>
    <xf numFmtId="0" fontId="33" fillId="0" borderId="1" xfId="2" applyFont="1" applyFill="1" applyBorder="1" applyAlignment="1">
      <alignment horizontal="left" wrapText="1"/>
    </xf>
    <xf numFmtId="1" fontId="34" fillId="0" borderId="1" xfId="2" applyNumberFormat="1" applyFont="1" applyFill="1" applyBorder="1" applyAlignment="1">
      <alignment horizontal="left" vertical="center" wrapText="1"/>
    </xf>
    <xf numFmtId="0" fontId="33" fillId="0" borderId="1" xfId="0" applyFont="1" applyFill="1" applyBorder="1" applyAlignment="1">
      <alignment horizontal="left" vertical="center"/>
    </xf>
    <xf numFmtId="0" fontId="25" fillId="0" borderId="22" xfId="0" applyFont="1" applyFill="1" applyBorder="1" applyAlignment="1">
      <alignment horizontal="left" wrapText="1"/>
    </xf>
    <xf numFmtId="0" fontId="25" fillId="0" borderId="23" xfId="0" applyFont="1" applyFill="1" applyBorder="1" applyAlignment="1">
      <alignment horizontal="left" wrapText="1"/>
    </xf>
    <xf numFmtId="0" fontId="27" fillId="0" borderId="0" xfId="0" applyFont="1" applyFill="1" applyAlignment="1">
      <alignment horizontal="center" wrapText="1"/>
    </xf>
    <xf numFmtId="0" fontId="33" fillId="0" borderId="1" xfId="2" applyFont="1" applyFill="1" applyBorder="1" applyAlignment="1">
      <alignment horizontal="center" wrapText="1"/>
    </xf>
    <xf numFmtId="0" fontId="32" fillId="0" borderId="0" xfId="0" applyFont="1" applyFill="1" applyBorder="1" applyAlignment="1">
      <alignment horizontal="center" wrapText="1"/>
    </xf>
    <xf numFmtId="0" fontId="32" fillId="0" borderId="1" xfId="2" applyFont="1" applyFill="1" applyBorder="1" applyAlignment="1">
      <alignment horizontal="center" wrapText="1"/>
    </xf>
    <xf numFmtId="1" fontId="35" fillId="0" borderId="1" xfId="2" applyNumberFormat="1" applyFont="1" applyFill="1" applyBorder="1" applyAlignment="1">
      <alignment horizontal="center" wrapText="1"/>
    </xf>
    <xf numFmtId="0" fontId="27" fillId="0" borderId="1" xfId="0" applyFont="1" applyFill="1" applyBorder="1"/>
    <xf numFmtId="1" fontId="35" fillId="0" borderId="5" xfId="2" applyNumberFormat="1" applyFont="1" applyFill="1" applyBorder="1" applyAlignment="1">
      <alignment horizontal="center" wrapText="1"/>
    </xf>
  </cellXfs>
  <cellStyles count="26">
    <cellStyle name="Normal" xfId="0" builtinId="0"/>
    <cellStyle name="Normal 10" xfId="10"/>
    <cellStyle name="Normal 11" xfId="11"/>
    <cellStyle name="Normal 12" xfId="12"/>
    <cellStyle name="Normal 2" xfId="2"/>
    <cellStyle name="Normal 2 10" xfId="13"/>
    <cellStyle name="Normal 2 11" xfId="6"/>
    <cellStyle name="Normal 2 2" xfId="14"/>
    <cellStyle name="Normal 2 3" xfId="15"/>
    <cellStyle name="Normal 2 4" xfId="16"/>
    <cellStyle name="Normal 2 5" xfId="17"/>
    <cellStyle name="Normal 2 6" xfId="18"/>
    <cellStyle name="Normal 2 7" xfId="19"/>
    <cellStyle name="Normal 2 8" xfId="20"/>
    <cellStyle name="Normal 2 9" xfId="21"/>
    <cellStyle name="Normal 3" xfId="3"/>
    <cellStyle name="Normal 3 2" xfId="7"/>
    <cellStyle name="Normal 4" xfId="4"/>
    <cellStyle name="Normal 4 2" xfId="8"/>
    <cellStyle name="Normal 5" xfId="1"/>
    <cellStyle name="Normal 5 2" xfId="25"/>
    <cellStyle name="Normal 5 3" xfId="9"/>
    <cellStyle name="Normal 6" xfId="5"/>
    <cellStyle name="Normal 6 2" xfId="22"/>
    <cellStyle name="Normal 7" xfId="23"/>
    <cellStyle name="Normal 8" xfId="24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5.8137374226393798E-2"/>
          <c:y val="0.16267856445118137"/>
          <c:w val="0.62072438681092212"/>
          <c:h val="0.6886760586422108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'CO ATTAINMENT'!$M$111</c:f>
              <c:strCache>
                <c:ptCount val="1"/>
                <c:pt idx="0">
                  <c:v>IA MARKS ATTAINMENT</c:v>
                </c:pt>
              </c:strCache>
            </c:strRef>
          </c:tx>
          <c:invertIfNegative val="0"/>
          <c:cat>
            <c:strRef>
              <c:f>'CO ATTAINMENT'!$N$110:$R$110</c:f>
              <c:strCache>
                <c:ptCount val="5"/>
                <c:pt idx="0">
                  <c:v>CO 1</c:v>
                </c:pt>
                <c:pt idx="1">
                  <c:v>CO 2</c:v>
                </c:pt>
                <c:pt idx="2">
                  <c:v>CO  3</c:v>
                </c:pt>
                <c:pt idx="3">
                  <c:v>CO 4</c:v>
                </c:pt>
                <c:pt idx="4">
                  <c:v>CO 5</c:v>
                </c:pt>
              </c:strCache>
            </c:strRef>
          </c:cat>
          <c:val>
            <c:numRef>
              <c:f>'CO ATTAINMENT'!$N$111:$R$111</c:f>
              <c:numCache>
                <c:formatCode>0</c:formatCode>
                <c:ptCount val="5"/>
                <c:pt idx="0">
                  <c:v>61</c:v>
                </c:pt>
                <c:pt idx="1">
                  <c:v>85</c:v>
                </c:pt>
                <c:pt idx="2">
                  <c:v>85</c:v>
                </c:pt>
                <c:pt idx="3">
                  <c:v>56</c:v>
                </c:pt>
                <c:pt idx="4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2C8-4CC3-9FC2-DFF94AA805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91033216"/>
        <c:axId val="1091031584"/>
      </c:barChart>
      <c:catAx>
        <c:axId val="10910332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091031584"/>
        <c:crosses val="autoZero"/>
        <c:auto val="1"/>
        <c:lblAlgn val="ctr"/>
        <c:lblOffset val="100"/>
        <c:noMultiLvlLbl val="0"/>
      </c:catAx>
      <c:valAx>
        <c:axId val="1091031584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10910332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'TOTAL CO &amp; GRAPHS'!$D$14</c:f>
              <c:strCache>
                <c:ptCount val="1"/>
                <c:pt idx="0">
                  <c:v>CO ATTAINMENT </c:v>
                </c:pt>
              </c:strCache>
            </c:strRef>
          </c:tx>
          <c:invertIfNegative val="0"/>
          <c:cat>
            <c:strRef>
              <c:f>'TOTAL CO &amp; GRAPHS'!$E$13:$I$13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'TOTAL CO &amp; GRAPHS'!$E$14:$I$14</c:f>
              <c:numCache>
                <c:formatCode>General</c:formatCode>
                <c:ptCount val="5"/>
                <c:pt idx="0">
                  <c:v>76</c:v>
                </c:pt>
                <c:pt idx="1">
                  <c:v>88</c:v>
                </c:pt>
                <c:pt idx="2" formatCode="0">
                  <c:v>88</c:v>
                </c:pt>
                <c:pt idx="3" formatCode="0">
                  <c:v>74</c:v>
                </c:pt>
                <c:pt idx="4" formatCode="0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AD-4AD7-A96F-6B38F57F8D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91034304"/>
        <c:axId val="1091027232"/>
      </c:barChart>
      <c:catAx>
        <c:axId val="10910343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091027232"/>
        <c:crosses val="autoZero"/>
        <c:auto val="1"/>
        <c:lblAlgn val="ctr"/>
        <c:lblOffset val="100"/>
        <c:noMultiLvlLbl val="0"/>
      </c:catAx>
      <c:valAx>
        <c:axId val="10910272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910343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 ATTAINMENT'!$T$111</c:f>
              <c:strCache>
                <c:ptCount val="1"/>
                <c:pt idx="0">
                  <c:v>EXAM MARKS ATTAINMENT</c:v>
                </c:pt>
              </c:strCache>
            </c:strRef>
          </c:tx>
          <c:invertIfNegative val="0"/>
          <c:cat>
            <c:strRef>
              <c:f>'CO ATTAINMENT'!$U$110:$Y$110</c:f>
              <c:strCache>
                <c:ptCount val="5"/>
                <c:pt idx="0">
                  <c:v>CO 1</c:v>
                </c:pt>
                <c:pt idx="1">
                  <c:v>CO 2</c:v>
                </c:pt>
                <c:pt idx="2">
                  <c:v>CO  3</c:v>
                </c:pt>
                <c:pt idx="3">
                  <c:v>CO 4</c:v>
                </c:pt>
                <c:pt idx="4">
                  <c:v>CO 5</c:v>
                </c:pt>
              </c:strCache>
            </c:strRef>
          </c:cat>
          <c:val>
            <c:numRef>
              <c:f>'CO ATTAINMENT'!$U$111:$Y$111</c:f>
              <c:numCache>
                <c:formatCode>0</c:formatCode>
                <c:ptCount val="5"/>
                <c:pt idx="0">
                  <c:v>91</c:v>
                </c:pt>
                <c:pt idx="1">
                  <c:v>91</c:v>
                </c:pt>
                <c:pt idx="2">
                  <c:v>91</c:v>
                </c:pt>
                <c:pt idx="3">
                  <c:v>91</c:v>
                </c:pt>
                <c:pt idx="4">
                  <c:v>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13-4E23-BAE8-860FDF93A1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91034848"/>
        <c:axId val="1091032128"/>
      </c:barChart>
      <c:catAx>
        <c:axId val="10910348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091032128"/>
        <c:crosses val="autoZero"/>
        <c:auto val="1"/>
        <c:lblAlgn val="ctr"/>
        <c:lblOffset val="100"/>
        <c:noMultiLvlLbl val="0"/>
      </c:catAx>
      <c:valAx>
        <c:axId val="1091032128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10910348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389660</xdr:colOff>
      <xdr:row>5</xdr:row>
      <xdr:rowOff>115454</xdr:rowOff>
    </xdr:from>
    <xdr:to>
      <xdr:col>18</xdr:col>
      <xdr:colOff>85346</xdr:colOff>
      <xdr:row>9</xdr:row>
      <xdr:rowOff>80096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303069</xdr:colOff>
      <xdr:row>16</xdr:row>
      <xdr:rowOff>0</xdr:rowOff>
    </xdr:from>
    <xdr:to>
      <xdr:col>9</xdr:col>
      <xdr:colOff>0</xdr:colOff>
      <xdr:row>30</xdr:row>
      <xdr:rowOff>115455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404090</xdr:colOff>
      <xdr:row>16</xdr:row>
      <xdr:rowOff>14431</xdr:rowOff>
    </xdr:from>
    <xdr:to>
      <xdr:col>17</xdr:col>
      <xdr:colOff>124022</xdr:colOff>
      <xdr:row>30</xdr:row>
      <xdr:rowOff>126278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A2" sqref="A2:F2"/>
    </sheetView>
  </sheetViews>
  <sheetFormatPr defaultRowHeight="15" x14ac:dyDescent="0.25"/>
  <cols>
    <col min="1" max="1" width="26.42578125" bestFit="1" customWidth="1"/>
    <col min="2" max="2" width="23.85546875" bestFit="1" customWidth="1"/>
    <col min="3" max="3" width="68.140625" bestFit="1" customWidth="1"/>
    <col min="4" max="4" width="12.28515625" bestFit="1" customWidth="1"/>
  </cols>
  <sheetData>
    <row r="1" spans="1:6" x14ac:dyDescent="0.25">
      <c r="A1" t="s">
        <v>265</v>
      </c>
    </row>
    <row r="2" spans="1:6" x14ac:dyDescent="0.25">
      <c r="A2" s="68" t="s">
        <v>280</v>
      </c>
      <c r="B2" s="68"/>
      <c r="C2" s="68"/>
      <c r="D2" s="68"/>
      <c r="E2" s="68"/>
      <c r="F2" s="68"/>
    </row>
    <row r="3" spans="1:6" x14ac:dyDescent="0.25">
      <c r="A3" t="s">
        <v>266</v>
      </c>
      <c r="B3" t="s">
        <v>267</v>
      </c>
      <c r="D3" t="s">
        <v>268</v>
      </c>
    </row>
    <row r="4" spans="1:6" x14ac:dyDescent="0.25">
      <c r="A4" t="s">
        <v>269</v>
      </c>
      <c r="B4" t="s">
        <v>270</v>
      </c>
      <c r="C4" t="s">
        <v>271</v>
      </c>
      <c r="D4" t="s">
        <v>272</v>
      </c>
    </row>
    <row r="5" spans="1:6" x14ac:dyDescent="0.25">
      <c r="B5" t="s">
        <v>273</v>
      </c>
      <c r="C5" t="s">
        <v>274</v>
      </c>
    </row>
    <row r="6" spans="1:6" x14ac:dyDescent="0.25">
      <c r="B6" t="s">
        <v>272</v>
      </c>
      <c r="C6" t="s">
        <v>275</v>
      </c>
    </row>
    <row r="9" spans="1:6" x14ac:dyDescent="0.25">
      <c r="A9" t="s">
        <v>266</v>
      </c>
      <c r="B9" t="s">
        <v>267</v>
      </c>
      <c r="D9" t="s">
        <v>268</v>
      </c>
    </row>
    <row r="10" spans="1:6" x14ac:dyDescent="0.25">
      <c r="A10" t="s">
        <v>276</v>
      </c>
      <c r="B10" t="s">
        <v>270</v>
      </c>
      <c r="C10" t="s">
        <v>277</v>
      </c>
      <c r="D10" t="s">
        <v>272</v>
      </c>
    </row>
    <row r="11" spans="1:6" x14ac:dyDescent="0.25">
      <c r="B11" t="s">
        <v>273</v>
      </c>
      <c r="C11" t="s">
        <v>278</v>
      </c>
    </row>
    <row r="12" spans="1:6" x14ac:dyDescent="0.25">
      <c r="B12" t="s">
        <v>272</v>
      </c>
      <c r="C12" t="s">
        <v>279</v>
      </c>
    </row>
  </sheetData>
  <mergeCells count="1">
    <mergeCell ref="A2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1"/>
  <sheetViews>
    <sheetView zoomScale="64" zoomScaleNormal="64" workbookViewId="0">
      <selection activeCell="W9" sqref="W9"/>
    </sheetView>
  </sheetViews>
  <sheetFormatPr defaultRowHeight="15" x14ac:dyDescent="0.25"/>
  <cols>
    <col min="1" max="1" width="5.85546875" style="72" customWidth="1"/>
    <col min="2" max="2" width="21.42578125" style="72" customWidth="1"/>
    <col min="3" max="3" width="17.42578125" style="72" customWidth="1"/>
    <col min="4" max="4" width="6.85546875" style="72" customWidth="1"/>
    <col min="5" max="5" width="8.28515625" style="72" customWidth="1"/>
    <col min="6" max="6" width="8.7109375" style="72" customWidth="1"/>
    <col min="7" max="7" width="7.7109375" style="72" customWidth="1"/>
    <col min="8" max="8" width="8.28515625" style="72" customWidth="1"/>
    <col min="9" max="9" width="7.28515625" style="72" customWidth="1"/>
    <col min="10" max="10" width="7.7109375" style="72" customWidth="1"/>
    <col min="11" max="11" width="8.140625" style="72" customWidth="1"/>
    <col min="12" max="12" width="7.28515625" style="72" customWidth="1"/>
    <col min="13" max="13" width="8.28515625" style="72" customWidth="1"/>
    <col min="14" max="14" width="8.42578125" style="72" customWidth="1"/>
    <col min="15" max="15" width="7.85546875" style="72" customWidth="1"/>
    <col min="16" max="16" width="8" style="72" customWidth="1"/>
    <col min="17" max="17" width="7.85546875" style="72" customWidth="1"/>
    <col min="18" max="18" width="7.7109375" style="72" customWidth="1"/>
    <col min="19" max="19" width="10.85546875" style="72" customWidth="1"/>
    <col min="20" max="20" width="10.28515625" style="72" bestFit="1" customWidth="1"/>
    <col min="21" max="21" width="9.140625" style="72"/>
    <col min="22" max="22" width="14" style="72" customWidth="1"/>
    <col min="23" max="16384" width="9.140625" style="72"/>
  </cols>
  <sheetData>
    <row r="1" spans="1:25" ht="30" customHeight="1" x14ac:dyDescent="0.4">
      <c r="A1" s="69"/>
      <c r="B1" s="70" t="s">
        <v>28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1"/>
      <c r="Q1" s="71"/>
      <c r="R1" s="71"/>
      <c r="S1" s="71"/>
      <c r="T1" s="71"/>
      <c r="U1" s="71"/>
      <c r="V1" s="71"/>
      <c r="W1" s="71"/>
      <c r="X1" s="71"/>
      <c r="Y1" s="71"/>
    </row>
    <row r="2" spans="1:25" ht="20.25" customHeight="1" x14ac:dyDescent="0.25">
      <c r="A2" s="69"/>
      <c r="B2" s="73" t="s">
        <v>60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</row>
    <row r="3" spans="1:25" ht="22.5" customHeight="1" x14ac:dyDescent="0.25">
      <c r="A3" s="69"/>
      <c r="B3" s="74" t="s">
        <v>226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</row>
    <row r="4" spans="1:25" ht="22.5" customHeight="1" x14ac:dyDescent="0.25">
      <c r="A4" s="75" t="s">
        <v>225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</row>
    <row r="5" spans="1:25" ht="18" customHeight="1" x14ac:dyDescent="0.3">
      <c r="A5" s="76" t="s">
        <v>228</v>
      </c>
      <c r="B5" s="76"/>
      <c r="C5" s="76"/>
      <c r="D5" s="76"/>
      <c r="E5" s="76"/>
      <c r="F5" s="76"/>
      <c r="G5" s="76"/>
      <c r="H5" s="76"/>
      <c r="I5" s="77" t="s">
        <v>227</v>
      </c>
      <c r="J5" s="77"/>
      <c r="K5" s="77"/>
      <c r="L5" s="77"/>
      <c r="M5" s="77"/>
      <c r="N5" s="77"/>
      <c r="O5" s="78" t="s">
        <v>264</v>
      </c>
      <c r="P5" s="78"/>
      <c r="Q5" s="78"/>
      <c r="R5" s="78"/>
      <c r="S5" s="71"/>
      <c r="T5" s="71"/>
      <c r="U5" s="71"/>
      <c r="V5" s="71"/>
      <c r="W5" s="71"/>
      <c r="X5" s="71"/>
      <c r="Y5" s="71"/>
    </row>
    <row r="6" spans="1:25" ht="15" customHeight="1" x14ac:dyDescent="0.25">
      <c r="A6" s="79" t="s">
        <v>0</v>
      </c>
      <c r="B6" s="79" t="s">
        <v>1</v>
      </c>
      <c r="C6" s="46" t="s">
        <v>2</v>
      </c>
      <c r="D6" s="80" t="s">
        <v>3</v>
      </c>
      <c r="E6" s="80" t="s">
        <v>4</v>
      </c>
      <c r="F6" s="80"/>
      <c r="G6" s="80" t="s">
        <v>5</v>
      </c>
      <c r="H6" s="80"/>
      <c r="I6" s="81" t="s">
        <v>11</v>
      </c>
      <c r="J6" s="82"/>
      <c r="K6" s="82"/>
      <c r="L6" s="82"/>
      <c r="M6" s="82"/>
      <c r="N6" s="83" t="s">
        <v>15</v>
      </c>
      <c r="O6" s="83"/>
      <c r="P6" s="83"/>
      <c r="Q6" s="83"/>
      <c r="R6" s="84"/>
      <c r="S6" s="85" t="s">
        <v>47</v>
      </c>
      <c r="T6" s="85"/>
      <c r="U6" s="85"/>
      <c r="V6" s="71"/>
      <c r="W6" s="71"/>
      <c r="X6" s="71"/>
      <c r="Y6" s="71"/>
    </row>
    <row r="7" spans="1:25" ht="15" customHeight="1" x14ac:dyDescent="0.25">
      <c r="A7" s="86"/>
      <c r="B7" s="86"/>
      <c r="C7" s="46"/>
      <c r="D7" s="80"/>
      <c r="E7" s="80"/>
      <c r="F7" s="80"/>
      <c r="G7" s="80"/>
      <c r="H7" s="80"/>
      <c r="I7" s="87"/>
      <c r="J7" s="88"/>
      <c r="K7" s="88"/>
      <c r="L7" s="88"/>
      <c r="M7" s="88"/>
      <c r="N7" s="83"/>
      <c r="O7" s="83"/>
      <c r="P7" s="83"/>
      <c r="Q7" s="83"/>
      <c r="R7" s="84"/>
      <c r="S7" s="85"/>
      <c r="T7" s="85"/>
      <c r="U7" s="85"/>
      <c r="V7" s="71"/>
      <c r="W7" s="71"/>
      <c r="X7" s="71"/>
      <c r="Y7" s="71"/>
    </row>
    <row r="8" spans="1:25" ht="13.5" customHeight="1" x14ac:dyDescent="0.25">
      <c r="A8" s="86"/>
      <c r="B8" s="86"/>
      <c r="C8" s="46"/>
      <c r="D8" s="42" t="s">
        <v>256</v>
      </c>
      <c r="E8" s="42" t="s">
        <v>61</v>
      </c>
      <c r="F8" s="42" t="s">
        <v>257</v>
      </c>
      <c r="G8" s="42" t="s">
        <v>258</v>
      </c>
      <c r="H8" s="42" t="s">
        <v>259</v>
      </c>
      <c r="I8" s="89" t="s">
        <v>12</v>
      </c>
      <c r="J8" s="89" t="s">
        <v>13</v>
      </c>
      <c r="K8" s="89" t="s">
        <v>13</v>
      </c>
      <c r="L8" s="89" t="s">
        <v>13</v>
      </c>
      <c r="M8" s="89" t="s">
        <v>14</v>
      </c>
      <c r="N8" s="89" t="s">
        <v>12</v>
      </c>
      <c r="O8" s="89" t="s">
        <v>13</v>
      </c>
      <c r="P8" s="89" t="s">
        <v>13</v>
      </c>
      <c r="Q8" s="89" t="s">
        <v>13</v>
      </c>
      <c r="R8" s="89" t="s">
        <v>14</v>
      </c>
      <c r="S8" s="90" t="s">
        <v>263</v>
      </c>
      <c r="T8" s="91"/>
      <c r="U8" s="91"/>
      <c r="V8" s="71"/>
      <c r="W8" s="71"/>
      <c r="X8" s="71"/>
      <c r="Y8" s="71"/>
    </row>
    <row r="9" spans="1:25" ht="17.25" customHeight="1" x14ac:dyDescent="0.25">
      <c r="A9" s="92"/>
      <c r="B9" s="92"/>
      <c r="C9" s="46"/>
      <c r="D9" s="42" t="s">
        <v>6</v>
      </c>
      <c r="E9" s="42" t="s">
        <v>260</v>
      </c>
      <c r="F9" s="42" t="s">
        <v>261</v>
      </c>
      <c r="G9" s="42" t="s">
        <v>62</v>
      </c>
      <c r="H9" s="42" t="s">
        <v>10</v>
      </c>
      <c r="I9" s="42" t="s">
        <v>6</v>
      </c>
      <c r="J9" s="89" t="s">
        <v>7</v>
      </c>
      <c r="K9" s="89" t="s">
        <v>262</v>
      </c>
      <c r="L9" s="89" t="s">
        <v>62</v>
      </c>
      <c r="M9" s="89" t="s">
        <v>10</v>
      </c>
      <c r="N9" s="42" t="s">
        <v>6</v>
      </c>
      <c r="O9" s="89" t="s">
        <v>7</v>
      </c>
      <c r="P9" s="89" t="s">
        <v>262</v>
      </c>
      <c r="Q9" s="89" t="s">
        <v>62</v>
      </c>
      <c r="R9" s="89" t="s">
        <v>10</v>
      </c>
      <c r="S9" s="90"/>
      <c r="T9" s="91"/>
      <c r="U9" s="91"/>
      <c r="V9" s="71"/>
      <c r="W9" s="71"/>
      <c r="X9" s="71"/>
      <c r="Y9" s="71"/>
    </row>
    <row r="10" spans="1:25" ht="15.75" x14ac:dyDescent="0.25">
      <c r="A10" s="93"/>
      <c r="B10" s="93"/>
      <c r="C10" s="45"/>
      <c r="D10" s="42">
        <v>20</v>
      </c>
      <c r="E10" s="42">
        <v>20</v>
      </c>
      <c r="F10" s="42">
        <v>20</v>
      </c>
      <c r="G10" s="42">
        <v>20</v>
      </c>
      <c r="H10" s="42">
        <v>20</v>
      </c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71"/>
      <c r="T10" s="71"/>
      <c r="U10" s="71"/>
      <c r="V10" s="71"/>
      <c r="W10" s="71"/>
      <c r="X10" s="71"/>
      <c r="Y10" s="71"/>
    </row>
    <row r="11" spans="1:25" ht="15.75" x14ac:dyDescent="0.25">
      <c r="A11" s="94"/>
      <c r="B11" s="94"/>
      <c r="C11" s="94"/>
      <c r="D11" s="94"/>
      <c r="E11" s="95"/>
      <c r="F11" s="96"/>
      <c r="G11" s="94"/>
      <c r="H11" s="94"/>
      <c r="I11" s="97"/>
      <c r="J11" s="97"/>
      <c r="K11" s="97"/>
      <c r="L11" s="97"/>
      <c r="M11" s="97"/>
      <c r="N11" s="97"/>
      <c r="O11" s="98"/>
      <c r="P11" s="98"/>
      <c r="Q11" s="98"/>
      <c r="R11" s="98"/>
      <c r="S11" s="71"/>
      <c r="T11" s="71"/>
      <c r="U11" s="71"/>
      <c r="V11" s="71"/>
      <c r="W11" s="71"/>
      <c r="X11" s="71"/>
      <c r="Y11" s="71"/>
    </row>
    <row r="12" spans="1:25" ht="15.75" x14ac:dyDescent="0.25">
      <c r="A12" s="99">
        <v>1</v>
      </c>
      <c r="B12" s="100" t="s">
        <v>63</v>
      </c>
      <c r="C12" s="101" t="s">
        <v>64</v>
      </c>
      <c r="D12" s="102">
        <v>0</v>
      </c>
      <c r="E12" s="102">
        <v>3</v>
      </c>
      <c r="F12" s="102">
        <v>3</v>
      </c>
      <c r="G12" s="102">
        <v>16</v>
      </c>
      <c r="H12" s="102">
        <v>16</v>
      </c>
      <c r="I12" s="103">
        <f>D12/0.2</f>
        <v>0</v>
      </c>
      <c r="J12" s="103">
        <f>E12/0.2</f>
        <v>15</v>
      </c>
      <c r="K12" s="103">
        <f>F12/0.2</f>
        <v>15</v>
      </c>
      <c r="L12" s="103">
        <f>G12/0.2</f>
        <v>80</v>
      </c>
      <c r="M12" s="103">
        <f>H12/0.2</f>
        <v>80</v>
      </c>
      <c r="N12" s="104" t="str">
        <f>IF(I12&lt;60,"N","Y")</f>
        <v>N</v>
      </c>
      <c r="O12" s="104" t="str">
        <f>IF(J12&lt;60,"N","Y")</f>
        <v>N</v>
      </c>
      <c r="P12" s="104" t="str">
        <f>IF(K12&lt;60,"N","Y")</f>
        <v>N</v>
      </c>
      <c r="Q12" s="104" t="str">
        <f>IF(L12&lt;60,"N","Y")</f>
        <v>Y</v>
      </c>
      <c r="R12" s="104" t="str">
        <f>IF(M12&lt;60,"N","Y")</f>
        <v>Y</v>
      </c>
      <c r="S12" s="99">
        <v>0</v>
      </c>
      <c r="T12" s="105">
        <f>S12/10*100</f>
        <v>0</v>
      </c>
      <c r="U12" s="104" t="str">
        <f>IF(T12&lt;35,"N","Y")</f>
        <v>N</v>
      </c>
      <c r="V12" s="71"/>
      <c r="W12" s="71"/>
      <c r="X12" s="71"/>
      <c r="Y12" s="71"/>
    </row>
    <row r="13" spans="1:25" ht="15.75" x14ac:dyDescent="0.25">
      <c r="A13" s="99">
        <v>2</v>
      </c>
      <c r="B13" s="102" t="s">
        <v>65</v>
      </c>
      <c r="C13" s="101" t="s">
        <v>66</v>
      </c>
      <c r="D13" s="102">
        <v>0</v>
      </c>
      <c r="E13" s="102">
        <v>14</v>
      </c>
      <c r="F13" s="102">
        <v>14</v>
      </c>
      <c r="G13" s="102">
        <v>9</v>
      </c>
      <c r="H13" s="102">
        <v>9</v>
      </c>
      <c r="I13" s="103">
        <f t="shared" ref="I13:I76" si="0">D13/0.2</f>
        <v>0</v>
      </c>
      <c r="J13" s="103">
        <f t="shared" ref="J13:J76" si="1">E13/0.2</f>
        <v>70</v>
      </c>
      <c r="K13" s="103">
        <f t="shared" ref="K13:K76" si="2">F13/0.2</f>
        <v>70</v>
      </c>
      <c r="L13" s="103">
        <f t="shared" ref="L13:L76" si="3">G13/0.2</f>
        <v>45</v>
      </c>
      <c r="M13" s="103">
        <f t="shared" ref="M13:M76" si="4">H13/0.2</f>
        <v>45</v>
      </c>
      <c r="N13" s="104" t="str">
        <f t="shared" ref="N13:N76" si="5">IF(I13&lt;60,"N","Y")</f>
        <v>N</v>
      </c>
      <c r="O13" s="104" t="str">
        <f t="shared" ref="O13:O76" si="6">IF(J13&lt;60,"N","Y")</f>
        <v>Y</v>
      </c>
      <c r="P13" s="104" t="str">
        <f t="shared" ref="P13:P76" si="7">IF(K13&lt;60,"N","Y")</f>
        <v>Y</v>
      </c>
      <c r="Q13" s="104" t="str">
        <f t="shared" ref="Q13:Q76" si="8">IF(L13&lt;60,"N","Y")</f>
        <v>N</v>
      </c>
      <c r="R13" s="104" t="str">
        <f t="shared" ref="R13:R76" si="9">IF(M13&lt;60,"N","Y")</f>
        <v>N</v>
      </c>
      <c r="S13" s="99">
        <v>5</v>
      </c>
      <c r="T13" s="105">
        <f>S13/10*100</f>
        <v>50</v>
      </c>
      <c r="U13" s="104" t="str">
        <f t="shared" ref="U13:U76" si="10">IF(T13&lt;35,"N","Y")</f>
        <v>Y</v>
      </c>
      <c r="V13" s="71"/>
      <c r="W13" s="71"/>
      <c r="X13" s="71"/>
      <c r="Y13" s="71"/>
    </row>
    <row r="14" spans="1:25" ht="15.75" x14ac:dyDescent="0.25">
      <c r="A14" s="99">
        <v>3</v>
      </c>
      <c r="B14" s="102" t="s">
        <v>67</v>
      </c>
      <c r="C14" s="101" t="s">
        <v>68</v>
      </c>
      <c r="D14" s="102">
        <v>0</v>
      </c>
      <c r="E14" s="102">
        <v>10</v>
      </c>
      <c r="F14" s="102">
        <v>10</v>
      </c>
      <c r="G14" s="102">
        <v>10</v>
      </c>
      <c r="H14" s="102">
        <v>10</v>
      </c>
      <c r="I14" s="103">
        <f t="shared" si="0"/>
        <v>0</v>
      </c>
      <c r="J14" s="103">
        <f t="shared" si="1"/>
        <v>50</v>
      </c>
      <c r="K14" s="103">
        <f t="shared" si="2"/>
        <v>50</v>
      </c>
      <c r="L14" s="103">
        <f t="shared" si="3"/>
        <v>50</v>
      </c>
      <c r="M14" s="103">
        <f t="shared" si="4"/>
        <v>50</v>
      </c>
      <c r="N14" s="104" t="str">
        <f t="shared" si="5"/>
        <v>N</v>
      </c>
      <c r="O14" s="104" t="str">
        <f t="shared" si="6"/>
        <v>N</v>
      </c>
      <c r="P14" s="104" t="str">
        <f t="shared" si="7"/>
        <v>N</v>
      </c>
      <c r="Q14" s="104" t="str">
        <f t="shared" si="8"/>
        <v>N</v>
      </c>
      <c r="R14" s="104" t="str">
        <f t="shared" si="9"/>
        <v>N</v>
      </c>
      <c r="S14" s="99">
        <v>4</v>
      </c>
      <c r="T14" s="105">
        <f>S14/10*100</f>
        <v>40</v>
      </c>
      <c r="U14" s="104" t="str">
        <f t="shared" si="10"/>
        <v>Y</v>
      </c>
      <c r="V14" s="71"/>
      <c r="W14" s="71"/>
      <c r="X14" s="71"/>
      <c r="Y14" s="71"/>
    </row>
    <row r="15" spans="1:25" ht="31.5" x14ac:dyDescent="0.25">
      <c r="A15" s="99">
        <v>4</v>
      </c>
      <c r="B15" s="102" t="s">
        <v>69</v>
      </c>
      <c r="C15" s="101" t="s">
        <v>70</v>
      </c>
      <c r="D15" s="102">
        <v>15</v>
      </c>
      <c r="E15" s="102">
        <v>14</v>
      </c>
      <c r="F15" s="102">
        <v>14</v>
      </c>
      <c r="G15" s="102">
        <v>0</v>
      </c>
      <c r="H15" s="102">
        <v>0</v>
      </c>
      <c r="I15" s="103">
        <f t="shared" si="0"/>
        <v>75</v>
      </c>
      <c r="J15" s="103">
        <f t="shared" si="1"/>
        <v>70</v>
      </c>
      <c r="K15" s="103">
        <f t="shared" si="2"/>
        <v>70</v>
      </c>
      <c r="L15" s="103">
        <f t="shared" si="3"/>
        <v>0</v>
      </c>
      <c r="M15" s="103">
        <f t="shared" si="4"/>
        <v>0</v>
      </c>
      <c r="N15" s="104" t="str">
        <f t="shared" si="5"/>
        <v>Y</v>
      </c>
      <c r="O15" s="104" t="str">
        <f t="shared" si="6"/>
        <v>Y</v>
      </c>
      <c r="P15" s="104" t="str">
        <f t="shared" si="7"/>
        <v>Y</v>
      </c>
      <c r="Q15" s="104" t="str">
        <f t="shared" si="8"/>
        <v>N</v>
      </c>
      <c r="R15" s="104" t="str">
        <f t="shared" si="9"/>
        <v>N</v>
      </c>
      <c r="S15" s="99">
        <v>7</v>
      </c>
      <c r="T15" s="44" t="s">
        <v>213</v>
      </c>
      <c r="U15" s="44" t="s">
        <v>213</v>
      </c>
      <c r="V15" s="71"/>
      <c r="W15" s="71"/>
      <c r="X15" s="71"/>
      <c r="Y15" s="71"/>
    </row>
    <row r="16" spans="1:25" ht="31.5" x14ac:dyDescent="0.25">
      <c r="A16" s="99">
        <v>5</v>
      </c>
      <c r="B16" s="102" t="s">
        <v>71</v>
      </c>
      <c r="C16" s="101" t="s">
        <v>72</v>
      </c>
      <c r="D16" s="102">
        <v>6</v>
      </c>
      <c r="E16" s="102">
        <v>1</v>
      </c>
      <c r="F16" s="102">
        <v>1</v>
      </c>
      <c r="G16" s="102">
        <v>18</v>
      </c>
      <c r="H16" s="102">
        <v>18</v>
      </c>
      <c r="I16" s="103">
        <f t="shared" si="0"/>
        <v>30</v>
      </c>
      <c r="J16" s="103">
        <f t="shared" si="1"/>
        <v>5</v>
      </c>
      <c r="K16" s="103">
        <f t="shared" si="2"/>
        <v>5</v>
      </c>
      <c r="L16" s="103">
        <f t="shared" si="3"/>
        <v>90</v>
      </c>
      <c r="M16" s="103">
        <f t="shared" si="4"/>
        <v>90</v>
      </c>
      <c r="N16" s="104" t="str">
        <f t="shared" si="5"/>
        <v>N</v>
      </c>
      <c r="O16" s="104" t="str">
        <f t="shared" si="6"/>
        <v>N</v>
      </c>
      <c r="P16" s="104" t="str">
        <f t="shared" si="7"/>
        <v>N</v>
      </c>
      <c r="Q16" s="104" t="str">
        <f t="shared" si="8"/>
        <v>Y</v>
      </c>
      <c r="R16" s="104" t="str">
        <f t="shared" si="9"/>
        <v>Y</v>
      </c>
      <c r="S16" s="99">
        <v>4</v>
      </c>
      <c r="T16" s="105">
        <f t="shared" ref="T16:T53" si="11">S16/10*100</f>
        <v>40</v>
      </c>
      <c r="U16" s="104" t="str">
        <f t="shared" si="10"/>
        <v>Y</v>
      </c>
      <c r="V16" s="71"/>
      <c r="W16" s="71"/>
      <c r="X16" s="71"/>
      <c r="Y16" s="71"/>
    </row>
    <row r="17" spans="1:25" ht="15.75" x14ac:dyDescent="0.25">
      <c r="A17" s="99">
        <v>6</v>
      </c>
      <c r="B17" s="102" t="s">
        <v>73</v>
      </c>
      <c r="C17" s="101" t="s">
        <v>74</v>
      </c>
      <c r="D17" s="102">
        <v>15</v>
      </c>
      <c r="E17" s="102">
        <v>20</v>
      </c>
      <c r="F17" s="102">
        <v>20</v>
      </c>
      <c r="G17" s="102">
        <v>0</v>
      </c>
      <c r="H17" s="102">
        <v>0</v>
      </c>
      <c r="I17" s="103">
        <f t="shared" si="0"/>
        <v>75</v>
      </c>
      <c r="J17" s="103">
        <f t="shared" si="1"/>
        <v>100</v>
      </c>
      <c r="K17" s="103">
        <f t="shared" si="2"/>
        <v>100</v>
      </c>
      <c r="L17" s="103">
        <f t="shared" si="3"/>
        <v>0</v>
      </c>
      <c r="M17" s="103">
        <f t="shared" si="4"/>
        <v>0</v>
      </c>
      <c r="N17" s="104" t="str">
        <f t="shared" si="5"/>
        <v>Y</v>
      </c>
      <c r="O17" s="104" t="str">
        <f t="shared" si="6"/>
        <v>Y</v>
      </c>
      <c r="P17" s="104" t="str">
        <f t="shared" si="7"/>
        <v>Y</v>
      </c>
      <c r="Q17" s="104" t="str">
        <f t="shared" si="8"/>
        <v>N</v>
      </c>
      <c r="R17" s="104" t="str">
        <f t="shared" si="9"/>
        <v>N</v>
      </c>
      <c r="S17" s="99">
        <v>7</v>
      </c>
      <c r="T17" s="105">
        <f t="shared" si="11"/>
        <v>70</v>
      </c>
      <c r="U17" s="104" t="str">
        <f t="shared" si="10"/>
        <v>Y</v>
      </c>
      <c r="V17" s="71"/>
      <c r="W17" s="71"/>
      <c r="X17" s="71"/>
      <c r="Y17" s="71"/>
    </row>
    <row r="18" spans="1:25" ht="15.75" x14ac:dyDescent="0.25">
      <c r="A18" s="99">
        <v>7</v>
      </c>
      <c r="B18" s="102" t="s">
        <v>75</v>
      </c>
      <c r="C18" s="101" t="s">
        <v>76</v>
      </c>
      <c r="D18" s="102">
        <v>10</v>
      </c>
      <c r="E18" s="102">
        <v>18</v>
      </c>
      <c r="F18" s="102">
        <v>18</v>
      </c>
      <c r="G18" s="102">
        <v>2</v>
      </c>
      <c r="H18" s="102">
        <v>2</v>
      </c>
      <c r="I18" s="103">
        <f t="shared" si="0"/>
        <v>50</v>
      </c>
      <c r="J18" s="103">
        <f t="shared" si="1"/>
        <v>90</v>
      </c>
      <c r="K18" s="103">
        <f t="shared" si="2"/>
        <v>90</v>
      </c>
      <c r="L18" s="103">
        <f t="shared" si="3"/>
        <v>10</v>
      </c>
      <c r="M18" s="103">
        <f t="shared" si="4"/>
        <v>10</v>
      </c>
      <c r="N18" s="104" t="str">
        <f t="shared" si="5"/>
        <v>N</v>
      </c>
      <c r="O18" s="104" t="str">
        <f t="shared" si="6"/>
        <v>Y</v>
      </c>
      <c r="P18" s="104" t="str">
        <f t="shared" si="7"/>
        <v>Y</v>
      </c>
      <c r="Q18" s="104" t="str">
        <f t="shared" si="8"/>
        <v>N</v>
      </c>
      <c r="R18" s="104" t="str">
        <f t="shared" si="9"/>
        <v>N</v>
      </c>
      <c r="S18" s="99">
        <v>4</v>
      </c>
      <c r="T18" s="105">
        <f t="shared" si="11"/>
        <v>40</v>
      </c>
      <c r="U18" s="104" t="str">
        <f t="shared" si="10"/>
        <v>Y</v>
      </c>
      <c r="V18" s="71"/>
      <c r="W18" s="71"/>
      <c r="X18" s="71"/>
      <c r="Y18" s="71"/>
    </row>
    <row r="19" spans="1:25" ht="15.75" x14ac:dyDescent="0.25">
      <c r="A19" s="99">
        <v>8</v>
      </c>
      <c r="B19" s="102" t="s">
        <v>77</v>
      </c>
      <c r="C19" s="101" t="s">
        <v>78</v>
      </c>
      <c r="D19" s="102">
        <v>13</v>
      </c>
      <c r="E19" s="102">
        <v>12</v>
      </c>
      <c r="F19" s="102">
        <v>12</v>
      </c>
      <c r="G19" s="102">
        <v>14</v>
      </c>
      <c r="H19" s="102">
        <v>14</v>
      </c>
      <c r="I19" s="103">
        <f t="shared" si="0"/>
        <v>65</v>
      </c>
      <c r="J19" s="103">
        <f t="shared" si="1"/>
        <v>60</v>
      </c>
      <c r="K19" s="103">
        <f t="shared" si="2"/>
        <v>60</v>
      </c>
      <c r="L19" s="103">
        <f t="shared" si="3"/>
        <v>70</v>
      </c>
      <c r="M19" s="103">
        <f t="shared" si="4"/>
        <v>70</v>
      </c>
      <c r="N19" s="104" t="str">
        <f t="shared" si="5"/>
        <v>Y</v>
      </c>
      <c r="O19" s="104" t="str">
        <f t="shared" si="6"/>
        <v>Y</v>
      </c>
      <c r="P19" s="104" t="str">
        <f t="shared" si="7"/>
        <v>Y</v>
      </c>
      <c r="Q19" s="104" t="str">
        <f t="shared" si="8"/>
        <v>Y</v>
      </c>
      <c r="R19" s="104" t="str">
        <f t="shared" si="9"/>
        <v>Y</v>
      </c>
      <c r="S19" s="99">
        <v>6</v>
      </c>
      <c r="T19" s="105">
        <f t="shared" si="11"/>
        <v>60</v>
      </c>
      <c r="U19" s="104" t="str">
        <f t="shared" si="10"/>
        <v>Y</v>
      </c>
      <c r="V19" s="71"/>
      <c r="W19" s="71"/>
      <c r="X19" s="71"/>
      <c r="Y19" s="71"/>
    </row>
    <row r="20" spans="1:25" ht="15.75" x14ac:dyDescent="0.25">
      <c r="A20" s="99">
        <v>9</v>
      </c>
      <c r="B20" s="102" t="s">
        <v>79</v>
      </c>
      <c r="C20" s="101" t="s">
        <v>80</v>
      </c>
      <c r="D20" s="102">
        <v>16</v>
      </c>
      <c r="E20" s="102">
        <v>20</v>
      </c>
      <c r="F20" s="102">
        <v>20</v>
      </c>
      <c r="G20" s="102">
        <v>20</v>
      </c>
      <c r="H20" s="102">
        <v>20</v>
      </c>
      <c r="I20" s="103">
        <f t="shared" si="0"/>
        <v>80</v>
      </c>
      <c r="J20" s="103">
        <f t="shared" si="1"/>
        <v>100</v>
      </c>
      <c r="K20" s="103">
        <f t="shared" si="2"/>
        <v>100</v>
      </c>
      <c r="L20" s="103">
        <f t="shared" si="3"/>
        <v>100</v>
      </c>
      <c r="M20" s="103">
        <f t="shared" si="4"/>
        <v>100</v>
      </c>
      <c r="N20" s="104" t="str">
        <f t="shared" si="5"/>
        <v>Y</v>
      </c>
      <c r="O20" s="104" t="str">
        <f t="shared" si="6"/>
        <v>Y</v>
      </c>
      <c r="P20" s="104" t="str">
        <f t="shared" si="7"/>
        <v>Y</v>
      </c>
      <c r="Q20" s="104" t="str">
        <f t="shared" si="8"/>
        <v>Y</v>
      </c>
      <c r="R20" s="104" t="str">
        <f t="shared" si="9"/>
        <v>Y</v>
      </c>
      <c r="S20" s="99">
        <v>9</v>
      </c>
      <c r="T20" s="105">
        <f t="shared" si="11"/>
        <v>90</v>
      </c>
      <c r="U20" s="104" t="str">
        <f t="shared" si="10"/>
        <v>Y</v>
      </c>
      <c r="V20" s="71"/>
      <c r="W20" s="71"/>
      <c r="X20" s="71"/>
      <c r="Y20" s="71"/>
    </row>
    <row r="21" spans="1:25" ht="15.75" x14ac:dyDescent="0.25">
      <c r="A21" s="99">
        <v>10</v>
      </c>
      <c r="B21" s="102" t="s">
        <v>81</v>
      </c>
      <c r="C21" s="101" t="s">
        <v>82</v>
      </c>
      <c r="D21" s="102">
        <v>15</v>
      </c>
      <c r="E21" s="102">
        <v>20</v>
      </c>
      <c r="F21" s="102">
        <v>20</v>
      </c>
      <c r="G21" s="102">
        <v>20</v>
      </c>
      <c r="H21" s="102">
        <v>20</v>
      </c>
      <c r="I21" s="103">
        <f t="shared" si="0"/>
        <v>75</v>
      </c>
      <c r="J21" s="103">
        <f t="shared" si="1"/>
        <v>100</v>
      </c>
      <c r="K21" s="103">
        <f t="shared" si="2"/>
        <v>100</v>
      </c>
      <c r="L21" s="103">
        <f t="shared" si="3"/>
        <v>100</v>
      </c>
      <c r="M21" s="103">
        <f t="shared" si="4"/>
        <v>100</v>
      </c>
      <c r="N21" s="104" t="str">
        <f t="shared" si="5"/>
        <v>Y</v>
      </c>
      <c r="O21" s="104" t="str">
        <f t="shared" si="6"/>
        <v>Y</v>
      </c>
      <c r="P21" s="104" t="str">
        <f t="shared" si="7"/>
        <v>Y</v>
      </c>
      <c r="Q21" s="104" t="str">
        <f t="shared" si="8"/>
        <v>Y</v>
      </c>
      <c r="R21" s="104" t="str">
        <f t="shared" si="9"/>
        <v>Y</v>
      </c>
      <c r="S21" s="99">
        <v>9</v>
      </c>
      <c r="T21" s="105">
        <f t="shared" si="11"/>
        <v>90</v>
      </c>
      <c r="U21" s="104" t="str">
        <f t="shared" si="10"/>
        <v>Y</v>
      </c>
      <c r="V21" s="71"/>
      <c r="W21" s="71"/>
      <c r="X21" s="71"/>
      <c r="Y21" s="71"/>
    </row>
    <row r="22" spans="1:25" ht="47.25" x14ac:dyDescent="0.25">
      <c r="A22" s="99">
        <v>11</v>
      </c>
      <c r="B22" s="102" t="s">
        <v>83</v>
      </c>
      <c r="C22" s="101" t="s">
        <v>84</v>
      </c>
      <c r="D22" s="102">
        <v>17</v>
      </c>
      <c r="E22" s="102">
        <v>20</v>
      </c>
      <c r="F22" s="102">
        <v>20</v>
      </c>
      <c r="G22" s="102">
        <v>11</v>
      </c>
      <c r="H22" s="102">
        <v>11</v>
      </c>
      <c r="I22" s="103">
        <f t="shared" si="0"/>
        <v>85</v>
      </c>
      <c r="J22" s="103">
        <f t="shared" si="1"/>
        <v>100</v>
      </c>
      <c r="K22" s="103">
        <f t="shared" si="2"/>
        <v>100</v>
      </c>
      <c r="L22" s="103">
        <f t="shared" si="3"/>
        <v>55</v>
      </c>
      <c r="M22" s="103">
        <f t="shared" si="4"/>
        <v>55</v>
      </c>
      <c r="N22" s="104" t="str">
        <f t="shared" si="5"/>
        <v>Y</v>
      </c>
      <c r="O22" s="104" t="str">
        <f t="shared" si="6"/>
        <v>Y</v>
      </c>
      <c r="P22" s="104" t="str">
        <f t="shared" si="7"/>
        <v>Y</v>
      </c>
      <c r="Q22" s="104" t="str">
        <f t="shared" si="8"/>
        <v>N</v>
      </c>
      <c r="R22" s="104" t="str">
        <f t="shared" si="9"/>
        <v>N</v>
      </c>
      <c r="S22" s="99">
        <v>6</v>
      </c>
      <c r="T22" s="105">
        <f t="shared" si="11"/>
        <v>60</v>
      </c>
      <c r="U22" s="104" t="str">
        <f t="shared" si="10"/>
        <v>Y</v>
      </c>
      <c r="V22" s="71"/>
      <c r="W22" s="71"/>
      <c r="X22" s="71"/>
      <c r="Y22" s="71"/>
    </row>
    <row r="23" spans="1:25" ht="15.75" x14ac:dyDescent="0.25">
      <c r="A23" s="99">
        <v>12</v>
      </c>
      <c r="B23" s="102" t="s">
        <v>85</v>
      </c>
      <c r="C23" s="101" t="s">
        <v>86</v>
      </c>
      <c r="D23" s="102">
        <v>12</v>
      </c>
      <c r="E23" s="102">
        <v>20</v>
      </c>
      <c r="F23" s="102">
        <v>20</v>
      </c>
      <c r="G23" s="102">
        <v>20</v>
      </c>
      <c r="H23" s="102">
        <v>20</v>
      </c>
      <c r="I23" s="103">
        <f t="shared" si="0"/>
        <v>60</v>
      </c>
      <c r="J23" s="103">
        <f t="shared" si="1"/>
        <v>100</v>
      </c>
      <c r="K23" s="103">
        <f t="shared" si="2"/>
        <v>100</v>
      </c>
      <c r="L23" s="103">
        <f t="shared" si="3"/>
        <v>100</v>
      </c>
      <c r="M23" s="103">
        <f t="shared" si="4"/>
        <v>100</v>
      </c>
      <c r="N23" s="104" t="str">
        <f t="shared" si="5"/>
        <v>Y</v>
      </c>
      <c r="O23" s="104" t="str">
        <f t="shared" si="6"/>
        <v>Y</v>
      </c>
      <c r="P23" s="104" t="str">
        <f t="shared" si="7"/>
        <v>Y</v>
      </c>
      <c r="Q23" s="104" t="str">
        <f t="shared" si="8"/>
        <v>Y</v>
      </c>
      <c r="R23" s="104" t="str">
        <f t="shared" si="9"/>
        <v>Y</v>
      </c>
      <c r="S23" s="99">
        <v>9</v>
      </c>
      <c r="T23" s="105">
        <f t="shared" si="11"/>
        <v>90</v>
      </c>
      <c r="U23" s="104" t="str">
        <f t="shared" si="10"/>
        <v>Y</v>
      </c>
      <c r="V23" s="71"/>
      <c r="W23" s="71"/>
      <c r="X23" s="71"/>
      <c r="Y23" s="71"/>
    </row>
    <row r="24" spans="1:25" ht="31.5" x14ac:dyDescent="0.25">
      <c r="A24" s="99">
        <v>13</v>
      </c>
      <c r="B24" s="102" t="s">
        <v>87</v>
      </c>
      <c r="C24" s="101" t="s">
        <v>88</v>
      </c>
      <c r="D24" s="102">
        <v>14</v>
      </c>
      <c r="E24" s="102">
        <v>13</v>
      </c>
      <c r="F24" s="102">
        <v>13</v>
      </c>
      <c r="G24" s="102">
        <v>17</v>
      </c>
      <c r="H24" s="102">
        <v>17</v>
      </c>
      <c r="I24" s="103">
        <f t="shared" si="0"/>
        <v>70</v>
      </c>
      <c r="J24" s="103">
        <f t="shared" si="1"/>
        <v>65</v>
      </c>
      <c r="K24" s="103">
        <f t="shared" si="2"/>
        <v>65</v>
      </c>
      <c r="L24" s="103">
        <f t="shared" si="3"/>
        <v>85</v>
      </c>
      <c r="M24" s="103">
        <f t="shared" si="4"/>
        <v>85</v>
      </c>
      <c r="N24" s="104" t="str">
        <f t="shared" si="5"/>
        <v>Y</v>
      </c>
      <c r="O24" s="104" t="str">
        <f t="shared" si="6"/>
        <v>Y</v>
      </c>
      <c r="P24" s="104" t="str">
        <f t="shared" si="7"/>
        <v>Y</v>
      </c>
      <c r="Q24" s="104" t="str">
        <f t="shared" si="8"/>
        <v>Y</v>
      </c>
      <c r="R24" s="104" t="str">
        <f t="shared" si="9"/>
        <v>Y</v>
      </c>
      <c r="S24" s="99">
        <v>6</v>
      </c>
      <c r="T24" s="105">
        <f t="shared" si="11"/>
        <v>60</v>
      </c>
      <c r="U24" s="104" t="str">
        <f t="shared" si="10"/>
        <v>Y</v>
      </c>
      <c r="V24" s="71"/>
      <c r="W24" s="71"/>
      <c r="X24" s="71"/>
      <c r="Y24" s="71"/>
    </row>
    <row r="25" spans="1:25" ht="47.25" x14ac:dyDescent="0.25">
      <c r="A25" s="99">
        <v>14</v>
      </c>
      <c r="B25" s="102" t="s">
        <v>89</v>
      </c>
      <c r="C25" s="101" t="s">
        <v>90</v>
      </c>
      <c r="D25" s="102">
        <v>8</v>
      </c>
      <c r="E25" s="102">
        <v>19</v>
      </c>
      <c r="F25" s="102">
        <v>19</v>
      </c>
      <c r="G25" s="102">
        <v>20</v>
      </c>
      <c r="H25" s="102">
        <v>20</v>
      </c>
      <c r="I25" s="103">
        <f t="shared" si="0"/>
        <v>40</v>
      </c>
      <c r="J25" s="103">
        <f t="shared" si="1"/>
        <v>95</v>
      </c>
      <c r="K25" s="103">
        <f t="shared" si="2"/>
        <v>95</v>
      </c>
      <c r="L25" s="103">
        <f t="shared" si="3"/>
        <v>100</v>
      </c>
      <c r="M25" s="103">
        <f t="shared" si="4"/>
        <v>100</v>
      </c>
      <c r="N25" s="104" t="str">
        <f t="shared" si="5"/>
        <v>N</v>
      </c>
      <c r="O25" s="104" t="str">
        <f t="shared" si="6"/>
        <v>Y</v>
      </c>
      <c r="P25" s="104" t="str">
        <f t="shared" si="7"/>
        <v>Y</v>
      </c>
      <c r="Q25" s="104" t="str">
        <f t="shared" si="8"/>
        <v>Y</v>
      </c>
      <c r="R25" s="104" t="str">
        <f t="shared" si="9"/>
        <v>Y</v>
      </c>
      <c r="S25" s="99">
        <v>7</v>
      </c>
      <c r="T25" s="105">
        <f t="shared" si="11"/>
        <v>70</v>
      </c>
      <c r="U25" s="104" t="str">
        <f t="shared" si="10"/>
        <v>Y</v>
      </c>
      <c r="V25" s="71"/>
      <c r="W25" s="71"/>
      <c r="X25" s="71"/>
      <c r="Y25" s="71"/>
    </row>
    <row r="26" spans="1:25" ht="15.75" x14ac:dyDescent="0.25">
      <c r="A26" s="99">
        <v>15</v>
      </c>
      <c r="B26" s="102" t="s">
        <v>91</v>
      </c>
      <c r="C26" s="101" t="s">
        <v>92</v>
      </c>
      <c r="D26" s="102">
        <v>0</v>
      </c>
      <c r="E26" s="102">
        <v>4</v>
      </c>
      <c r="F26" s="102">
        <v>4</v>
      </c>
      <c r="G26" s="102">
        <v>19</v>
      </c>
      <c r="H26" s="102">
        <v>19</v>
      </c>
      <c r="I26" s="103">
        <f t="shared" si="0"/>
        <v>0</v>
      </c>
      <c r="J26" s="103">
        <f t="shared" si="1"/>
        <v>20</v>
      </c>
      <c r="K26" s="103">
        <f t="shared" si="2"/>
        <v>20</v>
      </c>
      <c r="L26" s="103">
        <f t="shared" si="3"/>
        <v>95</v>
      </c>
      <c r="M26" s="103">
        <f t="shared" si="4"/>
        <v>95</v>
      </c>
      <c r="N26" s="104" t="str">
        <f t="shared" si="5"/>
        <v>N</v>
      </c>
      <c r="O26" s="104" t="str">
        <f t="shared" si="6"/>
        <v>N</v>
      </c>
      <c r="P26" s="104" t="str">
        <f t="shared" si="7"/>
        <v>N</v>
      </c>
      <c r="Q26" s="104" t="str">
        <f t="shared" si="8"/>
        <v>Y</v>
      </c>
      <c r="R26" s="104" t="str">
        <f t="shared" si="9"/>
        <v>Y</v>
      </c>
      <c r="S26" s="99">
        <v>4</v>
      </c>
      <c r="T26" s="105">
        <f t="shared" si="11"/>
        <v>40</v>
      </c>
      <c r="U26" s="104" t="str">
        <f t="shared" si="10"/>
        <v>Y</v>
      </c>
      <c r="V26" s="71"/>
      <c r="W26" s="71"/>
      <c r="X26" s="71"/>
      <c r="Y26" s="71"/>
    </row>
    <row r="27" spans="1:25" ht="15.75" x14ac:dyDescent="0.25">
      <c r="A27" s="99">
        <v>16</v>
      </c>
      <c r="B27" s="102" t="s">
        <v>93</v>
      </c>
      <c r="C27" s="101" t="s">
        <v>94</v>
      </c>
      <c r="D27" s="102">
        <v>5</v>
      </c>
      <c r="E27" s="102">
        <v>13</v>
      </c>
      <c r="F27" s="102">
        <v>13</v>
      </c>
      <c r="G27" s="102">
        <v>11</v>
      </c>
      <c r="H27" s="102">
        <v>11</v>
      </c>
      <c r="I27" s="103">
        <f t="shared" si="0"/>
        <v>25</v>
      </c>
      <c r="J27" s="103">
        <f t="shared" si="1"/>
        <v>65</v>
      </c>
      <c r="K27" s="103">
        <f t="shared" si="2"/>
        <v>65</v>
      </c>
      <c r="L27" s="103">
        <f t="shared" si="3"/>
        <v>55</v>
      </c>
      <c r="M27" s="103">
        <f t="shared" si="4"/>
        <v>55</v>
      </c>
      <c r="N27" s="104" t="str">
        <f t="shared" si="5"/>
        <v>N</v>
      </c>
      <c r="O27" s="104" t="str">
        <f t="shared" si="6"/>
        <v>Y</v>
      </c>
      <c r="P27" s="104" t="str">
        <f t="shared" si="7"/>
        <v>Y</v>
      </c>
      <c r="Q27" s="104" t="str">
        <f t="shared" si="8"/>
        <v>N</v>
      </c>
      <c r="R27" s="104" t="str">
        <f t="shared" si="9"/>
        <v>N</v>
      </c>
      <c r="S27" s="99">
        <v>4</v>
      </c>
      <c r="T27" s="105">
        <f t="shared" si="11"/>
        <v>40</v>
      </c>
      <c r="U27" s="104" t="str">
        <f t="shared" si="10"/>
        <v>Y</v>
      </c>
      <c r="V27" s="71"/>
      <c r="W27" s="71"/>
      <c r="X27" s="71"/>
      <c r="Y27" s="71"/>
    </row>
    <row r="28" spans="1:25" ht="15.75" x14ac:dyDescent="0.25">
      <c r="A28" s="99">
        <v>17</v>
      </c>
      <c r="B28" s="102" t="s">
        <v>95</v>
      </c>
      <c r="C28" s="101" t="s">
        <v>96</v>
      </c>
      <c r="D28" s="102">
        <v>12</v>
      </c>
      <c r="E28" s="102">
        <v>18</v>
      </c>
      <c r="F28" s="102">
        <v>18</v>
      </c>
      <c r="G28" s="102">
        <v>10</v>
      </c>
      <c r="H28" s="102">
        <v>10</v>
      </c>
      <c r="I28" s="103">
        <f t="shared" si="0"/>
        <v>60</v>
      </c>
      <c r="J28" s="103">
        <f t="shared" si="1"/>
        <v>90</v>
      </c>
      <c r="K28" s="103">
        <f t="shared" si="2"/>
        <v>90</v>
      </c>
      <c r="L28" s="103">
        <f t="shared" si="3"/>
        <v>50</v>
      </c>
      <c r="M28" s="103">
        <f t="shared" si="4"/>
        <v>50</v>
      </c>
      <c r="N28" s="104" t="str">
        <f t="shared" si="5"/>
        <v>Y</v>
      </c>
      <c r="O28" s="104" t="str">
        <f t="shared" si="6"/>
        <v>Y</v>
      </c>
      <c r="P28" s="104" t="str">
        <f t="shared" si="7"/>
        <v>Y</v>
      </c>
      <c r="Q28" s="104" t="str">
        <f t="shared" si="8"/>
        <v>N</v>
      </c>
      <c r="R28" s="104" t="str">
        <f t="shared" si="9"/>
        <v>N</v>
      </c>
      <c r="S28" s="99">
        <v>5</v>
      </c>
      <c r="T28" s="105">
        <f t="shared" si="11"/>
        <v>50</v>
      </c>
      <c r="U28" s="104" t="str">
        <f t="shared" si="10"/>
        <v>Y</v>
      </c>
      <c r="V28" s="71"/>
      <c r="W28" s="71"/>
      <c r="X28" s="71"/>
      <c r="Y28" s="71"/>
    </row>
    <row r="29" spans="1:25" ht="15.75" x14ac:dyDescent="0.25">
      <c r="A29" s="99">
        <v>18</v>
      </c>
      <c r="B29" s="102" t="s">
        <v>97</v>
      </c>
      <c r="C29" s="101" t="s">
        <v>98</v>
      </c>
      <c r="D29" s="102">
        <v>18</v>
      </c>
      <c r="E29" s="102">
        <v>20</v>
      </c>
      <c r="F29" s="102">
        <v>20</v>
      </c>
      <c r="G29" s="102">
        <v>0</v>
      </c>
      <c r="H29" s="102">
        <v>0</v>
      </c>
      <c r="I29" s="103">
        <f t="shared" si="0"/>
        <v>90</v>
      </c>
      <c r="J29" s="103">
        <f t="shared" si="1"/>
        <v>100</v>
      </c>
      <c r="K29" s="103">
        <f t="shared" si="2"/>
        <v>100</v>
      </c>
      <c r="L29" s="103">
        <f t="shared" si="3"/>
        <v>0</v>
      </c>
      <c r="M29" s="103">
        <f t="shared" si="4"/>
        <v>0</v>
      </c>
      <c r="N29" s="104" t="str">
        <f t="shared" si="5"/>
        <v>Y</v>
      </c>
      <c r="O29" s="104" t="str">
        <f t="shared" si="6"/>
        <v>Y</v>
      </c>
      <c r="P29" s="104" t="str">
        <f t="shared" si="7"/>
        <v>Y</v>
      </c>
      <c r="Q29" s="104" t="str">
        <f t="shared" si="8"/>
        <v>N</v>
      </c>
      <c r="R29" s="104" t="str">
        <f t="shared" si="9"/>
        <v>N</v>
      </c>
      <c r="S29" s="99">
        <v>10</v>
      </c>
      <c r="T29" s="105">
        <f t="shared" si="11"/>
        <v>100</v>
      </c>
      <c r="U29" s="104" t="str">
        <f t="shared" si="10"/>
        <v>Y</v>
      </c>
      <c r="V29" s="71"/>
      <c r="W29" s="71"/>
      <c r="X29" s="71"/>
      <c r="Y29" s="71"/>
    </row>
    <row r="30" spans="1:25" ht="15.75" x14ac:dyDescent="0.25">
      <c r="A30" s="99">
        <v>19</v>
      </c>
      <c r="B30" s="100" t="s">
        <v>99</v>
      </c>
      <c r="C30" s="101" t="s">
        <v>100</v>
      </c>
      <c r="D30" s="102">
        <v>9</v>
      </c>
      <c r="E30" s="102">
        <v>14</v>
      </c>
      <c r="F30" s="102">
        <v>14</v>
      </c>
      <c r="G30" s="102">
        <v>6</v>
      </c>
      <c r="H30" s="102">
        <v>6</v>
      </c>
      <c r="I30" s="103">
        <f t="shared" si="0"/>
        <v>45</v>
      </c>
      <c r="J30" s="103">
        <f t="shared" si="1"/>
        <v>70</v>
      </c>
      <c r="K30" s="103">
        <f t="shared" si="2"/>
        <v>70</v>
      </c>
      <c r="L30" s="103">
        <f t="shared" si="3"/>
        <v>30</v>
      </c>
      <c r="M30" s="103">
        <f t="shared" si="4"/>
        <v>30</v>
      </c>
      <c r="N30" s="104" t="str">
        <f t="shared" si="5"/>
        <v>N</v>
      </c>
      <c r="O30" s="104" t="str">
        <f t="shared" si="6"/>
        <v>Y</v>
      </c>
      <c r="P30" s="104" t="str">
        <f t="shared" si="7"/>
        <v>Y</v>
      </c>
      <c r="Q30" s="104" t="str">
        <f t="shared" si="8"/>
        <v>N</v>
      </c>
      <c r="R30" s="104" t="str">
        <f t="shared" si="9"/>
        <v>N</v>
      </c>
      <c r="S30" s="99">
        <v>5</v>
      </c>
      <c r="T30" s="105">
        <f t="shared" si="11"/>
        <v>50</v>
      </c>
      <c r="U30" s="104" t="str">
        <f t="shared" si="10"/>
        <v>Y</v>
      </c>
      <c r="V30" s="71"/>
      <c r="W30" s="71"/>
      <c r="X30" s="71"/>
      <c r="Y30" s="71"/>
    </row>
    <row r="31" spans="1:25" ht="31.5" x14ac:dyDescent="0.25">
      <c r="A31" s="99">
        <v>20</v>
      </c>
      <c r="B31" s="100" t="s">
        <v>101</v>
      </c>
      <c r="C31" s="101" t="s">
        <v>102</v>
      </c>
      <c r="D31" s="102">
        <v>17</v>
      </c>
      <c r="E31" s="102">
        <v>20</v>
      </c>
      <c r="F31" s="102">
        <v>20</v>
      </c>
      <c r="G31" s="102">
        <v>0</v>
      </c>
      <c r="H31" s="102">
        <v>0</v>
      </c>
      <c r="I31" s="103">
        <f t="shared" si="0"/>
        <v>85</v>
      </c>
      <c r="J31" s="103">
        <f t="shared" si="1"/>
        <v>100</v>
      </c>
      <c r="K31" s="103">
        <f t="shared" si="2"/>
        <v>100</v>
      </c>
      <c r="L31" s="103">
        <f t="shared" si="3"/>
        <v>0</v>
      </c>
      <c r="M31" s="103">
        <f t="shared" si="4"/>
        <v>0</v>
      </c>
      <c r="N31" s="104" t="str">
        <f t="shared" si="5"/>
        <v>Y</v>
      </c>
      <c r="O31" s="104" t="str">
        <f t="shared" si="6"/>
        <v>Y</v>
      </c>
      <c r="P31" s="104" t="str">
        <f t="shared" si="7"/>
        <v>Y</v>
      </c>
      <c r="Q31" s="104" t="str">
        <f t="shared" si="8"/>
        <v>N</v>
      </c>
      <c r="R31" s="104" t="str">
        <f t="shared" si="9"/>
        <v>N</v>
      </c>
      <c r="S31" s="99">
        <v>8</v>
      </c>
      <c r="T31" s="105">
        <f t="shared" si="11"/>
        <v>80</v>
      </c>
      <c r="U31" s="104" t="str">
        <f t="shared" si="10"/>
        <v>Y</v>
      </c>
      <c r="V31" s="71"/>
      <c r="W31" s="71"/>
      <c r="X31" s="71"/>
      <c r="Y31" s="71"/>
    </row>
    <row r="32" spans="1:25" ht="31.5" x14ac:dyDescent="0.25">
      <c r="A32" s="99">
        <v>21</v>
      </c>
      <c r="B32" s="100" t="s">
        <v>103</v>
      </c>
      <c r="C32" s="101" t="s">
        <v>104</v>
      </c>
      <c r="D32" s="102">
        <v>12</v>
      </c>
      <c r="E32" s="102">
        <v>16</v>
      </c>
      <c r="F32" s="102">
        <v>16</v>
      </c>
      <c r="G32" s="102">
        <v>17</v>
      </c>
      <c r="H32" s="102">
        <v>17</v>
      </c>
      <c r="I32" s="103">
        <f t="shared" si="0"/>
        <v>60</v>
      </c>
      <c r="J32" s="103">
        <f t="shared" si="1"/>
        <v>80</v>
      </c>
      <c r="K32" s="103">
        <f t="shared" si="2"/>
        <v>80</v>
      </c>
      <c r="L32" s="103">
        <f t="shared" si="3"/>
        <v>85</v>
      </c>
      <c r="M32" s="103">
        <f t="shared" si="4"/>
        <v>85</v>
      </c>
      <c r="N32" s="104" t="str">
        <f t="shared" si="5"/>
        <v>Y</v>
      </c>
      <c r="O32" s="104" t="str">
        <f t="shared" si="6"/>
        <v>Y</v>
      </c>
      <c r="P32" s="104" t="str">
        <f t="shared" si="7"/>
        <v>Y</v>
      </c>
      <c r="Q32" s="104" t="str">
        <f t="shared" si="8"/>
        <v>Y</v>
      </c>
      <c r="R32" s="104" t="str">
        <f t="shared" si="9"/>
        <v>Y</v>
      </c>
      <c r="S32" s="99">
        <v>8</v>
      </c>
      <c r="T32" s="105">
        <f t="shared" si="11"/>
        <v>80</v>
      </c>
      <c r="U32" s="104" t="str">
        <f t="shared" si="10"/>
        <v>Y</v>
      </c>
      <c r="V32" s="71"/>
      <c r="W32" s="71"/>
      <c r="X32" s="71"/>
      <c r="Y32" s="71"/>
    </row>
    <row r="33" spans="1:25" ht="15.75" x14ac:dyDescent="0.25">
      <c r="A33" s="99">
        <v>22</v>
      </c>
      <c r="B33" s="100" t="s">
        <v>105</v>
      </c>
      <c r="C33" s="101" t="s">
        <v>106</v>
      </c>
      <c r="D33" s="102">
        <v>0</v>
      </c>
      <c r="E33" s="102">
        <v>18</v>
      </c>
      <c r="F33" s="102">
        <v>18</v>
      </c>
      <c r="G33" s="102">
        <v>14</v>
      </c>
      <c r="H33" s="102">
        <v>14</v>
      </c>
      <c r="I33" s="103">
        <f t="shared" si="0"/>
        <v>0</v>
      </c>
      <c r="J33" s="103">
        <f t="shared" si="1"/>
        <v>90</v>
      </c>
      <c r="K33" s="103">
        <f t="shared" si="2"/>
        <v>90</v>
      </c>
      <c r="L33" s="103">
        <f t="shared" si="3"/>
        <v>70</v>
      </c>
      <c r="M33" s="103">
        <f t="shared" si="4"/>
        <v>70</v>
      </c>
      <c r="N33" s="104" t="str">
        <f t="shared" si="5"/>
        <v>N</v>
      </c>
      <c r="O33" s="104" t="str">
        <f t="shared" si="6"/>
        <v>Y</v>
      </c>
      <c r="P33" s="104" t="str">
        <f t="shared" si="7"/>
        <v>Y</v>
      </c>
      <c r="Q33" s="104" t="str">
        <f t="shared" si="8"/>
        <v>Y</v>
      </c>
      <c r="R33" s="104" t="str">
        <f t="shared" si="9"/>
        <v>Y</v>
      </c>
      <c r="S33" s="99">
        <v>8</v>
      </c>
      <c r="T33" s="105">
        <f t="shared" si="11"/>
        <v>80</v>
      </c>
      <c r="U33" s="104" t="str">
        <f t="shared" si="10"/>
        <v>Y</v>
      </c>
      <c r="V33" s="71"/>
      <c r="W33" s="71"/>
      <c r="X33" s="71"/>
      <c r="Y33" s="71"/>
    </row>
    <row r="34" spans="1:25" ht="15.75" x14ac:dyDescent="0.25">
      <c r="A34" s="99">
        <v>23</v>
      </c>
      <c r="B34" s="100" t="s">
        <v>107</v>
      </c>
      <c r="C34" s="101" t="s">
        <v>108</v>
      </c>
      <c r="D34" s="102">
        <v>20</v>
      </c>
      <c r="E34" s="102">
        <v>20</v>
      </c>
      <c r="F34" s="102">
        <v>20</v>
      </c>
      <c r="G34" s="102">
        <v>20</v>
      </c>
      <c r="H34" s="102">
        <v>20</v>
      </c>
      <c r="I34" s="103">
        <f t="shared" si="0"/>
        <v>100</v>
      </c>
      <c r="J34" s="103">
        <f t="shared" si="1"/>
        <v>100</v>
      </c>
      <c r="K34" s="103">
        <f t="shared" si="2"/>
        <v>100</v>
      </c>
      <c r="L34" s="103">
        <f t="shared" si="3"/>
        <v>100</v>
      </c>
      <c r="M34" s="103">
        <f t="shared" si="4"/>
        <v>100</v>
      </c>
      <c r="N34" s="104" t="str">
        <f t="shared" si="5"/>
        <v>Y</v>
      </c>
      <c r="O34" s="104" t="str">
        <f t="shared" si="6"/>
        <v>Y</v>
      </c>
      <c r="P34" s="104" t="str">
        <f t="shared" si="7"/>
        <v>Y</v>
      </c>
      <c r="Q34" s="104" t="str">
        <f t="shared" si="8"/>
        <v>Y</v>
      </c>
      <c r="R34" s="104" t="str">
        <f t="shared" si="9"/>
        <v>Y</v>
      </c>
      <c r="S34" s="99">
        <v>10</v>
      </c>
      <c r="T34" s="105">
        <f t="shared" si="11"/>
        <v>100</v>
      </c>
      <c r="U34" s="104" t="str">
        <f t="shared" si="10"/>
        <v>Y</v>
      </c>
      <c r="V34" s="71"/>
      <c r="W34" s="71"/>
      <c r="X34" s="71"/>
      <c r="Y34" s="71"/>
    </row>
    <row r="35" spans="1:25" ht="15.75" x14ac:dyDescent="0.25">
      <c r="A35" s="99">
        <v>24</v>
      </c>
      <c r="B35" s="100" t="s">
        <v>109</v>
      </c>
      <c r="C35" s="101" t="s">
        <v>110</v>
      </c>
      <c r="D35" s="102">
        <v>15</v>
      </c>
      <c r="E35" s="102">
        <v>20</v>
      </c>
      <c r="F35" s="102">
        <v>20</v>
      </c>
      <c r="G35" s="102">
        <v>20</v>
      </c>
      <c r="H35" s="102">
        <v>20</v>
      </c>
      <c r="I35" s="103">
        <f t="shared" si="0"/>
        <v>75</v>
      </c>
      <c r="J35" s="103">
        <f t="shared" si="1"/>
        <v>100</v>
      </c>
      <c r="K35" s="103">
        <f t="shared" si="2"/>
        <v>100</v>
      </c>
      <c r="L35" s="103">
        <f t="shared" si="3"/>
        <v>100</v>
      </c>
      <c r="M35" s="103">
        <f t="shared" si="4"/>
        <v>100</v>
      </c>
      <c r="N35" s="104" t="str">
        <f t="shared" si="5"/>
        <v>Y</v>
      </c>
      <c r="O35" s="104" t="str">
        <f t="shared" si="6"/>
        <v>Y</v>
      </c>
      <c r="P35" s="104" t="str">
        <f t="shared" si="7"/>
        <v>Y</v>
      </c>
      <c r="Q35" s="104" t="str">
        <f t="shared" si="8"/>
        <v>Y</v>
      </c>
      <c r="R35" s="104" t="str">
        <f t="shared" si="9"/>
        <v>Y</v>
      </c>
      <c r="S35" s="99">
        <v>9</v>
      </c>
      <c r="T35" s="105">
        <f t="shared" si="11"/>
        <v>90</v>
      </c>
      <c r="U35" s="104" t="str">
        <f t="shared" si="10"/>
        <v>Y</v>
      </c>
      <c r="V35" s="71"/>
      <c r="W35" s="71"/>
      <c r="X35" s="71"/>
      <c r="Y35" s="71"/>
    </row>
    <row r="36" spans="1:25" ht="31.5" x14ac:dyDescent="0.25">
      <c r="A36" s="99">
        <v>25</v>
      </c>
      <c r="B36" s="102" t="s">
        <v>111</v>
      </c>
      <c r="C36" s="101" t="s">
        <v>112</v>
      </c>
      <c r="D36" s="102">
        <v>16</v>
      </c>
      <c r="E36" s="102">
        <v>16</v>
      </c>
      <c r="F36" s="102">
        <v>16</v>
      </c>
      <c r="G36" s="102">
        <v>17</v>
      </c>
      <c r="H36" s="102">
        <v>17</v>
      </c>
      <c r="I36" s="103">
        <f t="shared" si="0"/>
        <v>80</v>
      </c>
      <c r="J36" s="103">
        <f t="shared" si="1"/>
        <v>80</v>
      </c>
      <c r="K36" s="103">
        <f t="shared" si="2"/>
        <v>80</v>
      </c>
      <c r="L36" s="103">
        <f t="shared" si="3"/>
        <v>85</v>
      </c>
      <c r="M36" s="103">
        <f t="shared" si="4"/>
        <v>85</v>
      </c>
      <c r="N36" s="104" t="str">
        <f t="shared" si="5"/>
        <v>Y</v>
      </c>
      <c r="O36" s="104" t="str">
        <f t="shared" si="6"/>
        <v>Y</v>
      </c>
      <c r="P36" s="104" t="str">
        <f t="shared" si="7"/>
        <v>Y</v>
      </c>
      <c r="Q36" s="104" t="str">
        <f t="shared" si="8"/>
        <v>Y</v>
      </c>
      <c r="R36" s="104" t="str">
        <f t="shared" si="9"/>
        <v>Y</v>
      </c>
      <c r="S36" s="99">
        <v>8</v>
      </c>
      <c r="T36" s="105">
        <f t="shared" si="11"/>
        <v>80</v>
      </c>
      <c r="U36" s="104" t="str">
        <f t="shared" si="10"/>
        <v>Y</v>
      </c>
      <c r="V36" s="71"/>
      <c r="W36" s="71"/>
      <c r="X36" s="71"/>
      <c r="Y36" s="71"/>
    </row>
    <row r="37" spans="1:25" ht="15.75" x14ac:dyDescent="0.25">
      <c r="A37" s="99">
        <v>26</v>
      </c>
      <c r="B37" s="102" t="s">
        <v>113</v>
      </c>
      <c r="C37" s="101" t="s">
        <v>114</v>
      </c>
      <c r="D37" s="102">
        <v>0</v>
      </c>
      <c r="E37" s="102">
        <v>11</v>
      </c>
      <c r="F37" s="102">
        <v>11</v>
      </c>
      <c r="G37" s="102">
        <v>13</v>
      </c>
      <c r="H37" s="102">
        <v>13</v>
      </c>
      <c r="I37" s="103">
        <f t="shared" si="0"/>
        <v>0</v>
      </c>
      <c r="J37" s="103">
        <f t="shared" si="1"/>
        <v>55</v>
      </c>
      <c r="K37" s="103">
        <f t="shared" si="2"/>
        <v>55</v>
      </c>
      <c r="L37" s="103">
        <f t="shared" si="3"/>
        <v>65</v>
      </c>
      <c r="M37" s="103">
        <f t="shared" si="4"/>
        <v>65</v>
      </c>
      <c r="N37" s="104" t="str">
        <f t="shared" si="5"/>
        <v>N</v>
      </c>
      <c r="O37" s="104" t="str">
        <f t="shared" si="6"/>
        <v>N</v>
      </c>
      <c r="P37" s="104" t="str">
        <f t="shared" si="7"/>
        <v>N</v>
      </c>
      <c r="Q37" s="104" t="str">
        <f t="shared" si="8"/>
        <v>Y</v>
      </c>
      <c r="R37" s="104" t="str">
        <f t="shared" si="9"/>
        <v>Y</v>
      </c>
      <c r="S37" s="99">
        <v>4</v>
      </c>
      <c r="T37" s="105">
        <f t="shared" si="11"/>
        <v>40</v>
      </c>
      <c r="U37" s="104" t="str">
        <f t="shared" si="10"/>
        <v>Y</v>
      </c>
      <c r="V37" s="71"/>
      <c r="W37" s="71"/>
      <c r="X37" s="71"/>
      <c r="Y37" s="71"/>
    </row>
    <row r="38" spans="1:25" ht="15.75" x14ac:dyDescent="0.25">
      <c r="A38" s="99">
        <v>27</v>
      </c>
      <c r="B38" s="100" t="s">
        <v>115</v>
      </c>
      <c r="C38" s="101" t="s">
        <v>116</v>
      </c>
      <c r="D38" s="102">
        <v>9</v>
      </c>
      <c r="E38" s="102">
        <v>20</v>
      </c>
      <c r="F38" s="102">
        <v>20</v>
      </c>
      <c r="G38" s="102">
        <v>7</v>
      </c>
      <c r="H38" s="102">
        <v>7</v>
      </c>
      <c r="I38" s="103">
        <f t="shared" si="0"/>
        <v>45</v>
      </c>
      <c r="J38" s="103">
        <f t="shared" si="1"/>
        <v>100</v>
      </c>
      <c r="K38" s="103">
        <f t="shared" si="2"/>
        <v>100</v>
      </c>
      <c r="L38" s="103">
        <f t="shared" si="3"/>
        <v>35</v>
      </c>
      <c r="M38" s="103">
        <f t="shared" si="4"/>
        <v>35</v>
      </c>
      <c r="N38" s="104" t="str">
        <f t="shared" si="5"/>
        <v>N</v>
      </c>
      <c r="O38" s="104" t="str">
        <f t="shared" si="6"/>
        <v>Y</v>
      </c>
      <c r="P38" s="104" t="str">
        <f t="shared" si="7"/>
        <v>Y</v>
      </c>
      <c r="Q38" s="104" t="str">
        <f t="shared" si="8"/>
        <v>N</v>
      </c>
      <c r="R38" s="104" t="str">
        <f t="shared" si="9"/>
        <v>N</v>
      </c>
      <c r="S38" s="99">
        <v>7</v>
      </c>
      <c r="T38" s="105">
        <f t="shared" si="11"/>
        <v>70</v>
      </c>
      <c r="U38" s="104" t="str">
        <f t="shared" si="10"/>
        <v>Y</v>
      </c>
      <c r="V38" s="71"/>
      <c r="W38" s="71"/>
      <c r="X38" s="71"/>
      <c r="Y38" s="71"/>
    </row>
    <row r="39" spans="1:25" ht="15.75" x14ac:dyDescent="0.25">
      <c r="A39" s="99">
        <v>28</v>
      </c>
      <c r="B39" s="100" t="s">
        <v>117</v>
      </c>
      <c r="C39" s="101" t="s">
        <v>118</v>
      </c>
      <c r="D39" s="102">
        <v>16</v>
      </c>
      <c r="E39" s="102">
        <v>20</v>
      </c>
      <c r="F39" s="102">
        <v>20</v>
      </c>
      <c r="G39" s="102">
        <v>16</v>
      </c>
      <c r="H39" s="102">
        <v>16</v>
      </c>
      <c r="I39" s="103">
        <f t="shared" si="0"/>
        <v>80</v>
      </c>
      <c r="J39" s="103">
        <f t="shared" si="1"/>
        <v>100</v>
      </c>
      <c r="K39" s="103">
        <f t="shared" si="2"/>
        <v>100</v>
      </c>
      <c r="L39" s="103">
        <f t="shared" si="3"/>
        <v>80</v>
      </c>
      <c r="M39" s="103">
        <f t="shared" si="4"/>
        <v>80</v>
      </c>
      <c r="N39" s="104" t="str">
        <f t="shared" si="5"/>
        <v>Y</v>
      </c>
      <c r="O39" s="104" t="str">
        <f t="shared" si="6"/>
        <v>Y</v>
      </c>
      <c r="P39" s="104" t="str">
        <f t="shared" si="7"/>
        <v>Y</v>
      </c>
      <c r="Q39" s="104" t="str">
        <f t="shared" si="8"/>
        <v>Y</v>
      </c>
      <c r="R39" s="104" t="str">
        <f t="shared" si="9"/>
        <v>Y</v>
      </c>
      <c r="S39" s="99">
        <v>8</v>
      </c>
      <c r="T39" s="105">
        <f t="shared" si="11"/>
        <v>80</v>
      </c>
      <c r="U39" s="104" t="str">
        <f t="shared" si="10"/>
        <v>Y</v>
      </c>
      <c r="V39" s="71"/>
      <c r="W39" s="71"/>
      <c r="X39" s="71"/>
      <c r="Y39" s="71"/>
    </row>
    <row r="40" spans="1:25" ht="15.75" x14ac:dyDescent="0.25">
      <c r="A40" s="99">
        <v>29</v>
      </c>
      <c r="B40" s="102" t="s">
        <v>119</v>
      </c>
      <c r="C40" s="101" t="s">
        <v>120</v>
      </c>
      <c r="D40" s="102">
        <v>14</v>
      </c>
      <c r="E40" s="102">
        <v>18</v>
      </c>
      <c r="F40" s="102">
        <v>18</v>
      </c>
      <c r="G40" s="102">
        <v>0</v>
      </c>
      <c r="H40" s="102">
        <v>0</v>
      </c>
      <c r="I40" s="103">
        <f t="shared" si="0"/>
        <v>70</v>
      </c>
      <c r="J40" s="103">
        <f t="shared" si="1"/>
        <v>90</v>
      </c>
      <c r="K40" s="103">
        <f t="shared" si="2"/>
        <v>90</v>
      </c>
      <c r="L40" s="103">
        <f t="shared" si="3"/>
        <v>0</v>
      </c>
      <c r="M40" s="103">
        <f t="shared" si="4"/>
        <v>0</v>
      </c>
      <c r="N40" s="104" t="str">
        <f t="shared" si="5"/>
        <v>Y</v>
      </c>
      <c r="O40" s="104" t="str">
        <f t="shared" si="6"/>
        <v>Y</v>
      </c>
      <c r="P40" s="104" t="str">
        <f t="shared" si="7"/>
        <v>Y</v>
      </c>
      <c r="Q40" s="104" t="str">
        <f t="shared" si="8"/>
        <v>N</v>
      </c>
      <c r="R40" s="104" t="str">
        <f t="shared" si="9"/>
        <v>N</v>
      </c>
      <c r="S40" s="99">
        <v>8</v>
      </c>
      <c r="T40" s="105">
        <f t="shared" si="11"/>
        <v>80</v>
      </c>
      <c r="U40" s="104" t="str">
        <f t="shared" si="10"/>
        <v>Y</v>
      </c>
      <c r="V40" s="71"/>
      <c r="W40" s="71"/>
      <c r="X40" s="71"/>
      <c r="Y40" s="71"/>
    </row>
    <row r="41" spans="1:25" ht="15.75" x14ac:dyDescent="0.25">
      <c r="A41" s="99">
        <v>30</v>
      </c>
      <c r="B41" s="102" t="s">
        <v>121</v>
      </c>
      <c r="C41" s="101" t="s">
        <v>122</v>
      </c>
      <c r="D41" s="102">
        <v>19</v>
      </c>
      <c r="E41" s="102">
        <v>16</v>
      </c>
      <c r="F41" s="102">
        <v>16</v>
      </c>
      <c r="G41" s="102">
        <v>19</v>
      </c>
      <c r="H41" s="102">
        <v>19</v>
      </c>
      <c r="I41" s="103">
        <f t="shared" si="0"/>
        <v>95</v>
      </c>
      <c r="J41" s="103">
        <f t="shared" si="1"/>
        <v>80</v>
      </c>
      <c r="K41" s="103">
        <f t="shared" si="2"/>
        <v>80</v>
      </c>
      <c r="L41" s="103">
        <f t="shared" si="3"/>
        <v>95</v>
      </c>
      <c r="M41" s="103">
        <f t="shared" si="4"/>
        <v>95</v>
      </c>
      <c r="N41" s="104" t="str">
        <f t="shared" si="5"/>
        <v>Y</v>
      </c>
      <c r="O41" s="104" t="str">
        <f t="shared" si="6"/>
        <v>Y</v>
      </c>
      <c r="P41" s="104" t="str">
        <f t="shared" si="7"/>
        <v>Y</v>
      </c>
      <c r="Q41" s="104" t="str">
        <f t="shared" si="8"/>
        <v>Y</v>
      </c>
      <c r="R41" s="104" t="str">
        <f t="shared" si="9"/>
        <v>Y</v>
      </c>
      <c r="S41" s="99">
        <v>8</v>
      </c>
      <c r="T41" s="105">
        <f t="shared" si="11"/>
        <v>80</v>
      </c>
      <c r="U41" s="104" t="str">
        <f t="shared" si="10"/>
        <v>Y</v>
      </c>
      <c r="V41" s="71"/>
      <c r="W41" s="71"/>
      <c r="X41" s="71"/>
      <c r="Y41" s="71"/>
    </row>
    <row r="42" spans="1:25" ht="15.75" x14ac:dyDescent="0.25">
      <c r="A42" s="99">
        <v>31</v>
      </c>
      <c r="B42" s="102" t="s">
        <v>123</v>
      </c>
      <c r="C42" s="101" t="s">
        <v>124</v>
      </c>
      <c r="D42" s="102">
        <v>0</v>
      </c>
      <c r="E42" s="102">
        <v>7</v>
      </c>
      <c r="F42" s="102">
        <v>7</v>
      </c>
      <c r="G42" s="102">
        <v>13</v>
      </c>
      <c r="H42" s="102">
        <v>13</v>
      </c>
      <c r="I42" s="103">
        <f t="shared" si="0"/>
        <v>0</v>
      </c>
      <c r="J42" s="103">
        <f t="shared" si="1"/>
        <v>35</v>
      </c>
      <c r="K42" s="103">
        <f t="shared" si="2"/>
        <v>35</v>
      </c>
      <c r="L42" s="103">
        <f t="shared" si="3"/>
        <v>65</v>
      </c>
      <c r="M42" s="103">
        <f t="shared" si="4"/>
        <v>65</v>
      </c>
      <c r="N42" s="104" t="str">
        <f t="shared" si="5"/>
        <v>N</v>
      </c>
      <c r="O42" s="104" t="str">
        <f t="shared" si="6"/>
        <v>N</v>
      </c>
      <c r="P42" s="104" t="str">
        <f t="shared" si="7"/>
        <v>N</v>
      </c>
      <c r="Q42" s="104" t="str">
        <f t="shared" si="8"/>
        <v>Y</v>
      </c>
      <c r="R42" s="104" t="str">
        <f t="shared" si="9"/>
        <v>Y</v>
      </c>
      <c r="S42" s="99">
        <v>4</v>
      </c>
      <c r="T42" s="105">
        <f t="shared" si="11"/>
        <v>40</v>
      </c>
      <c r="U42" s="104" t="str">
        <f t="shared" si="10"/>
        <v>Y</v>
      </c>
      <c r="V42" s="71"/>
      <c r="W42" s="71"/>
      <c r="X42" s="71"/>
      <c r="Y42" s="71"/>
    </row>
    <row r="43" spans="1:25" ht="15.75" x14ac:dyDescent="0.25">
      <c r="A43" s="99">
        <v>32</v>
      </c>
      <c r="B43" s="102" t="s">
        <v>125</v>
      </c>
      <c r="C43" s="101" t="s">
        <v>126</v>
      </c>
      <c r="D43" s="102">
        <v>11</v>
      </c>
      <c r="E43" s="102">
        <v>12</v>
      </c>
      <c r="F43" s="102">
        <v>12</v>
      </c>
      <c r="G43" s="102">
        <v>12</v>
      </c>
      <c r="H43" s="102">
        <v>12</v>
      </c>
      <c r="I43" s="103">
        <f t="shared" si="0"/>
        <v>55</v>
      </c>
      <c r="J43" s="103">
        <f t="shared" si="1"/>
        <v>60</v>
      </c>
      <c r="K43" s="103">
        <f t="shared" si="2"/>
        <v>60</v>
      </c>
      <c r="L43" s="103">
        <f t="shared" si="3"/>
        <v>60</v>
      </c>
      <c r="M43" s="103">
        <f t="shared" si="4"/>
        <v>60</v>
      </c>
      <c r="N43" s="104" t="str">
        <f t="shared" si="5"/>
        <v>N</v>
      </c>
      <c r="O43" s="104" t="str">
        <f t="shared" si="6"/>
        <v>Y</v>
      </c>
      <c r="P43" s="104" t="str">
        <f t="shared" si="7"/>
        <v>Y</v>
      </c>
      <c r="Q43" s="104" t="str">
        <f t="shared" si="8"/>
        <v>Y</v>
      </c>
      <c r="R43" s="104" t="str">
        <f t="shared" si="9"/>
        <v>Y</v>
      </c>
      <c r="S43" s="99">
        <v>5</v>
      </c>
      <c r="T43" s="105">
        <f t="shared" si="11"/>
        <v>50</v>
      </c>
      <c r="U43" s="104" t="str">
        <f t="shared" si="10"/>
        <v>Y</v>
      </c>
      <c r="V43" s="71"/>
      <c r="W43" s="71"/>
      <c r="X43" s="71"/>
      <c r="Y43" s="71"/>
    </row>
    <row r="44" spans="1:25" ht="15.75" x14ac:dyDescent="0.25">
      <c r="A44" s="99">
        <v>33</v>
      </c>
      <c r="B44" s="102" t="s">
        <v>127</v>
      </c>
      <c r="C44" s="101" t="s">
        <v>128</v>
      </c>
      <c r="D44" s="102">
        <v>14</v>
      </c>
      <c r="E44" s="102">
        <v>19</v>
      </c>
      <c r="F44" s="102">
        <v>19</v>
      </c>
      <c r="G44" s="102">
        <v>19</v>
      </c>
      <c r="H44" s="102">
        <v>19</v>
      </c>
      <c r="I44" s="103">
        <f t="shared" si="0"/>
        <v>70</v>
      </c>
      <c r="J44" s="103">
        <f t="shared" si="1"/>
        <v>95</v>
      </c>
      <c r="K44" s="103">
        <f t="shared" si="2"/>
        <v>95</v>
      </c>
      <c r="L44" s="103">
        <f t="shared" si="3"/>
        <v>95</v>
      </c>
      <c r="M44" s="103">
        <f t="shared" si="4"/>
        <v>95</v>
      </c>
      <c r="N44" s="104" t="str">
        <f t="shared" si="5"/>
        <v>Y</v>
      </c>
      <c r="O44" s="104" t="str">
        <f t="shared" si="6"/>
        <v>Y</v>
      </c>
      <c r="P44" s="104" t="str">
        <f t="shared" si="7"/>
        <v>Y</v>
      </c>
      <c r="Q44" s="104" t="str">
        <f t="shared" si="8"/>
        <v>Y</v>
      </c>
      <c r="R44" s="104" t="str">
        <f t="shared" si="9"/>
        <v>Y</v>
      </c>
      <c r="S44" s="99">
        <v>8</v>
      </c>
      <c r="T44" s="105">
        <f t="shared" si="11"/>
        <v>80</v>
      </c>
      <c r="U44" s="104" t="str">
        <f t="shared" si="10"/>
        <v>Y</v>
      </c>
      <c r="V44" s="71"/>
      <c r="W44" s="71"/>
      <c r="X44" s="71"/>
      <c r="Y44" s="71"/>
    </row>
    <row r="45" spans="1:25" ht="31.5" x14ac:dyDescent="0.25">
      <c r="A45" s="99">
        <v>34</v>
      </c>
      <c r="B45" s="100" t="s">
        <v>129</v>
      </c>
      <c r="C45" s="101" t="s">
        <v>130</v>
      </c>
      <c r="D45" s="102">
        <v>11</v>
      </c>
      <c r="E45" s="102">
        <v>7</v>
      </c>
      <c r="F45" s="102">
        <v>7</v>
      </c>
      <c r="G45" s="102">
        <v>12</v>
      </c>
      <c r="H45" s="102">
        <v>12</v>
      </c>
      <c r="I45" s="103">
        <f t="shared" si="0"/>
        <v>55</v>
      </c>
      <c r="J45" s="103">
        <f t="shared" si="1"/>
        <v>35</v>
      </c>
      <c r="K45" s="103">
        <f t="shared" si="2"/>
        <v>35</v>
      </c>
      <c r="L45" s="103">
        <f t="shared" si="3"/>
        <v>60</v>
      </c>
      <c r="M45" s="103">
        <f t="shared" si="4"/>
        <v>60</v>
      </c>
      <c r="N45" s="104" t="str">
        <f t="shared" si="5"/>
        <v>N</v>
      </c>
      <c r="O45" s="104" t="str">
        <f t="shared" si="6"/>
        <v>N</v>
      </c>
      <c r="P45" s="104" t="str">
        <f t="shared" si="7"/>
        <v>N</v>
      </c>
      <c r="Q45" s="104" t="str">
        <f t="shared" si="8"/>
        <v>Y</v>
      </c>
      <c r="R45" s="104" t="str">
        <f t="shared" si="9"/>
        <v>Y</v>
      </c>
      <c r="S45" s="99">
        <v>7</v>
      </c>
      <c r="T45" s="105">
        <f t="shared" si="11"/>
        <v>70</v>
      </c>
      <c r="U45" s="104" t="str">
        <f t="shared" si="10"/>
        <v>Y</v>
      </c>
      <c r="V45" s="71"/>
      <c r="W45" s="71"/>
      <c r="X45" s="71"/>
      <c r="Y45" s="71"/>
    </row>
    <row r="46" spans="1:25" ht="15.75" x14ac:dyDescent="0.25">
      <c r="A46" s="99">
        <v>35</v>
      </c>
      <c r="B46" s="100" t="s">
        <v>131</v>
      </c>
      <c r="C46" s="101" t="s">
        <v>132</v>
      </c>
      <c r="D46" s="102">
        <v>13</v>
      </c>
      <c r="E46" s="102">
        <v>19</v>
      </c>
      <c r="F46" s="102">
        <v>19</v>
      </c>
      <c r="G46" s="102">
        <v>15</v>
      </c>
      <c r="H46" s="102">
        <v>15</v>
      </c>
      <c r="I46" s="103">
        <f t="shared" si="0"/>
        <v>65</v>
      </c>
      <c r="J46" s="103">
        <f t="shared" si="1"/>
        <v>95</v>
      </c>
      <c r="K46" s="103">
        <f t="shared" si="2"/>
        <v>95</v>
      </c>
      <c r="L46" s="103">
        <f t="shared" si="3"/>
        <v>75</v>
      </c>
      <c r="M46" s="103">
        <f t="shared" si="4"/>
        <v>75</v>
      </c>
      <c r="N46" s="104" t="str">
        <f t="shared" si="5"/>
        <v>Y</v>
      </c>
      <c r="O46" s="104" t="str">
        <f t="shared" si="6"/>
        <v>Y</v>
      </c>
      <c r="P46" s="104" t="str">
        <f t="shared" si="7"/>
        <v>Y</v>
      </c>
      <c r="Q46" s="104" t="str">
        <f t="shared" si="8"/>
        <v>Y</v>
      </c>
      <c r="R46" s="104" t="str">
        <f t="shared" si="9"/>
        <v>Y</v>
      </c>
      <c r="S46" s="99">
        <v>8</v>
      </c>
      <c r="T46" s="105">
        <f t="shared" si="11"/>
        <v>80</v>
      </c>
      <c r="U46" s="104" t="str">
        <f t="shared" si="10"/>
        <v>Y</v>
      </c>
      <c r="V46" s="71"/>
      <c r="W46" s="71"/>
      <c r="X46" s="71"/>
      <c r="Y46" s="71"/>
    </row>
    <row r="47" spans="1:25" ht="15.75" x14ac:dyDescent="0.25">
      <c r="A47" s="99">
        <v>36</v>
      </c>
      <c r="B47" s="100" t="s">
        <v>133</v>
      </c>
      <c r="C47" s="101" t="s">
        <v>134</v>
      </c>
      <c r="D47" s="102">
        <v>20</v>
      </c>
      <c r="E47" s="102">
        <v>19</v>
      </c>
      <c r="F47" s="102">
        <v>19</v>
      </c>
      <c r="G47" s="102">
        <v>0</v>
      </c>
      <c r="H47" s="102">
        <v>0</v>
      </c>
      <c r="I47" s="103">
        <f t="shared" si="0"/>
        <v>100</v>
      </c>
      <c r="J47" s="103">
        <f t="shared" si="1"/>
        <v>95</v>
      </c>
      <c r="K47" s="103">
        <f t="shared" si="2"/>
        <v>95</v>
      </c>
      <c r="L47" s="103">
        <f t="shared" si="3"/>
        <v>0</v>
      </c>
      <c r="M47" s="103">
        <f t="shared" si="4"/>
        <v>0</v>
      </c>
      <c r="N47" s="104" t="str">
        <f t="shared" si="5"/>
        <v>Y</v>
      </c>
      <c r="O47" s="104" t="str">
        <f t="shared" si="6"/>
        <v>Y</v>
      </c>
      <c r="P47" s="104" t="str">
        <f t="shared" si="7"/>
        <v>Y</v>
      </c>
      <c r="Q47" s="104" t="str">
        <f t="shared" si="8"/>
        <v>N</v>
      </c>
      <c r="R47" s="104" t="str">
        <f t="shared" si="9"/>
        <v>N</v>
      </c>
      <c r="S47" s="99">
        <v>8</v>
      </c>
      <c r="T47" s="105">
        <f t="shared" si="11"/>
        <v>80</v>
      </c>
      <c r="U47" s="104" t="str">
        <f t="shared" si="10"/>
        <v>Y</v>
      </c>
      <c r="V47" s="71"/>
      <c r="W47" s="71"/>
      <c r="X47" s="71"/>
      <c r="Y47" s="71"/>
    </row>
    <row r="48" spans="1:25" ht="15.75" x14ac:dyDescent="0.25">
      <c r="A48" s="99">
        <v>37</v>
      </c>
      <c r="B48" s="100" t="s">
        <v>135</v>
      </c>
      <c r="C48" s="101" t="s">
        <v>136</v>
      </c>
      <c r="D48" s="102">
        <v>5</v>
      </c>
      <c r="E48" s="102">
        <v>13</v>
      </c>
      <c r="F48" s="102">
        <v>13</v>
      </c>
      <c r="G48" s="102">
        <v>10</v>
      </c>
      <c r="H48" s="102">
        <v>10</v>
      </c>
      <c r="I48" s="103">
        <f t="shared" si="0"/>
        <v>25</v>
      </c>
      <c r="J48" s="103">
        <f t="shared" si="1"/>
        <v>65</v>
      </c>
      <c r="K48" s="103">
        <f t="shared" si="2"/>
        <v>65</v>
      </c>
      <c r="L48" s="103">
        <f t="shared" si="3"/>
        <v>50</v>
      </c>
      <c r="M48" s="103">
        <f t="shared" si="4"/>
        <v>50</v>
      </c>
      <c r="N48" s="104" t="str">
        <f t="shared" si="5"/>
        <v>N</v>
      </c>
      <c r="O48" s="104" t="str">
        <f t="shared" si="6"/>
        <v>Y</v>
      </c>
      <c r="P48" s="104" t="str">
        <f t="shared" si="7"/>
        <v>Y</v>
      </c>
      <c r="Q48" s="104" t="str">
        <f t="shared" si="8"/>
        <v>N</v>
      </c>
      <c r="R48" s="104" t="str">
        <f t="shared" si="9"/>
        <v>N</v>
      </c>
      <c r="S48" s="99">
        <v>6</v>
      </c>
      <c r="T48" s="105">
        <f t="shared" si="11"/>
        <v>60</v>
      </c>
      <c r="U48" s="104" t="str">
        <f t="shared" si="10"/>
        <v>Y</v>
      </c>
      <c r="V48" s="71"/>
      <c r="W48" s="71"/>
      <c r="X48" s="71"/>
      <c r="Y48" s="71"/>
    </row>
    <row r="49" spans="1:25" ht="15.75" x14ac:dyDescent="0.25">
      <c r="A49" s="99">
        <v>38</v>
      </c>
      <c r="B49" s="102" t="s">
        <v>137</v>
      </c>
      <c r="C49" s="101" t="s">
        <v>138</v>
      </c>
      <c r="D49" s="102">
        <v>18</v>
      </c>
      <c r="E49" s="102">
        <v>20</v>
      </c>
      <c r="F49" s="102">
        <v>20</v>
      </c>
      <c r="G49" s="102">
        <v>0</v>
      </c>
      <c r="H49" s="102">
        <v>0</v>
      </c>
      <c r="I49" s="103">
        <f t="shared" si="0"/>
        <v>90</v>
      </c>
      <c r="J49" s="103">
        <f t="shared" si="1"/>
        <v>100</v>
      </c>
      <c r="K49" s="103">
        <f t="shared" si="2"/>
        <v>100</v>
      </c>
      <c r="L49" s="103">
        <f t="shared" si="3"/>
        <v>0</v>
      </c>
      <c r="M49" s="103">
        <f t="shared" si="4"/>
        <v>0</v>
      </c>
      <c r="N49" s="104" t="str">
        <f t="shared" si="5"/>
        <v>Y</v>
      </c>
      <c r="O49" s="104" t="str">
        <f t="shared" si="6"/>
        <v>Y</v>
      </c>
      <c r="P49" s="104" t="str">
        <f t="shared" si="7"/>
        <v>Y</v>
      </c>
      <c r="Q49" s="104" t="str">
        <f t="shared" si="8"/>
        <v>N</v>
      </c>
      <c r="R49" s="104" t="str">
        <f t="shared" si="9"/>
        <v>N</v>
      </c>
      <c r="S49" s="99">
        <v>8</v>
      </c>
      <c r="T49" s="105">
        <f t="shared" si="11"/>
        <v>80</v>
      </c>
      <c r="U49" s="104" t="str">
        <f t="shared" si="10"/>
        <v>Y</v>
      </c>
      <c r="V49" s="71"/>
      <c r="W49" s="71"/>
      <c r="X49" s="71"/>
      <c r="Y49" s="71"/>
    </row>
    <row r="50" spans="1:25" ht="15.75" x14ac:dyDescent="0.25">
      <c r="A50" s="99">
        <v>39</v>
      </c>
      <c r="B50" s="100" t="s">
        <v>139</v>
      </c>
      <c r="C50" s="101" t="s">
        <v>140</v>
      </c>
      <c r="D50" s="102">
        <v>12</v>
      </c>
      <c r="E50" s="102">
        <v>20</v>
      </c>
      <c r="F50" s="102">
        <v>20</v>
      </c>
      <c r="G50" s="102">
        <v>0</v>
      </c>
      <c r="H50" s="102">
        <v>0</v>
      </c>
      <c r="I50" s="103">
        <f t="shared" si="0"/>
        <v>60</v>
      </c>
      <c r="J50" s="103">
        <f t="shared" si="1"/>
        <v>100</v>
      </c>
      <c r="K50" s="103">
        <f t="shared" si="2"/>
        <v>100</v>
      </c>
      <c r="L50" s="103">
        <f t="shared" si="3"/>
        <v>0</v>
      </c>
      <c r="M50" s="103">
        <f t="shared" si="4"/>
        <v>0</v>
      </c>
      <c r="N50" s="104" t="str">
        <f t="shared" si="5"/>
        <v>Y</v>
      </c>
      <c r="O50" s="104" t="str">
        <f t="shared" si="6"/>
        <v>Y</v>
      </c>
      <c r="P50" s="104" t="str">
        <f t="shared" si="7"/>
        <v>Y</v>
      </c>
      <c r="Q50" s="104" t="str">
        <f t="shared" si="8"/>
        <v>N</v>
      </c>
      <c r="R50" s="104" t="str">
        <f t="shared" si="9"/>
        <v>N</v>
      </c>
      <c r="S50" s="99">
        <v>7</v>
      </c>
      <c r="T50" s="105">
        <f t="shared" si="11"/>
        <v>70</v>
      </c>
      <c r="U50" s="104" t="str">
        <f t="shared" si="10"/>
        <v>Y</v>
      </c>
      <c r="V50" s="71"/>
      <c r="W50" s="71"/>
      <c r="X50" s="71"/>
      <c r="Y50" s="71"/>
    </row>
    <row r="51" spans="1:25" ht="15.75" x14ac:dyDescent="0.25">
      <c r="A51" s="99">
        <v>40</v>
      </c>
      <c r="B51" s="100" t="s">
        <v>141</v>
      </c>
      <c r="C51" s="101" t="s">
        <v>142</v>
      </c>
      <c r="D51" s="102">
        <v>13</v>
      </c>
      <c r="E51" s="102">
        <v>20</v>
      </c>
      <c r="F51" s="102">
        <v>20</v>
      </c>
      <c r="G51" s="102">
        <v>18</v>
      </c>
      <c r="H51" s="102">
        <v>18</v>
      </c>
      <c r="I51" s="103">
        <f t="shared" si="0"/>
        <v>65</v>
      </c>
      <c r="J51" s="103">
        <f t="shared" si="1"/>
        <v>100</v>
      </c>
      <c r="K51" s="103">
        <f t="shared" si="2"/>
        <v>100</v>
      </c>
      <c r="L51" s="103">
        <f t="shared" si="3"/>
        <v>90</v>
      </c>
      <c r="M51" s="103">
        <f t="shared" si="4"/>
        <v>90</v>
      </c>
      <c r="N51" s="104" t="str">
        <f t="shared" si="5"/>
        <v>Y</v>
      </c>
      <c r="O51" s="104" t="str">
        <f t="shared" si="6"/>
        <v>Y</v>
      </c>
      <c r="P51" s="104" t="str">
        <f t="shared" si="7"/>
        <v>Y</v>
      </c>
      <c r="Q51" s="104" t="str">
        <f t="shared" si="8"/>
        <v>Y</v>
      </c>
      <c r="R51" s="104" t="str">
        <f t="shared" si="9"/>
        <v>Y</v>
      </c>
      <c r="S51" s="99">
        <v>9</v>
      </c>
      <c r="T51" s="105">
        <f t="shared" si="11"/>
        <v>90</v>
      </c>
      <c r="U51" s="104" t="str">
        <f t="shared" si="10"/>
        <v>Y</v>
      </c>
      <c r="V51" s="71"/>
      <c r="W51" s="71"/>
      <c r="X51" s="71"/>
      <c r="Y51" s="71"/>
    </row>
    <row r="52" spans="1:25" ht="15.75" x14ac:dyDescent="0.25">
      <c r="A52" s="99">
        <v>41</v>
      </c>
      <c r="B52" s="100" t="s">
        <v>143</v>
      </c>
      <c r="C52" s="101" t="s">
        <v>144</v>
      </c>
      <c r="D52" s="102">
        <v>4</v>
      </c>
      <c r="E52" s="102">
        <v>13</v>
      </c>
      <c r="F52" s="102">
        <v>13</v>
      </c>
      <c r="G52" s="102">
        <v>15</v>
      </c>
      <c r="H52" s="102">
        <v>15</v>
      </c>
      <c r="I52" s="103">
        <f t="shared" si="0"/>
        <v>20</v>
      </c>
      <c r="J52" s="103">
        <f t="shared" si="1"/>
        <v>65</v>
      </c>
      <c r="K52" s="103">
        <f t="shared" si="2"/>
        <v>65</v>
      </c>
      <c r="L52" s="103">
        <f t="shared" si="3"/>
        <v>75</v>
      </c>
      <c r="M52" s="103">
        <f t="shared" si="4"/>
        <v>75</v>
      </c>
      <c r="N52" s="104" t="str">
        <f t="shared" si="5"/>
        <v>N</v>
      </c>
      <c r="O52" s="104" t="str">
        <f t="shared" si="6"/>
        <v>Y</v>
      </c>
      <c r="P52" s="104" t="str">
        <f t="shared" si="7"/>
        <v>Y</v>
      </c>
      <c r="Q52" s="104" t="str">
        <f t="shared" si="8"/>
        <v>Y</v>
      </c>
      <c r="R52" s="104" t="str">
        <f t="shared" si="9"/>
        <v>Y</v>
      </c>
      <c r="S52" s="99">
        <v>6</v>
      </c>
      <c r="T52" s="105">
        <f t="shared" si="11"/>
        <v>60</v>
      </c>
      <c r="U52" s="104" t="str">
        <f t="shared" si="10"/>
        <v>Y</v>
      </c>
      <c r="V52" s="71"/>
      <c r="W52" s="71"/>
      <c r="X52" s="71"/>
      <c r="Y52" s="71"/>
    </row>
    <row r="53" spans="1:25" ht="15.75" x14ac:dyDescent="0.25">
      <c r="A53" s="99">
        <v>42</v>
      </c>
      <c r="B53" s="102" t="s">
        <v>145</v>
      </c>
      <c r="C53" s="101" t="s">
        <v>146</v>
      </c>
      <c r="D53" s="102">
        <v>0</v>
      </c>
      <c r="E53" s="102">
        <v>8</v>
      </c>
      <c r="F53" s="102">
        <v>8</v>
      </c>
      <c r="G53" s="102">
        <v>16</v>
      </c>
      <c r="H53" s="102">
        <v>16</v>
      </c>
      <c r="I53" s="103">
        <f t="shared" si="0"/>
        <v>0</v>
      </c>
      <c r="J53" s="103">
        <f t="shared" si="1"/>
        <v>40</v>
      </c>
      <c r="K53" s="103">
        <f t="shared" si="2"/>
        <v>40</v>
      </c>
      <c r="L53" s="103">
        <f t="shared" si="3"/>
        <v>80</v>
      </c>
      <c r="M53" s="103">
        <f t="shared" si="4"/>
        <v>80</v>
      </c>
      <c r="N53" s="104" t="str">
        <f t="shared" si="5"/>
        <v>N</v>
      </c>
      <c r="O53" s="104" t="str">
        <f t="shared" si="6"/>
        <v>N</v>
      </c>
      <c r="P53" s="104" t="str">
        <f t="shared" si="7"/>
        <v>N</v>
      </c>
      <c r="Q53" s="104" t="str">
        <f t="shared" si="8"/>
        <v>Y</v>
      </c>
      <c r="R53" s="104" t="str">
        <f t="shared" si="9"/>
        <v>Y</v>
      </c>
      <c r="S53" s="99">
        <v>0</v>
      </c>
      <c r="T53" s="105">
        <f t="shared" si="11"/>
        <v>0</v>
      </c>
      <c r="U53" s="104" t="str">
        <f t="shared" si="10"/>
        <v>N</v>
      </c>
      <c r="V53" s="71"/>
      <c r="W53" s="71"/>
      <c r="X53" s="71"/>
      <c r="Y53" s="71"/>
    </row>
    <row r="54" spans="1:25" ht="15.75" x14ac:dyDescent="0.25">
      <c r="A54" s="99">
        <v>43</v>
      </c>
      <c r="B54" s="102" t="s">
        <v>147</v>
      </c>
      <c r="C54" s="101" t="s">
        <v>148</v>
      </c>
      <c r="D54" s="102">
        <v>8</v>
      </c>
      <c r="E54" s="102">
        <v>0</v>
      </c>
      <c r="F54" s="102">
        <v>0</v>
      </c>
      <c r="G54" s="102">
        <v>15</v>
      </c>
      <c r="H54" s="102">
        <v>15</v>
      </c>
      <c r="I54" s="103">
        <f t="shared" si="0"/>
        <v>40</v>
      </c>
      <c r="J54" s="103">
        <f t="shared" si="1"/>
        <v>0</v>
      </c>
      <c r="K54" s="103">
        <f t="shared" si="2"/>
        <v>0</v>
      </c>
      <c r="L54" s="103">
        <f t="shared" si="3"/>
        <v>75</v>
      </c>
      <c r="M54" s="103">
        <f t="shared" si="4"/>
        <v>75</v>
      </c>
      <c r="N54" s="104" t="str">
        <f t="shared" si="5"/>
        <v>N</v>
      </c>
      <c r="O54" s="104" t="str">
        <f t="shared" si="6"/>
        <v>N</v>
      </c>
      <c r="P54" s="104" t="str">
        <f t="shared" si="7"/>
        <v>N</v>
      </c>
      <c r="Q54" s="104" t="str">
        <f t="shared" si="8"/>
        <v>Y</v>
      </c>
      <c r="R54" s="104" t="str">
        <f t="shared" si="9"/>
        <v>Y</v>
      </c>
      <c r="S54" s="99">
        <v>0</v>
      </c>
      <c r="T54" s="105">
        <f t="shared" ref="T54:T76" si="12">S54/10*100</f>
        <v>0</v>
      </c>
      <c r="U54" s="104" t="str">
        <f t="shared" si="10"/>
        <v>N</v>
      </c>
      <c r="V54" s="71"/>
      <c r="W54" s="71"/>
      <c r="X54" s="71"/>
      <c r="Y54" s="71"/>
    </row>
    <row r="55" spans="1:25" ht="15.75" x14ac:dyDescent="0.25">
      <c r="A55" s="99">
        <v>44</v>
      </c>
      <c r="B55" s="102" t="s">
        <v>149</v>
      </c>
      <c r="C55" s="101" t="s">
        <v>150</v>
      </c>
      <c r="D55" s="102">
        <v>0</v>
      </c>
      <c r="E55" s="102">
        <v>17</v>
      </c>
      <c r="F55" s="102">
        <v>17</v>
      </c>
      <c r="G55" s="102">
        <v>7</v>
      </c>
      <c r="H55" s="102">
        <v>7</v>
      </c>
      <c r="I55" s="103">
        <f t="shared" si="0"/>
        <v>0</v>
      </c>
      <c r="J55" s="103">
        <f t="shared" si="1"/>
        <v>85</v>
      </c>
      <c r="K55" s="103">
        <f t="shared" si="2"/>
        <v>85</v>
      </c>
      <c r="L55" s="103">
        <f t="shared" si="3"/>
        <v>35</v>
      </c>
      <c r="M55" s="103">
        <f t="shared" si="4"/>
        <v>35</v>
      </c>
      <c r="N55" s="104" t="str">
        <f t="shared" si="5"/>
        <v>N</v>
      </c>
      <c r="O55" s="104" t="str">
        <f t="shared" si="6"/>
        <v>Y</v>
      </c>
      <c r="P55" s="104" t="str">
        <f t="shared" si="7"/>
        <v>Y</v>
      </c>
      <c r="Q55" s="104" t="str">
        <f t="shared" si="8"/>
        <v>N</v>
      </c>
      <c r="R55" s="104" t="str">
        <f t="shared" si="9"/>
        <v>N</v>
      </c>
      <c r="S55" s="99">
        <v>4</v>
      </c>
      <c r="T55" s="105">
        <f t="shared" si="12"/>
        <v>40</v>
      </c>
      <c r="U55" s="104" t="str">
        <f t="shared" si="10"/>
        <v>Y</v>
      </c>
      <c r="V55" s="71"/>
      <c r="W55" s="71"/>
      <c r="X55" s="71"/>
      <c r="Y55" s="71"/>
    </row>
    <row r="56" spans="1:25" ht="15.75" x14ac:dyDescent="0.25">
      <c r="A56" s="99">
        <v>45</v>
      </c>
      <c r="B56" s="102" t="s">
        <v>151</v>
      </c>
      <c r="C56" s="101" t="s">
        <v>152</v>
      </c>
      <c r="D56" s="102">
        <v>15</v>
      </c>
      <c r="E56" s="102">
        <v>20</v>
      </c>
      <c r="F56" s="102">
        <v>20</v>
      </c>
      <c r="G56" s="102">
        <v>0</v>
      </c>
      <c r="H56" s="102">
        <v>0</v>
      </c>
      <c r="I56" s="103">
        <f t="shared" si="0"/>
        <v>75</v>
      </c>
      <c r="J56" s="103">
        <f t="shared" si="1"/>
        <v>100</v>
      </c>
      <c r="K56" s="103">
        <f t="shared" si="2"/>
        <v>100</v>
      </c>
      <c r="L56" s="103">
        <f t="shared" si="3"/>
        <v>0</v>
      </c>
      <c r="M56" s="103">
        <f t="shared" si="4"/>
        <v>0</v>
      </c>
      <c r="N56" s="104" t="str">
        <f t="shared" si="5"/>
        <v>Y</v>
      </c>
      <c r="O56" s="104" t="str">
        <f t="shared" si="6"/>
        <v>Y</v>
      </c>
      <c r="P56" s="104" t="str">
        <f t="shared" si="7"/>
        <v>Y</v>
      </c>
      <c r="Q56" s="104" t="str">
        <f t="shared" si="8"/>
        <v>N</v>
      </c>
      <c r="R56" s="104" t="str">
        <f t="shared" si="9"/>
        <v>N</v>
      </c>
      <c r="S56" s="99">
        <v>8</v>
      </c>
      <c r="T56" s="105">
        <f t="shared" si="12"/>
        <v>80</v>
      </c>
      <c r="U56" s="104" t="str">
        <f t="shared" si="10"/>
        <v>Y</v>
      </c>
      <c r="V56" s="71"/>
      <c r="W56" s="71"/>
      <c r="X56" s="71"/>
      <c r="Y56" s="71"/>
    </row>
    <row r="57" spans="1:25" ht="47.25" x14ac:dyDescent="0.25">
      <c r="A57" s="99">
        <v>46</v>
      </c>
      <c r="B57" s="102" t="s">
        <v>153</v>
      </c>
      <c r="C57" s="101" t="s">
        <v>154</v>
      </c>
      <c r="D57" s="102">
        <v>6</v>
      </c>
      <c r="E57" s="102">
        <v>13</v>
      </c>
      <c r="F57" s="102">
        <v>13</v>
      </c>
      <c r="G57" s="102">
        <v>10</v>
      </c>
      <c r="H57" s="102">
        <v>10</v>
      </c>
      <c r="I57" s="103">
        <f t="shared" si="0"/>
        <v>30</v>
      </c>
      <c r="J57" s="103">
        <f t="shared" si="1"/>
        <v>65</v>
      </c>
      <c r="K57" s="103">
        <f t="shared" si="2"/>
        <v>65</v>
      </c>
      <c r="L57" s="103">
        <f t="shared" si="3"/>
        <v>50</v>
      </c>
      <c r="M57" s="103">
        <f t="shared" si="4"/>
        <v>50</v>
      </c>
      <c r="N57" s="104" t="str">
        <f t="shared" si="5"/>
        <v>N</v>
      </c>
      <c r="O57" s="104" t="str">
        <f t="shared" si="6"/>
        <v>Y</v>
      </c>
      <c r="P57" s="104" t="str">
        <f t="shared" si="7"/>
        <v>Y</v>
      </c>
      <c r="Q57" s="104" t="str">
        <f t="shared" si="8"/>
        <v>N</v>
      </c>
      <c r="R57" s="104" t="str">
        <f t="shared" si="9"/>
        <v>N</v>
      </c>
      <c r="S57" s="99">
        <v>4</v>
      </c>
      <c r="T57" s="105">
        <f t="shared" si="12"/>
        <v>40</v>
      </c>
      <c r="U57" s="104" t="str">
        <f t="shared" si="10"/>
        <v>Y</v>
      </c>
      <c r="V57" s="71"/>
      <c r="W57" s="71"/>
      <c r="X57" s="71"/>
      <c r="Y57" s="71"/>
    </row>
    <row r="58" spans="1:25" ht="15.75" x14ac:dyDescent="0.25">
      <c r="A58" s="99">
        <v>47</v>
      </c>
      <c r="B58" s="102" t="s">
        <v>155</v>
      </c>
      <c r="C58" s="101" t="s">
        <v>156</v>
      </c>
      <c r="D58" s="102">
        <v>6</v>
      </c>
      <c r="E58" s="102">
        <v>13</v>
      </c>
      <c r="F58" s="102">
        <v>13</v>
      </c>
      <c r="G58" s="102">
        <v>10</v>
      </c>
      <c r="H58" s="102">
        <v>10</v>
      </c>
      <c r="I58" s="103">
        <f t="shared" si="0"/>
        <v>30</v>
      </c>
      <c r="J58" s="103">
        <f t="shared" si="1"/>
        <v>65</v>
      </c>
      <c r="K58" s="103">
        <f t="shared" si="2"/>
        <v>65</v>
      </c>
      <c r="L58" s="103">
        <f t="shared" si="3"/>
        <v>50</v>
      </c>
      <c r="M58" s="103">
        <f t="shared" si="4"/>
        <v>50</v>
      </c>
      <c r="N58" s="104" t="str">
        <f t="shared" si="5"/>
        <v>N</v>
      </c>
      <c r="O58" s="104" t="str">
        <f t="shared" si="6"/>
        <v>Y</v>
      </c>
      <c r="P58" s="104" t="str">
        <f t="shared" si="7"/>
        <v>Y</v>
      </c>
      <c r="Q58" s="104" t="str">
        <f t="shared" si="8"/>
        <v>N</v>
      </c>
      <c r="R58" s="104" t="str">
        <f t="shared" si="9"/>
        <v>N</v>
      </c>
      <c r="S58" s="99">
        <v>4</v>
      </c>
      <c r="T58" s="105">
        <f t="shared" si="12"/>
        <v>40</v>
      </c>
      <c r="U58" s="104" t="str">
        <f t="shared" si="10"/>
        <v>Y</v>
      </c>
      <c r="V58" s="71"/>
      <c r="W58" s="71"/>
      <c r="X58" s="71"/>
      <c r="Y58" s="71"/>
    </row>
    <row r="59" spans="1:25" ht="15.75" x14ac:dyDescent="0.25">
      <c r="A59" s="99">
        <v>48</v>
      </c>
      <c r="B59" s="102" t="s">
        <v>157</v>
      </c>
      <c r="C59" s="101" t="s">
        <v>158</v>
      </c>
      <c r="D59" s="102">
        <v>19</v>
      </c>
      <c r="E59" s="102">
        <v>20</v>
      </c>
      <c r="F59" s="102">
        <v>20</v>
      </c>
      <c r="G59" s="102">
        <v>0</v>
      </c>
      <c r="H59" s="102">
        <v>0</v>
      </c>
      <c r="I59" s="103">
        <f t="shared" si="0"/>
        <v>95</v>
      </c>
      <c r="J59" s="103">
        <f t="shared" si="1"/>
        <v>100</v>
      </c>
      <c r="K59" s="103">
        <f t="shared" si="2"/>
        <v>100</v>
      </c>
      <c r="L59" s="103">
        <f t="shared" si="3"/>
        <v>0</v>
      </c>
      <c r="M59" s="103">
        <f t="shared" si="4"/>
        <v>0</v>
      </c>
      <c r="N59" s="104" t="str">
        <f t="shared" si="5"/>
        <v>Y</v>
      </c>
      <c r="O59" s="104" t="str">
        <f t="shared" si="6"/>
        <v>Y</v>
      </c>
      <c r="P59" s="104" t="str">
        <f t="shared" si="7"/>
        <v>Y</v>
      </c>
      <c r="Q59" s="104" t="str">
        <f t="shared" si="8"/>
        <v>N</v>
      </c>
      <c r="R59" s="104" t="str">
        <f t="shared" si="9"/>
        <v>N</v>
      </c>
      <c r="S59" s="99">
        <v>9</v>
      </c>
      <c r="T59" s="105">
        <f t="shared" si="12"/>
        <v>90</v>
      </c>
      <c r="U59" s="104" t="str">
        <f t="shared" si="10"/>
        <v>Y</v>
      </c>
      <c r="V59" s="71"/>
      <c r="W59" s="71"/>
      <c r="X59" s="71"/>
      <c r="Y59" s="71"/>
    </row>
    <row r="60" spans="1:25" ht="16.5" thickBot="1" x14ac:dyDescent="0.3">
      <c r="A60" s="99">
        <v>49</v>
      </c>
      <c r="B60" s="100" t="s">
        <v>159</v>
      </c>
      <c r="C60" s="101" t="s">
        <v>160</v>
      </c>
      <c r="D60" s="102">
        <v>0</v>
      </c>
      <c r="E60" s="102">
        <v>15</v>
      </c>
      <c r="F60" s="102">
        <v>15</v>
      </c>
      <c r="G60" s="44">
        <v>10</v>
      </c>
      <c r="H60" s="44">
        <v>10</v>
      </c>
      <c r="I60" s="103">
        <f t="shared" si="0"/>
        <v>0</v>
      </c>
      <c r="J60" s="103">
        <f t="shared" si="1"/>
        <v>75</v>
      </c>
      <c r="K60" s="103">
        <f t="shared" si="2"/>
        <v>75</v>
      </c>
      <c r="L60" s="103">
        <f t="shared" si="3"/>
        <v>50</v>
      </c>
      <c r="M60" s="103">
        <f t="shared" si="4"/>
        <v>50</v>
      </c>
      <c r="N60" s="104" t="str">
        <f t="shared" si="5"/>
        <v>N</v>
      </c>
      <c r="O60" s="104" t="str">
        <f t="shared" si="6"/>
        <v>Y</v>
      </c>
      <c r="P60" s="104" t="str">
        <f t="shared" si="7"/>
        <v>Y</v>
      </c>
      <c r="Q60" s="104" t="str">
        <f t="shared" si="8"/>
        <v>N</v>
      </c>
      <c r="R60" s="104" t="str">
        <f t="shared" si="9"/>
        <v>N</v>
      </c>
      <c r="S60" s="99">
        <v>6</v>
      </c>
      <c r="T60" s="105">
        <f t="shared" si="12"/>
        <v>60</v>
      </c>
      <c r="U60" s="104" t="str">
        <f t="shared" si="10"/>
        <v>Y</v>
      </c>
      <c r="V60" s="71"/>
      <c r="W60" s="71"/>
      <c r="X60" s="71"/>
      <c r="Y60" s="71"/>
    </row>
    <row r="61" spans="1:25" ht="18" thickBot="1" x14ac:dyDescent="0.35">
      <c r="A61" s="99">
        <v>50</v>
      </c>
      <c r="B61" s="106" t="s">
        <v>229</v>
      </c>
      <c r="C61" s="106" t="s">
        <v>214</v>
      </c>
      <c r="D61" s="99">
        <v>15</v>
      </c>
      <c r="E61" s="99">
        <v>20</v>
      </c>
      <c r="F61" s="99">
        <v>20</v>
      </c>
      <c r="G61" s="99">
        <v>18</v>
      </c>
      <c r="H61" s="99">
        <v>18</v>
      </c>
      <c r="I61" s="103">
        <f t="shared" si="0"/>
        <v>75</v>
      </c>
      <c r="J61" s="103">
        <f t="shared" si="1"/>
        <v>100</v>
      </c>
      <c r="K61" s="103">
        <f t="shared" si="2"/>
        <v>100</v>
      </c>
      <c r="L61" s="103">
        <f t="shared" si="3"/>
        <v>90</v>
      </c>
      <c r="M61" s="103">
        <f t="shared" si="4"/>
        <v>90</v>
      </c>
      <c r="N61" s="104" t="str">
        <f t="shared" si="5"/>
        <v>Y</v>
      </c>
      <c r="O61" s="104" t="str">
        <f t="shared" si="6"/>
        <v>Y</v>
      </c>
      <c r="P61" s="104" t="str">
        <f t="shared" si="7"/>
        <v>Y</v>
      </c>
      <c r="Q61" s="104" t="str">
        <f t="shared" si="8"/>
        <v>Y</v>
      </c>
      <c r="R61" s="104" t="str">
        <f t="shared" si="9"/>
        <v>Y</v>
      </c>
      <c r="S61" s="107">
        <v>8</v>
      </c>
      <c r="T61" s="105">
        <f t="shared" si="12"/>
        <v>80</v>
      </c>
      <c r="U61" s="104" t="str">
        <f t="shared" si="10"/>
        <v>Y</v>
      </c>
      <c r="V61" s="71"/>
      <c r="W61" s="71"/>
      <c r="X61" s="71"/>
      <c r="Y61" s="71"/>
    </row>
    <row r="62" spans="1:25" ht="18" thickBot="1" x14ac:dyDescent="0.35">
      <c r="A62" s="99">
        <v>51</v>
      </c>
      <c r="B62" s="106" t="s">
        <v>230</v>
      </c>
      <c r="C62" s="106" t="s">
        <v>215</v>
      </c>
      <c r="D62" s="99">
        <v>0</v>
      </c>
      <c r="E62" s="99">
        <v>14</v>
      </c>
      <c r="F62" s="99">
        <v>14</v>
      </c>
      <c r="G62" s="99">
        <v>9</v>
      </c>
      <c r="H62" s="99">
        <v>9</v>
      </c>
      <c r="I62" s="103">
        <f t="shared" si="0"/>
        <v>0</v>
      </c>
      <c r="J62" s="103">
        <f t="shared" si="1"/>
        <v>70</v>
      </c>
      <c r="K62" s="103">
        <f t="shared" si="2"/>
        <v>70</v>
      </c>
      <c r="L62" s="103">
        <f t="shared" si="3"/>
        <v>45</v>
      </c>
      <c r="M62" s="103">
        <f t="shared" si="4"/>
        <v>45</v>
      </c>
      <c r="N62" s="104" t="str">
        <f t="shared" si="5"/>
        <v>N</v>
      </c>
      <c r="O62" s="104" t="str">
        <f t="shared" si="6"/>
        <v>Y</v>
      </c>
      <c r="P62" s="104" t="str">
        <f t="shared" si="7"/>
        <v>Y</v>
      </c>
      <c r="Q62" s="104" t="str">
        <f t="shared" si="8"/>
        <v>N</v>
      </c>
      <c r="R62" s="104" t="str">
        <f t="shared" si="9"/>
        <v>N</v>
      </c>
      <c r="S62" s="108">
        <v>0</v>
      </c>
      <c r="T62" s="105">
        <f t="shared" si="12"/>
        <v>0</v>
      </c>
      <c r="U62" s="104" t="str">
        <f t="shared" si="10"/>
        <v>N</v>
      </c>
      <c r="V62" s="71"/>
      <c r="W62" s="71"/>
      <c r="X62" s="71"/>
      <c r="Y62" s="71"/>
    </row>
    <row r="63" spans="1:25" ht="18" thickBot="1" x14ac:dyDescent="0.35">
      <c r="A63" s="99">
        <v>52</v>
      </c>
      <c r="B63" s="106" t="s">
        <v>217</v>
      </c>
      <c r="C63" s="106" t="s">
        <v>216</v>
      </c>
      <c r="D63" s="99">
        <v>14</v>
      </c>
      <c r="E63" s="99">
        <v>19</v>
      </c>
      <c r="F63" s="99">
        <v>19</v>
      </c>
      <c r="G63" s="99">
        <v>0</v>
      </c>
      <c r="H63" s="99">
        <v>0</v>
      </c>
      <c r="I63" s="103">
        <f t="shared" si="0"/>
        <v>70</v>
      </c>
      <c r="J63" s="103">
        <f t="shared" si="1"/>
        <v>95</v>
      </c>
      <c r="K63" s="103">
        <f t="shared" si="2"/>
        <v>95</v>
      </c>
      <c r="L63" s="103">
        <f t="shared" si="3"/>
        <v>0</v>
      </c>
      <c r="M63" s="103">
        <f t="shared" si="4"/>
        <v>0</v>
      </c>
      <c r="N63" s="104" t="str">
        <f t="shared" si="5"/>
        <v>Y</v>
      </c>
      <c r="O63" s="104" t="str">
        <f t="shared" si="6"/>
        <v>Y</v>
      </c>
      <c r="P63" s="104" t="str">
        <f t="shared" si="7"/>
        <v>Y</v>
      </c>
      <c r="Q63" s="104" t="str">
        <f t="shared" si="8"/>
        <v>N</v>
      </c>
      <c r="R63" s="104" t="str">
        <f t="shared" si="9"/>
        <v>N</v>
      </c>
      <c r="S63" s="108">
        <v>9</v>
      </c>
      <c r="T63" s="105">
        <f t="shared" si="12"/>
        <v>90</v>
      </c>
      <c r="U63" s="104" t="str">
        <f t="shared" si="10"/>
        <v>Y</v>
      </c>
      <c r="V63" s="71"/>
      <c r="W63" s="71"/>
      <c r="X63" s="71"/>
      <c r="Y63" s="71"/>
    </row>
    <row r="64" spans="1:25" ht="18" thickBot="1" x14ac:dyDescent="0.35">
      <c r="A64" s="99">
        <v>53</v>
      </c>
      <c r="B64" s="106" t="s">
        <v>231</v>
      </c>
      <c r="C64" s="106" t="s">
        <v>218</v>
      </c>
      <c r="D64" s="99">
        <v>12</v>
      </c>
      <c r="E64" s="99">
        <v>20</v>
      </c>
      <c r="F64" s="99">
        <v>20</v>
      </c>
      <c r="G64" s="99">
        <v>15</v>
      </c>
      <c r="H64" s="99">
        <v>15</v>
      </c>
      <c r="I64" s="103">
        <f t="shared" si="0"/>
        <v>60</v>
      </c>
      <c r="J64" s="103">
        <f t="shared" si="1"/>
        <v>100</v>
      </c>
      <c r="K64" s="103">
        <f t="shared" si="2"/>
        <v>100</v>
      </c>
      <c r="L64" s="103">
        <f t="shared" si="3"/>
        <v>75</v>
      </c>
      <c r="M64" s="103">
        <f t="shared" si="4"/>
        <v>75</v>
      </c>
      <c r="N64" s="104" t="str">
        <f t="shared" si="5"/>
        <v>Y</v>
      </c>
      <c r="O64" s="104" t="str">
        <f t="shared" si="6"/>
        <v>Y</v>
      </c>
      <c r="P64" s="104" t="str">
        <f t="shared" si="7"/>
        <v>Y</v>
      </c>
      <c r="Q64" s="104" t="str">
        <f t="shared" si="8"/>
        <v>Y</v>
      </c>
      <c r="R64" s="104" t="str">
        <f t="shared" si="9"/>
        <v>Y</v>
      </c>
      <c r="S64" s="108">
        <v>9</v>
      </c>
      <c r="T64" s="105">
        <f t="shared" si="12"/>
        <v>90</v>
      </c>
      <c r="U64" s="104" t="str">
        <f t="shared" si="10"/>
        <v>Y</v>
      </c>
      <c r="V64" s="71"/>
      <c r="W64" s="71"/>
      <c r="X64" s="71"/>
      <c r="Y64" s="71"/>
    </row>
    <row r="65" spans="1:25" ht="18" thickBot="1" x14ac:dyDescent="0.35">
      <c r="A65" s="99">
        <v>54</v>
      </c>
      <c r="B65" s="106" t="s">
        <v>232</v>
      </c>
      <c r="C65" s="106" t="s">
        <v>219</v>
      </c>
      <c r="D65" s="99">
        <v>12</v>
      </c>
      <c r="E65" s="99">
        <v>1</v>
      </c>
      <c r="F65" s="99">
        <v>1</v>
      </c>
      <c r="G65" s="99">
        <v>11</v>
      </c>
      <c r="H65" s="99">
        <v>11</v>
      </c>
      <c r="I65" s="103">
        <f t="shared" si="0"/>
        <v>60</v>
      </c>
      <c r="J65" s="103">
        <f t="shared" si="1"/>
        <v>5</v>
      </c>
      <c r="K65" s="103">
        <f t="shared" si="2"/>
        <v>5</v>
      </c>
      <c r="L65" s="103">
        <f t="shared" si="3"/>
        <v>55</v>
      </c>
      <c r="M65" s="103">
        <f t="shared" si="4"/>
        <v>55</v>
      </c>
      <c r="N65" s="104" t="str">
        <f t="shared" si="5"/>
        <v>Y</v>
      </c>
      <c r="O65" s="104" t="str">
        <f t="shared" si="6"/>
        <v>N</v>
      </c>
      <c r="P65" s="104" t="str">
        <f t="shared" si="7"/>
        <v>N</v>
      </c>
      <c r="Q65" s="104" t="str">
        <f t="shared" si="8"/>
        <v>N</v>
      </c>
      <c r="R65" s="104" t="str">
        <f t="shared" si="9"/>
        <v>N</v>
      </c>
      <c r="S65" s="108">
        <v>5</v>
      </c>
      <c r="T65" s="105">
        <f t="shared" si="12"/>
        <v>50</v>
      </c>
      <c r="U65" s="104" t="str">
        <f t="shared" si="10"/>
        <v>Y</v>
      </c>
      <c r="V65" s="71"/>
      <c r="W65" s="71"/>
      <c r="X65" s="71"/>
      <c r="Y65" s="71"/>
    </row>
    <row r="66" spans="1:25" ht="18" thickBot="1" x14ac:dyDescent="0.35">
      <c r="A66" s="99">
        <v>55</v>
      </c>
      <c r="B66" s="106" t="s">
        <v>233</v>
      </c>
      <c r="C66" s="106" t="s">
        <v>220</v>
      </c>
      <c r="D66" s="99">
        <v>13</v>
      </c>
      <c r="E66" s="99">
        <v>20</v>
      </c>
      <c r="F66" s="99">
        <v>20</v>
      </c>
      <c r="G66" s="99">
        <v>0</v>
      </c>
      <c r="H66" s="99">
        <v>0</v>
      </c>
      <c r="I66" s="103">
        <f t="shared" si="0"/>
        <v>65</v>
      </c>
      <c r="J66" s="103">
        <f t="shared" si="1"/>
        <v>100</v>
      </c>
      <c r="K66" s="103">
        <f t="shared" si="2"/>
        <v>100</v>
      </c>
      <c r="L66" s="103">
        <f t="shared" si="3"/>
        <v>0</v>
      </c>
      <c r="M66" s="103">
        <f t="shared" si="4"/>
        <v>0</v>
      </c>
      <c r="N66" s="104" t="str">
        <f t="shared" si="5"/>
        <v>Y</v>
      </c>
      <c r="O66" s="104" t="str">
        <f t="shared" si="6"/>
        <v>Y</v>
      </c>
      <c r="P66" s="104" t="str">
        <f t="shared" si="7"/>
        <v>Y</v>
      </c>
      <c r="Q66" s="104" t="str">
        <f t="shared" si="8"/>
        <v>N</v>
      </c>
      <c r="R66" s="104" t="str">
        <f t="shared" si="9"/>
        <v>N</v>
      </c>
      <c r="S66" s="108">
        <v>8</v>
      </c>
      <c r="T66" s="105">
        <f t="shared" si="12"/>
        <v>80</v>
      </c>
      <c r="U66" s="104" t="str">
        <f t="shared" si="10"/>
        <v>Y</v>
      </c>
      <c r="V66" s="71"/>
      <c r="W66" s="71"/>
      <c r="X66" s="71"/>
      <c r="Y66" s="71"/>
    </row>
    <row r="67" spans="1:25" ht="18" thickBot="1" x14ac:dyDescent="0.35">
      <c r="A67" s="99">
        <v>56</v>
      </c>
      <c r="B67" s="106" t="s">
        <v>161</v>
      </c>
      <c r="C67" s="106" t="s">
        <v>162</v>
      </c>
      <c r="D67" s="99">
        <v>8</v>
      </c>
      <c r="E67" s="99">
        <v>9</v>
      </c>
      <c r="F67" s="99">
        <v>9</v>
      </c>
      <c r="G67" s="99">
        <v>14</v>
      </c>
      <c r="H67" s="99">
        <v>14</v>
      </c>
      <c r="I67" s="103">
        <f t="shared" si="0"/>
        <v>40</v>
      </c>
      <c r="J67" s="103">
        <f t="shared" si="1"/>
        <v>45</v>
      </c>
      <c r="K67" s="103">
        <f t="shared" si="2"/>
        <v>45</v>
      </c>
      <c r="L67" s="103">
        <f t="shared" si="3"/>
        <v>70</v>
      </c>
      <c r="M67" s="103">
        <f t="shared" si="4"/>
        <v>70</v>
      </c>
      <c r="N67" s="104" t="str">
        <f t="shared" si="5"/>
        <v>N</v>
      </c>
      <c r="O67" s="104" t="str">
        <f t="shared" si="6"/>
        <v>N</v>
      </c>
      <c r="P67" s="104" t="str">
        <f t="shared" si="7"/>
        <v>N</v>
      </c>
      <c r="Q67" s="104" t="str">
        <f t="shared" si="8"/>
        <v>Y</v>
      </c>
      <c r="R67" s="104" t="str">
        <f t="shared" si="9"/>
        <v>Y</v>
      </c>
      <c r="S67" s="108">
        <v>0</v>
      </c>
      <c r="T67" s="105">
        <f t="shared" si="12"/>
        <v>0</v>
      </c>
      <c r="U67" s="104" t="str">
        <f t="shared" si="10"/>
        <v>N</v>
      </c>
      <c r="V67" s="71"/>
      <c r="W67" s="71"/>
      <c r="X67" s="71"/>
      <c r="Y67" s="71"/>
    </row>
    <row r="68" spans="1:25" ht="18" thickBot="1" x14ac:dyDescent="0.35">
      <c r="A68" s="99">
        <v>57</v>
      </c>
      <c r="B68" s="106" t="s">
        <v>234</v>
      </c>
      <c r="C68" s="106" t="s">
        <v>163</v>
      </c>
      <c r="D68" s="99">
        <v>15</v>
      </c>
      <c r="E68" s="99">
        <v>20</v>
      </c>
      <c r="F68" s="99">
        <v>20</v>
      </c>
      <c r="G68" s="99">
        <v>15</v>
      </c>
      <c r="H68" s="99">
        <v>15</v>
      </c>
      <c r="I68" s="103">
        <f t="shared" si="0"/>
        <v>75</v>
      </c>
      <c r="J68" s="103">
        <f t="shared" si="1"/>
        <v>100</v>
      </c>
      <c r="K68" s="103">
        <f t="shared" si="2"/>
        <v>100</v>
      </c>
      <c r="L68" s="103">
        <f t="shared" si="3"/>
        <v>75</v>
      </c>
      <c r="M68" s="103">
        <f t="shared" si="4"/>
        <v>75</v>
      </c>
      <c r="N68" s="104" t="str">
        <f t="shared" si="5"/>
        <v>Y</v>
      </c>
      <c r="O68" s="104" t="str">
        <f t="shared" si="6"/>
        <v>Y</v>
      </c>
      <c r="P68" s="104" t="str">
        <f t="shared" si="7"/>
        <v>Y</v>
      </c>
      <c r="Q68" s="104" t="str">
        <f t="shared" si="8"/>
        <v>Y</v>
      </c>
      <c r="R68" s="104" t="str">
        <f t="shared" si="9"/>
        <v>Y</v>
      </c>
      <c r="S68" s="108">
        <v>9</v>
      </c>
      <c r="T68" s="105">
        <f t="shared" si="12"/>
        <v>90</v>
      </c>
      <c r="U68" s="104" t="str">
        <f t="shared" si="10"/>
        <v>Y</v>
      </c>
      <c r="V68" s="71"/>
      <c r="W68" s="71"/>
      <c r="X68" s="71"/>
      <c r="Y68" s="71"/>
    </row>
    <row r="69" spans="1:25" ht="18" thickBot="1" x14ac:dyDescent="0.35">
      <c r="A69" s="99">
        <v>58</v>
      </c>
      <c r="B69" s="106" t="s">
        <v>235</v>
      </c>
      <c r="C69" s="106" t="s">
        <v>164</v>
      </c>
      <c r="D69" s="99">
        <v>14</v>
      </c>
      <c r="E69" s="99">
        <v>20</v>
      </c>
      <c r="F69" s="99">
        <v>20</v>
      </c>
      <c r="G69" s="99">
        <v>19</v>
      </c>
      <c r="H69" s="99">
        <v>19</v>
      </c>
      <c r="I69" s="103">
        <f t="shared" si="0"/>
        <v>70</v>
      </c>
      <c r="J69" s="103">
        <f t="shared" si="1"/>
        <v>100</v>
      </c>
      <c r="K69" s="103">
        <f t="shared" si="2"/>
        <v>100</v>
      </c>
      <c r="L69" s="103">
        <f t="shared" si="3"/>
        <v>95</v>
      </c>
      <c r="M69" s="103">
        <f t="shared" si="4"/>
        <v>95</v>
      </c>
      <c r="N69" s="104" t="str">
        <f t="shared" si="5"/>
        <v>Y</v>
      </c>
      <c r="O69" s="104" t="str">
        <f t="shared" si="6"/>
        <v>Y</v>
      </c>
      <c r="P69" s="104" t="str">
        <f t="shared" si="7"/>
        <v>Y</v>
      </c>
      <c r="Q69" s="104" t="str">
        <f t="shared" si="8"/>
        <v>Y</v>
      </c>
      <c r="R69" s="104" t="str">
        <f t="shared" si="9"/>
        <v>Y</v>
      </c>
      <c r="S69" s="108">
        <v>8</v>
      </c>
      <c r="T69" s="105">
        <f t="shared" si="12"/>
        <v>80</v>
      </c>
      <c r="U69" s="104" t="str">
        <f t="shared" si="10"/>
        <v>Y</v>
      </c>
      <c r="V69" s="71"/>
      <c r="W69" s="71"/>
      <c r="X69" s="71"/>
      <c r="Y69" s="71"/>
    </row>
    <row r="70" spans="1:25" ht="18" thickBot="1" x14ac:dyDescent="0.35">
      <c r="A70" s="99">
        <v>59</v>
      </c>
      <c r="B70" s="106" t="s">
        <v>165</v>
      </c>
      <c r="C70" s="106" t="s">
        <v>166</v>
      </c>
      <c r="D70" s="99">
        <v>0</v>
      </c>
      <c r="E70" s="99">
        <v>12</v>
      </c>
      <c r="F70" s="99">
        <v>12</v>
      </c>
      <c r="G70" s="99">
        <v>3</v>
      </c>
      <c r="H70" s="99">
        <v>3</v>
      </c>
      <c r="I70" s="103">
        <f t="shared" si="0"/>
        <v>0</v>
      </c>
      <c r="J70" s="103">
        <f t="shared" si="1"/>
        <v>60</v>
      </c>
      <c r="K70" s="103">
        <f t="shared" si="2"/>
        <v>60</v>
      </c>
      <c r="L70" s="103">
        <f t="shared" si="3"/>
        <v>15</v>
      </c>
      <c r="M70" s="103">
        <f t="shared" si="4"/>
        <v>15</v>
      </c>
      <c r="N70" s="104" t="str">
        <f t="shared" si="5"/>
        <v>N</v>
      </c>
      <c r="O70" s="104" t="str">
        <f t="shared" si="6"/>
        <v>Y</v>
      </c>
      <c r="P70" s="104" t="str">
        <f t="shared" si="7"/>
        <v>Y</v>
      </c>
      <c r="Q70" s="104" t="str">
        <f t="shared" si="8"/>
        <v>N</v>
      </c>
      <c r="R70" s="104" t="str">
        <f t="shared" si="9"/>
        <v>N</v>
      </c>
      <c r="S70" s="108">
        <v>4</v>
      </c>
      <c r="T70" s="105">
        <f t="shared" si="12"/>
        <v>40</v>
      </c>
      <c r="U70" s="104" t="str">
        <f t="shared" si="10"/>
        <v>Y</v>
      </c>
      <c r="V70" s="71"/>
      <c r="W70" s="71"/>
      <c r="X70" s="71"/>
      <c r="Y70" s="71"/>
    </row>
    <row r="71" spans="1:25" ht="18" thickBot="1" x14ac:dyDescent="0.35">
      <c r="A71" s="99">
        <v>60</v>
      </c>
      <c r="B71" s="106" t="s">
        <v>236</v>
      </c>
      <c r="C71" s="106" t="s">
        <v>168</v>
      </c>
      <c r="D71" s="99">
        <v>15</v>
      </c>
      <c r="E71" s="99">
        <v>13</v>
      </c>
      <c r="F71" s="99">
        <v>13</v>
      </c>
      <c r="G71" s="99">
        <v>16</v>
      </c>
      <c r="H71" s="99">
        <v>16</v>
      </c>
      <c r="I71" s="103">
        <f t="shared" si="0"/>
        <v>75</v>
      </c>
      <c r="J71" s="103">
        <f t="shared" si="1"/>
        <v>65</v>
      </c>
      <c r="K71" s="103">
        <f t="shared" si="2"/>
        <v>65</v>
      </c>
      <c r="L71" s="103">
        <f t="shared" si="3"/>
        <v>80</v>
      </c>
      <c r="M71" s="103">
        <f t="shared" si="4"/>
        <v>80</v>
      </c>
      <c r="N71" s="104" t="str">
        <f t="shared" si="5"/>
        <v>Y</v>
      </c>
      <c r="O71" s="104" t="str">
        <f t="shared" si="6"/>
        <v>Y</v>
      </c>
      <c r="P71" s="104" t="str">
        <f t="shared" si="7"/>
        <v>Y</v>
      </c>
      <c r="Q71" s="104" t="str">
        <f t="shared" si="8"/>
        <v>Y</v>
      </c>
      <c r="R71" s="104" t="str">
        <f t="shared" si="9"/>
        <v>Y</v>
      </c>
      <c r="S71" s="108">
        <v>9</v>
      </c>
      <c r="T71" s="105">
        <f t="shared" si="12"/>
        <v>90</v>
      </c>
      <c r="U71" s="104" t="str">
        <f t="shared" si="10"/>
        <v>Y</v>
      </c>
      <c r="V71" s="71"/>
      <c r="W71" s="71"/>
      <c r="X71" s="71"/>
      <c r="Y71" s="71"/>
    </row>
    <row r="72" spans="1:25" ht="18" thickBot="1" x14ac:dyDescent="0.35">
      <c r="A72" s="99">
        <v>61</v>
      </c>
      <c r="B72" s="106" t="s">
        <v>172</v>
      </c>
      <c r="C72" s="106" t="s">
        <v>173</v>
      </c>
      <c r="D72" s="99">
        <v>18</v>
      </c>
      <c r="E72" s="99">
        <v>20</v>
      </c>
      <c r="F72" s="99">
        <v>20</v>
      </c>
      <c r="G72" s="99">
        <v>19</v>
      </c>
      <c r="H72" s="99">
        <v>19</v>
      </c>
      <c r="I72" s="103">
        <f t="shared" si="0"/>
        <v>90</v>
      </c>
      <c r="J72" s="103">
        <f t="shared" si="1"/>
        <v>100</v>
      </c>
      <c r="K72" s="103">
        <f t="shared" si="2"/>
        <v>100</v>
      </c>
      <c r="L72" s="103">
        <f t="shared" si="3"/>
        <v>95</v>
      </c>
      <c r="M72" s="103">
        <f t="shared" si="4"/>
        <v>95</v>
      </c>
      <c r="N72" s="104" t="str">
        <f t="shared" si="5"/>
        <v>Y</v>
      </c>
      <c r="O72" s="104" t="str">
        <f t="shared" si="6"/>
        <v>Y</v>
      </c>
      <c r="P72" s="104" t="str">
        <f t="shared" si="7"/>
        <v>Y</v>
      </c>
      <c r="Q72" s="104" t="str">
        <f t="shared" si="8"/>
        <v>Y</v>
      </c>
      <c r="R72" s="104" t="str">
        <f t="shared" si="9"/>
        <v>Y</v>
      </c>
      <c r="S72" s="108">
        <v>8</v>
      </c>
      <c r="T72" s="105">
        <f t="shared" si="12"/>
        <v>80</v>
      </c>
      <c r="U72" s="104" t="str">
        <f t="shared" si="10"/>
        <v>Y</v>
      </c>
      <c r="V72" s="71"/>
      <c r="W72" s="71"/>
      <c r="X72" s="71"/>
      <c r="Y72" s="71"/>
    </row>
    <row r="73" spans="1:25" ht="18" thickBot="1" x14ac:dyDescent="0.35">
      <c r="A73" s="99">
        <v>62</v>
      </c>
      <c r="B73" s="106" t="s">
        <v>169</v>
      </c>
      <c r="C73" s="106" t="s">
        <v>170</v>
      </c>
      <c r="D73" s="99">
        <v>10</v>
      </c>
      <c r="E73" s="99">
        <v>16</v>
      </c>
      <c r="F73" s="99">
        <v>16</v>
      </c>
      <c r="G73" s="99">
        <v>0</v>
      </c>
      <c r="H73" s="99">
        <v>0</v>
      </c>
      <c r="I73" s="103">
        <f t="shared" si="0"/>
        <v>50</v>
      </c>
      <c r="J73" s="103">
        <f t="shared" si="1"/>
        <v>80</v>
      </c>
      <c r="K73" s="103">
        <f t="shared" si="2"/>
        <v>80</v>
      </c>
      <c r="L73" s="103">
        <f t="shared" si="3"/>
        <v>0</v>
      </c>
      <c r="M73" s="103">
        <f t="shared" si="4"/>
        <v>0</v>
      </c>
      <c r="N73" s="104" t="str">
        <f t="shared" si="5"/>
        <v>N</v>
      </c>
      <c r="O73" s="104" t="str">
        <f t="shared" si="6"/>
        <v>Y</v>
      </c>
      <c r="P73" s="104" t="str">
        <f t="shared" si="7"/>
        <v>Y</v>
      </c>
      <c r="Q73" s="104" t="str">
        <f t="shared" si="8"/>
        <v>N</v>
      </c>
      <c r="R73" s="104" t="str">
        <f t="shared" si="9"/>
        <v>N</v>
      </c>
      <c r="S73" s="108">
        <v>5</v>
      </c>
      <c r="T73" s="105">
        <f t="shared" si="12"/>
        <v>50</v>
      </c>
      <c r="U73" s="104" t="str">
        <f t="shared" si="10"/>
        <v>Y</v>
      </c>
      <c r="V73" s="71"/>
      <c r="W73" s="71"/>
      <c r="X73" s="71"/>
      <c r="Y73" s="71"/>
    </row>
    <row r="74" spans="1:25" ht="18" thickBot="1" x14ac:dyDescent="0.35">
      <c r="A74" s="99">
        <v>63</v>
      </c>
      <c r="B74" s="106" t="s">
        <v>237</v>
      </c>
      <c r="C74" s="106" t="s">
        <v>180</v>
      </c>
      <c r="D74" s="99">
        <v>13</v>
      </c>
      <c r="E74" s="99">
        <v>9</v>
      </c>
      <c r="F74" s="99">
        <v>9</v>
      </c>
      <c r="G74" s="99">
        <v>13</v>
      </c>
      <c r="H74" s="99">
        <v>13</v>
      </c>
      <c r="I74" s="103">
        <f t="shared" si="0"/>
        <v>65</v>
      </c>
      <c r="J74" s="103">
        <f t="shared" si="1"/>
        <v>45</v>
      </c>
      <c r="K74" s="103">
        <f t="shared" si="2"/>
        <v>45</v>
      </c>
      <c r="L74" s="103">
        <f t="shared" si="3"/>
        <v>65</v>
      </c>
      <c r="M74" s="103">
        <f t="shared" si="4"/>
        <v>65</v>
      </c>
      <c r="N74" s="104" t="str">
        <f t="shared" si="5"/>
        <v>Y</v>
      </c>
      <c r="O74" s="104" t="str">
        <f t="shared" si="6"/>
        <v>N</v>
      </c>
      <c r="P74" s="104" t="str">
        <f t="shared" si="7"/>
        <v>N</v>
      </c>
      <c r="Q74" s="104" t="str">
        <f t="shared" si="8"/>
        <v>Y</v>
      </c>
      <c r="R74" s="104" t="str">
        <f t="shared" si="9"/>
        <v>Y</v>
      </c>
      <c r="S74" s="108">
        <v>7</v>
      </c>
      <c r="T74" s="105">
        <f t="shared" si="12"/>
        <v>70</v>
      </c>
      <c r="U74" s="104" t="str">
        <f t="shared" si="10"/>
        <v>Y</v>
      </c>
      <c r="V74" s="71"/>
      <c r="W74" s="71"/>
      <c r="X74" s="71"/>
      <c r="Y74" s="71"/>
    </row>
    <row r="75" spans="1:25" ht="18" thickBot="1" x14ac:dyDescent="0.35">
      <c r="A75" s="99">
        <v>64</v>
      </c>
      <c r="B75" s="106" t="s">
        <v>221</v>
      </c>
      <c r="C75" s="106" t="s">
        <v>167</v>
      </c>
      <c r="D75" s="99">
        <v>12</v>
      </c>
      <c r="E75" s="99">
        <v>18</v>
      </c>
      <c r="F75" s="99">
        <v>18</v>
      </c>
      <c r="G75" s="99">
        <v>15</v>
      </c>
      <c r="H75" s="99">
        <v>15</v>
      </c>
      <c r="I75" s="103">
        <f t="shared" si="0"/>
        <v>60</v>
      </c>
      <c r="J75" s="103">
        <f t="shared" si="1"/>
        <v>90</v>
      </c>
      <c r="K75" s="103">
        <f t="shared" si="2"/>
        <v>90</v>
      </c>
      <c r="L75" s="103">
        <f t="shared" si="3"/>
        <v>75</v>
      </c>
      <c r="M75" s="103">
        <f t="shared" si="4"/>
        <v>75</v>
      </c>
      <c r="N75" s="104" t="str">
        <f t="shared" si="5"/>
        <v>Y</v>
      </c>
      <c r="O75" s="104" t="str">
        <f t="shared" si="6"/>
        <v>Y</v>
      </c>
      <c r="P75" s="104" t="str">
        <f t="shared" si="7"/>
        <v>Y</v>
      </c>
      <c r="Q75" s="104" t="str">
        <f t="shared" si="8"/>
        <v>Y</v>
      </c>
      <c r="R75" s="104" t="str">
        <f t="shared" si="9"/>
        <v>Y</v>
      </c>
      <c r="S75" s="108">
        <v>7</v>
      </c>
      <c r="T75" s="105">
        <f t="shared" si="12"/>
        <v>70</v>
      </c>
      <c r="U75" s="104" t="str">
        <f t="shared" si="10"/>
        <v>Y</v>
      </c>
      <c r="V75" s="71"/>
      <c r="W75" s="71"/>
      <c r="X75" s="71"/>
      <c r="Y75" s="71"/>
    </row>
    <row r="76" spans="1:25" ht="18" thickBot="1" x14ac:dyDescent="0.35">
      <c r="A76" s="99">
        <v>65</v>
      </c>
      <c r="B76" s="106" t="s">
        <v>238</v>
      </c>
      <c r="C76" s="106" t="s">
        <v>171</v>
      </c>
      <c r="D76" s="99">
        <v>8</v>
      </c>
      <c r="E76" s="99">
        <v>18</v>
      </c>
      <c r="F76" s="99">
        <v>18</v>
      </c>
      <c r="G76" s="99">
        <v>12</v>
      </c>
      <c r="H76" s="99">
        <v>12</v>
      </c>
      <c r="I76" s="103">
        <f t="shared" si="0"/>
        <v>40</v>
      </c>
      <c r="J76" s="103">
        <f t="shared" si="1"/>
        <v>90</v>
      </c>
      <c r="K76" s="103">
        <f t="shared" si="2"/>
        <v>90</v>
      </c>
      <c r="L76" s="103">
        <f t="shared" si="3"/>
        <v>60</v>
      </c>
      <c r="M76" s="103">
        <f t="shared" si="4"/>
        <v>60</v>
      </c>
      <c r="N76" s="104" t="str">
        <f t="shared" si="5"/>
        <v>N</v>
      </c>
      <c r="O76" s="104" t="str">
        <f t="shared" si="6"/>
        <v>Y</v>
      </c>
      <c r="P76" s="104" t="str">
        <f t="shared" si="7"/>
        <v>Y</v>
      </c>
      <c r="Q76" s="104" t="str">
        <f t="shared" si="8"/>
        <v>Y</v>
      </c>
      <c r="R76" s="104" t="str">
        <f t="shared" si="9"/>
        <v>Y</v>
      </c>
      <c r="S76" s="108">
        <v>8</v>
      </c>
      <c r="T76" s="105">
        <f t="shared" si="12"/>
        <v>80</v>
      </c>
      <c r="U76" s="104" t="str">
        <f t="shared" si="10"/>
        <v>Y</v>
      </c>
      <c r="V76" s="71"/>
      <c r="W76" s="71"/>
      <c r="X76" s="71"/>
      <c r="Y76" s="71"/>
    </row>
    <row r="77" spans="1:25" ht="18" thickBot="1" x14ac:dyDescent="0.35">
      <c r="A77" s="99">
        <v>66</v>
      </c>
      <c r="B77" s="106" t="s">
        <v>223</v>
      </c>
      <c r="C77" s="106" t="s">
        <v>222</v>
      </c>
      <c r="D77" s="99">
        <v>17</v>
      </c>
      <c r="E77" s="99">
        <v>18</v>
      </c>
      <c r="F77" s="99">
        <v>18</v>
      </c>
      <c r="G77" s="99">
        <v>0</v>
      </c>
      <c r="H77" s="99">
        <v>0</v>
      </c>
      <c r="I77" s="103">
        <f t="shared" ref="I77:I105" si="13">D77/0.2</f>
        <v>85</v>
      </c>
      <c r="J77" s="103">
        <f t="shared" ref="J77:J105" si="14">E77/0.2</f>
        <v>90</v>
      </c>
      <c r="K77" s="103">
        <f t="shared" ref="K77:K105" si="15">F77/0.2</f>
        <v>90</v>
      </c>
      <c r="L77" s="103">
        <f t="shared" ref="L77:L105" si="16">G77/0.2</f>
        <v>0</v>
      </c>
      <c r="M77" s="103">
        <f t="shared" ref="M77:M105" si="17">H77/0.2</f>
        <v>0</v>
      </c>
      <c r="N77" s="104" t="str">
        <f t="shared" ref="N77:N105" si="18">IF(I77&lt;60,"N","Y")</f>
        <v>Y</v>
      </c>
      <c r="O77" s="104" t="str">
        <f t="shared" ref="O77:O105" si="19">IF(J77&lt;60,"N","Y")</f>
        <v>Y</v>
      </c>
      <c r="P77" s="104" t="str">
        <f t="shared" ref="P77:P105" si="20">IF(K77&lt;60,"N","Y")</f>
        <v>Y</v>
      </c>
      <c r="Q77" s="104" t="str">
        <f t="shared" ref="Q77:Q105" si="21">IF(L77&lt;60,"N","Y")</f>
        <v>N</v>
      </c>
      <c r="R77" s="104" t="str">
        <f t="shared" ref="R77:R105" si="22">IF(M77&lt;60,"N","Y")</f>
        <v>N</v>
      </c>
      <c r="S77" s="108">
        <v>8</v>
      </c>
      <c r="T77" s="105">
        <f t="shared" ref="T77:T105" si="23">S77/10*100</f>
        <v>80</v>
      </c>
      <c r="U77" s="104" t="str">
        <f t="shared" ref="U77:U105" si="24">IF(T77&lt;35,"N","Y")</f>
        <v>Y</v>
      </c>
      <c r="V77" s="71"/>
      <c r="W77" s="71"/>
      <c r="X77" s="71"/>
      <c r="Y77" s="71"/>
    </row>
    <row r="78" spans="1:25" ht="18" thickBot="1" x14ac:dyDescent="0.35">
      <c r="A78" s="99">
        <v>67</v>
      </c>
      <c r="B78" s="106" t="s">
        <v>239</v>
      </c>
      <c r="C78" s="106" t="s">
        <v>185</v>
      </c>
      <c r="D78" s="99">
        <v>16</v>
      </c>
      <c r="E78" s="99">
        <v>20</v>
      </c>
      <c r="F78" s="99">
        <v>20</v>
      </c>
      <c r="G78" s="99">
        <v>19</v>
      </c>
      <c r="H78" s="99">
        <v>19</v>
      </c>
      <c r="I78" s="103">
        <f t="shared" si="13"/>
        <v>80</v>
      </c>
      <c r="J78" s="103">
        <f t="shared" si="14"/>
        <v>100</v>
      </c>
      <c r="K78" s="103">
        <f t="shared" si="15"/>
        <v>100</v>
      </c>
      <c r="L78" s="103">
        <f t="shared" si="16"/>
        <v>95</v>
      </c>
      <c r="M78" s="103">
        <f t="shared" si="17"/>
        <v>95</v>
      </c>
      <c r="N78" s="104" t="str">
        <f t="shared" si="18"/>
        <v>Y</v>
      </c>
      <c r="O78" s="104" t="str">
        <f t="shared" si="19"/>
        <v>Y</v>
      </c>
      <c r="P78" s="104" t="str">
        <f t="shared" si="20"/>
        <v>Y</v>
      </c>
      <c r="Q78" s="104" t="str">
        <f t="shared" si="21"/>
        <v>Y</v>
      </c>
      <c r="R78" s="104" t="str">
        <f t="shared" si="22"/>
        <v>Y</v>
      </c>
      <c r="S78" s="108">
        <v>9</v>
      </c>
      <c r="T78" s="105">
        <f t="shared" si="23"/>
        <v>90</v>
      </c>
      <c r="U78" s="104" t="str">
        <f t="shared" si="24"/>
        <v>Y</v>
      </c>
      <c r="V78" s="71"/>
      <c r="W78" s="71"/>
      <c r="X78" s="71"/>
      <c r="Y78" s="71"/>
    </row>
    <row r="79" spans="1:25" ht="18" thickBot="1" x14ac:dyDescent="0.35">
      <c r="A79" s="99">
        <v>68</v>
      </c>
      <c r="B79" s="106" t="s">
        <v>176</v>
      </c>
      <c r="C79" s="106" t="s">
        <v>177</v>
      </c>
      <c r="D79" s="99">
        <v>14</v>
      </c>
      <c r="E79" s="99">
        <v>17</v>
      </c>
      <c r="F79" s="99">
        <v>17</v>
      </c>
      <c r="G79" s="99">
        <v>20</v>
      </c>
      <c r="H79" s="99">
        <v>20</v>
      </c>
      <c r="I79" s="103">
        <f t="shared" si="13"/>
        <v>70</v>
      </c>
      <c r="J79" s="103">
        <f t="shared" si="14"/>
        <v>85</v>
      </c>
      <c r="K79" s="103">
        <f t="shared" si="15"/>
        <v>85</v>
      </c>
      <c r="L79" s="103">
        <f t="shared" si="16"/>
        <v>100</v>
      </c>
      <c r="M79" s="103">
        <f t="shared" si="17"/>
        <v>100</v>
      </c>
      <c r="N79" s="104" t="str">
        <f t="shared" si="18"/>
        <v>Y</v>
      </c>
      <c r="O79" s="104" t="str">
        <f t="shared" si="19"/>
        <v>Y</v>
      </c>
      <c r="P79" s="104" t="str">
        <f t="shared" si="20"/>
        <v>Y</v>
      </c>
      <c r="Q79" s="104" t="str">
        <f t="shared" si="21"/>
        <v>Y</v>
      </c>
      <c r="R79" s="104" t="str">
        <f t="shared" si="22"/>
        <v>Y</v>
      </c>
      <c r="S79" s="108">
        <v>9</v>
      </c>
      <c r="T79" s="105">
        <f t="shared" si="23"/>
        <v>90</v>
      </c>
      <c r="U79" s="104" t="str">
        <f t="shared" si="24"/>
        <v>Y</v>
      </c>
      <c r="V79" s="71"/>
      <c r="W79" s="71"/>
      <c r="X79" s="71"/>
      <c r="Y79" s="71"/>
    </row>
    <row r="80" spans="1:25" ht="18" thickBot="1" x14ac:dyDescent="0.35">
      <c r="A80" s="99">
        <v>69</v>
      </c>
      <c r="B80" s="106" t="s">
        <v>240</v>
      </c>
      <c r="C80" s="106" t="s">
        <v>184</v>
      </c>
      <c r="D80" s="99">
        <v>10</v>
      </c>
      <c r="E80" s="99">
        <v>19</v>
      </c>
      <c r="F80" s="99">
        <v>19</v>
      </c>
      <c r="G80" s="99">
        <v>18</v>
      </c>
      <c r="H80" s="99">
        <v>18</v>
      </c>
      <c r="I80" s="103">
        <f t="shared" si="13"/>
        <v>50</v>
      </c>
      <c r="J80" s="103">
        <f t="shared" si="14"/>
        <v>95</v>
      </c>
      <c r="K80" s="103">
        <f t="shared" si="15"/>
        <v>95</v>
      </c>
      <c r="L80" s="103">
        <f t="shared" si="16"/>
        <v>90</v>
      </c>
      <c r="M80" s="103">
        <f t="shared" si="17"/>
        <v>90</v>
      </c>
      <c r="N80" s="104" t="str">
        <f t="shared" si="18"/>
        <v>N</v>
      </c>
      <c r="O80" s="104" t="str">
        <f t="shared" si="19"/>
        <v>Y</v>
      </c>
      <c r="P80" s="104" t="str">
        <f t="shared" si="20"/>
        <v>Y</v>
      </c>
      <c r="Q80" s="104" t="str">
        <f t="shared" si="21"/>
        <v>Y</v>
      </c>
      <c r="R80" s="104" t="str">
        <f t="shared" si="22"/>
        <v>Y</v>
      </c>
      <c r="S80" s="108">
        <v>8</v>
      </c>
      <c r="T80" s="105">
        <f t="shared" si="23"/>
        <v>80</v>
      </c>
      <c r="U80" s="104" t="str">
        <f t="shared" si="24"/>
        <v>Y</v>
      </c>
      <c r="V80" s="71"/>
      <c r="W80" s="71"/>
      <c r="X80" s="71"/>
      <c r="Y80" s="71"/>
    </row>
    <row r="81" spans="1:25" ht="18" thickBot="1" x14ac:dyDescent="0.35">
      <c r="A81" s="99">
        <v>70</v>
      </c>
      <c r="B81" s="106" t="s">
        <v>174</v>
      </c>
      <c r="C81" s="106" t="s">
        <v>175</v>
      </c>
      <c r="D81" s="99">
        <v>8</v>
      </c>
      <c r="E81" s="99">
        <v>12</v>
      </c>
      <c r="F81" s="99">
        <v>12</v>
      </c>
      <c r="G81" s="99">
        <v>11</v>
      </c>
      <c r="H81" s="99">
        <v>11</v>
      </c>
      <c r="I81" s="103">
        <f t="shared" si="13"/>
        <v>40</v>
      </c>
      <c r="J81" s="103">
        <f t="shared" si="14"/>
        <v>60</v>
      </c>
      <c r="K81" s="103">
        <f t="shared" si="15"/>
        <v>60</v>
      </c>
      <c r="L81" s="103">
        <f t="shared" si="16"/>
        <v>55</v>
      </c>
      <c r="M81" s="103">
        <f t="shared" si="17"/>
        <v>55</v>
      </c>
      <c r="N81" s="104" t="str">
        <f t="shared" si="18"/>
        <v>N</v>
      </c>
      <c r="O81" s="104" t="str">
        <f t="shared" si="19"/>
        <v>Y</v>
      </c>
      <c r="P81" s="104" t="str">
        <f t="shared" si="20"/>
        <v>Y</v>
      </c>
      <c r="Q81" s="104" t="str">
        <f t="shared" si="21"/>
        <v>N</v>
      </c>
      <c r="R81" s="104" t="str">
        <f t="shared" si="22"/>
        <v>N</v>
      </c>
      <c r="S81" s="108">
        <v>4</v>
      </c>
      <c r="T81" s="105">
        <f t="shared" si="23"/>
        <v>40</v>
      </c>
      <c r="U81" s="104" t="str">
        <f t="shared" si="24"/>
        <v>Y</v>
      </c>
      <c r="V81" s="71"/>
      <c r="W81" s="71"/>
      <c r="X81" s="71"/>
      <c r="Y81" s="71"/>
    </row>
    <row r="82" spans="1:25" ht="18" thickBot="1" x14ac:dyDescent="0.35">
      <c r="A82" s="99">
        <v>71</v>
      </c>
      <c r="B82" s="106" t="s">
        <v>182</v>
      </c>
      <c r="C82" s="106" t="s">
        <v>183</v>
      </c>
      <c r="D82" s="99">
        <v>18</v>
      </c>
      <c r="E82" s="99">
        <v>19</v>
      </c>
      <c r="F82" s="99">
        <v>19</v>
      </c>
      <c r="G82" s="99">
        <v>0</v>
      </c>
      <c r="H82" s="99">
        <v>0</v>
      </c>
      <c r="I82" s="103">
        <f t="shared" si="13"/>
        <v>90</v>
      </c>
      <c r="J82" s="103">
        <f t="shared" si="14"/>
        <v>95</v>
      </c>
      <c r="K82" s="103">
        <f t="shared" si="15"/>
        <v>95</v>
      </c>
      <c r="L82" s="103">
        <f t="shared" si="16"/>
        <v>0</v>
      </c>
      <c r="M82" s="103">
        <f t="shared" si="17"/>
        <v>0</v>
      </c>
      <c r="N82" s="104" t="str">
        <f t="shared" si="18"/>
        <v>Y</v>
      </c>
      <c r="O82" s="104" t="str">
        <f t="shared" si="19"/>
        <v>Y</v>
      </c>
      <c r="P82" s="104" t="str">
        <f t="shared" si="20"/>
        <v>Y</v>
      </c>
      <c r="Q82" s="104" t="str">
        <f t="shared" si="21"/>
        <v>N</v>
      </c>
      <c r="R82" s="104" t="str">
        <f t="shared" si="22"/>
        <v>N</v>
      </c>
      <c r="S82" s="108">
        <v>8</v>
      </c>
      <c r="T82" s="105">
        <f t="shared" si="23"/>
        <v>80</v>
      </c>
      <c r="U82" s="104" t="str">
        <f t="shared" si="24"/>
        <v>Y</v>
      </c>
      <c r="V82" s="71"/>
      <c r="W82" s="71"/>
      <c r="X82" s="71"/>
      <c r="Y82" s="71"/>
    </row>
    <row r="83" spans="1:25" ht="18" thickBot="1" x14ac:dyDescent="0.35">
      <c r="A83" s="99">
        <v>72</v>
      </c>
      <c r="B83" s="106" t="s">
        <v>241</v>
      </c>
      <c r="C83" s="106" t="s">
        <v>178</v>
      </c>
      <c r="D83" s="99">
        <v>8</v>
      </c>
      <c r="E83" s="99">
        <v>12</v>
      </c>
      <c r="F83" s="99">
        <v>12</v>
      </c>
      <c r="G83" s="99">
        <v>15</v>
      </c>
      <c r="H83" s="99">
        <v>15</v>
      </c>
      <c r="I83" s="103">
        <f t="shared" si="13"/>
        <v>40</v>
      </c>
      <c r="J83" s="103">
        <f t="shared" si="14"/>
        <v>60</v>
      </c>
      <c r="K83" s="103">
        <f t="shared" si="15"/>
        <v>60</v>
      </c>
      <c r="L83" s="103">
        <f t="shared" si="16"/>
        <v>75</v>
      </c>
      <c r="M83" s="103">
        <f t="shared" si="17"/>
        <v>75</v>
      </c>
      <c r="N83" s="104" t="str">
        <f t="shared" si="18"/>
        <v>N</v>
      </c>
      <c r="O83" s="104" t="str">
        <f t="shared" si="19"/>
        <v>Y</v>
      </c>
      <c r="P83" s="104" t="str">
        <f t="shared" si="20"/>
        <v>Y</v>
      </c>
      <c r="Q83" s="104" t="str">
        <f t="shared" si="21"/>
        <v>Y</v>
      </c>
      <c r="R83" s="104" t="str">
        <f t="shared" si="22"/>
        <v>Y</v>
      </c>
      <c r="S83" s="108">
        <v>6</v>
      </c>
      <c r="T83" s="105">
        <f t="shared" si="23"/>
        <v>60</v>
      </c>
      <c r="U83" s="104" t="str">
        <f t="shared" si="24"/>
        <v>Y</v>
      </c>
      <c r="V83" s="71"/>
      <c r="W83" s="71"/>
      <c r="X83" s="71"/>
      <c r="Y83" s="71"/>
    </row>
    <row r="84" spans="1:25" ht="18" thickBot="1" x14ac:dyDescent="0.35">
      <c r="A84" s="99">
        <v>73</v>
      </c>
      <c r="B84" s="106" t="s">
        <v>242</v>
      </c>
      <c r="C84" s="106" t="s">
        <v>186</v>
      </c>
      <c r="D84" s="99">
        <v>12</v>
      </c>
      <c r="E84" s="99">
        <v>16</v>
      </c>
      <c r="F84" s="99">
        <v>16</v>
      </c>
      <c r="G84" s="99">
        <v>0</v>
      </c>
      <c r="H84" s="99">
        <v>0</v>
      </c>
      <c r="I84" s="103">
        <f t="shared" si="13"/>
        <v>60</v>
      </c>
      <c r="J84" s="103">
        <f t="shared" si="14"/>
        <v>80</v>
      </c>
      <c r="K84" s="103">
        <f t="shared" si="15"/>
        <v>80</v>
      </c>
      <c r="L84" s="103">
        <f t="shared" si="16"/>
        <v>0</v>
      </c>
      <c r="M84" s="103">
        <f t="shared" si="17"/>
        <v>0</v>
      </c>
      <c r="N84" s="104" t="str">
        <f t="shared" si="18"/>
        <v>Y</v>
      </c>
      <c r="O84" s="104" t="str">
        <f t="shared" si="19"/>
        <v>Y</v>
      </c>
      <c r="P84" s="104" t="str">
        <f t="shared" si="20"/>
        <v>Y</v>
      </c>
      <c r="Q84" s="104" t="str">
        <f t="shared" si="21"/>
        <v>N</v>
      </c>
      <c r="R84" s="104" t="str">
        <f t="shared" si="22"/>
        <v>N</v>
      </c>
      <c r="S84" s="108">
        <v>5</v>
      </c>
      <c r="T84" s="105">
        <f t="shared" si="23"/>
        <v>50</v>
      </c>
      <c r="U84" s="104" t="str">
        <f t="shared" si="24"/>
        <v>Y</v>
      </c>
      <c r="V84" s="71"/>
      <c r="W84" s="71"/>
      <c r="X84" s="71"/>
      <c r="Y84" s="71"/>
    </row>
    <row r="85" spans="1:25" ht="18" thickBot="1" x14ac:dyDescent="0.35">
      <c r="A85" s="99">
        <v>74</v>
      </c>
      <c r="B85" s="44" t="s">
        <v>243</v>
      </c>
      <c r="C85" s="106" t="s">
        <v>224</v>
      </c>
      <c r="D85" s="99">
        <v>10</v>
      </c>
      <c r="E85" s="99">
        <v>18</v>
      </c>
      <c r="F85" s="99">
        <v>18</v>
      </c>
      <c r="G85" s="99">
        <v>13</v>
      </c>
      <c r="H85" s="99">
        <v>13</v>
      </c>
      <c r="I85" s="103">
        <f t="shared" si="13"/>
        <v>50</v>
      </c>
      <c r="J85" s="103">
        <f t="shared" si="14"/>
        <v>90</v>
      </c>
      <c r="K85" s="103">
        <f t="shared" si="15"/>
        <v>90</v>
      </c>
      <c r="L85" s="103">
        <f t="shared" si="16"/>
        <v>65</v>
      </c>
      <c r="M85" s="103">
        <f t="shared" si="17"/>
        <v>65</v>
      </c>
      <c r="N85" s="104" t="str">
        <f t="shared" si="18"/>
        <v>N</v>
      </c>
      <c r="O85" s="104" t="str">
        <f t="shared" si="19"/>
        <v>Y</v>
      </c>
      <c r="P85" s="104" t="str">
        <f t="shared" si="20"/>
        <v>Y</v>
      </c>
      <c r="Q85" s="104" t="str">
        <f t="shared" si="21"/>
        <v>Y</v>
      </c>
      <c r="R85" s="104" t="str">
        <f t="shared" si="22"/>
        <v>Y</v>
      </c>
      <c r="S85" s="108">
        <v>6</v>
      </c>
      <c r="T85" s="105">
        <f t="shared" si="23"/>
        <v>60</v>
      </c>
      <c r="U85" s="104" t="str">
        <f t="shared" si="24"/>
        <v>Y</v>
      </c>
      <c r="V85" s="71"/>
      <c r="W85" s="71"/>
      <c r="X85" s="71"/>
      <c r="Y85" s="71"/>
    </row>
    <row r="86" spans="1:25" ht="18" thickBot="1" x14ac:dyDescent="0.35">
      <c r="A86" s="99">
        <v>75</v>
      </c>
      <c r="B86" s="106" t="s">
        <v>179</v>
      </c>
      <c r="C86" s="106" t="s">
        <v>181</v>
      </c>
      <c r="D86" s="99">
        <v>10</v>
      </c>
      <c r="E86" s="99">
        <v>14</v>
      </c>
      <c r="F86" s="99">
        <v>14</v>
      </c>
      <c r="G86" s="99">
        <v>8</v>
      </c>
      <c r="H86" s="99">
        <v>8</v>
      </c>
      <c r="I86" s="103">
        <f t="shared" si="13"/>
        <v>50</v>
      </c>
      <c r="J86" s="103">
        <f t="shared" si="14"/>
        <v>70</v>
      </c>
      <c r="K86" s="103">
        <f t="shared" si="15"/>
        <v>70</v>
      </c>
      <c r="L86" s="103">
        <f t="shared" si="16"/>
        <v>40</v>
      </c>
      <c r="M86" s="103">
        <f t="shared" si="17"/>
        <v>40</v>
      </c>
      <c r="N86" s="104" t="str">
        <f t="shared" si="18"/>
        <v>N</v>
      </c>
      <c r="O86" s="104" t="str">
        <f t="shared" si="19"/>
        <v>Y</v>
      </c>
      <c r="P86" s="104" t="str">
        <f t="shared" si="20"/>
        <v>Y</v>
      </c>
      <c r="Q86" s="104" t="str">
        <f t="shared" si="21"/>
        <v>N</v>
      </c>
      <c r="R86" s="104" t="str">
        <f t="shared" si="22"/>
        <v>N</v>
      </c>
      <c r="S86" s="108">
        <v>7</v>
      </c>
      <c r="T86" s="105">
        <f t="shared" si="23"/>
        <v>70</v>
      </c>
      <c r="U86" s="104" t="str">
        <f t="shared" si="24"/>
        <v>Y</v>
      </c>
      <c r="V86" s="71"/>
      <c r="W86" s="71"/>
      <c r="X86" s="71"/>
      <c r="Y86" s="71"/>
    </row>
    <row r="87" spans="1:25" ht="18" thickBot="1" x14ac:dyDescent="0.35">
      <c r="A87" s="99">
        <v>76</v>
      </c>
      <c r="B87" s="106" t="s">
        <v>244</v>
      </c>
      <c r="C87" s="106" t="s">
        <v>199</v>
      </c>
      <c r="D87" s="99">
        <v>5</v>
      </c>
      <c r="E87" s="99">
        <v>6</v>
      </c>
      <c r="F87" s="99">
        <v>6</v>
      </c>
      <c r="G87" s="99">
        <v>17</v>
      </c>
      <c r="H87" s="99">
        <v>17</v>
      </c>
      <c r="I87" s="103">
        <f t="shared" si="13"/>
        <v>25</v>
      </c>
      <c r="J87" s="103">
        <f t="shared" si="14"/>
        <v>30</v>
      </c>
      <c r="K87" s="103">
        <f t="shared" si="15"/>
        <v>30</v>
      </c>
      <c r="L87" s="103">
        <f t="shared" si="16"/>
        <v>85</v>
      </c>
      <c r="M87" s="103">
        <f t="shared" si="17"/>
        <v>85</v>
      </c>
      <c r="N87" s="104" t="str">
        <f t="shared" si="18"/>
        <v>N</v>
      </c>
      <c r="O87" s="104" t="str">
        <f t="shared" si="19"/>
        <v>N</v>
      </c>
      <c r="P87" s="104" t="str">
        <f t="shared" si="20"/>
        <v>N</v>
      </c>
      <c r="Q87" s="104" t="str">
        <f t="shared" si="21"/>
        <v>Y</v>
      </c>
      <c r="R87" s="104" t="str">
        <f t="shared" si="22"/>
        <v>Y</v>
      </c>
      <c r="S87" s="108">
        <v>0</v>
      </c>
      <c r="T87" s="105">
        <f t="shared" si="23"/>
        <v>0</v>
      </c>
      <c r="U87" s="104" t="str">
        <f t="shared" si="24"/>
        <v>N</v>
      </c>
      <c r="V87" s="71"/>
      <c r="W87" s="71"/>
      <c r="X87" s="71"/>
      <c r="Y87" s="71"/>
    </row>
    <row r="88" spans="1:25" ht="18" thickBot="1" x14ac:dyDescent="0.35">
      <c r="A88" s="99">
        <v>77</v>
      </c>
      <c r="B88" s="106" t="s">
        <v>245</v>
      </c>
      <c r="C88" s="106" t="s">
        <v>194</v>
      </c>
      <c r="D88" s="99">
        <v>12</v>
      </c>
      <c r="E88" s="99">
        <v>16</v>
      </c>
      <c r="F88" s="99">
        <v>16</v>
      </c>
      <c r="G88" s="99">
        <v>11</v>
      </c>
      <c r="H88" s="99">
        <v>11</v>
      </c>
      <c r="I88" s="103">
        <f t="shared" si="13"/>
        <v>60</v>
      </c>
      <c r="J88" s="103">
        <f t="shared" si="14"/>
        <v>80</v>
      </c>
      <c r="K88" s="103">
        <f t="shared" si="15"/>
        <v>80</v>
      </c>
      <c r="L88" s="103">
        <f t="shared" si="16"/>
        <v>55</v>
      </c>
      <c r="M88" s="103">
        <f t="shared" si="17"/>
        <v>55</v>
      </c>
      <c r="N88" s="104" t="str">
        <f t="shared" si="18"/>
        <v>Y</v>
      </c>
      <c r="O88" s="104" t="str">
        <f t="shared" si="19"/>
        <v>Y</v>
      </c>
      <c r="P88" s="104" t="str">
        <f t="shared" si="20"/>
        <v>Y</v>
      </c>
      <c r="Q88" s="104" t="str">
        <f t="shared" si="21"/>
        <v>N</v>
      </c>
      <c r="R88" s="104" t="str">
        <f t="shared" si="22"/>
        <v>N</v>
      </c>
      <c r="S88" s="108">
        <v>7</v>
      </c>
      <c r="T88" s="105">
        <f t="shared" si="23"/>
        <v>70</v>
      </c>
      <c r="U88" s="104" t="str">
        <f t="shared" si="24"/>
        <v>Y</v>
      </c>
      <c r="V88" s="71"/>
      <c r="W88" s="71"/>
      <c r="X88" s="71"/>
      <c r="Y88" s="71"/>
    </row>
    <row r="89" spans="1:25" ht="18" thickBot="1" x14ac:dyDescent="0.35">
      <c r="A89" s="99">
        <v>78</v>
      </c>
      <c r="B89" s="106" t="s">
        <v>190</v>
      </c>
      <c r="C89" s="106" t="s">
        <v>191</v>
      </c>
      <c r="D89" s="99">
        <v>12</v>
      </c>
      <c r="E89" s="99">
        <v>18</v>
      </c>
      <c r="F89" s="99">
        <v>18</v>
      </c>
      <c r="G89" s="99">
        <v>17</v>
      </c>
      <c r="H89" s="99">
        <v>17</v>
      </c>
      <c r="I89" s="103">
        <f t="shared" si="13"/>
        <v>60</v>
      </c>
      <c r="J89" s="103">
        <f t="shared" si="14"/>
        <v>90</v>
      </c>
      <c r="K89" s="103">
        <f t="shared" si="15"/>
        <v>90</v>
      </c>
      <c r="L89" s="103">
        <f t="shared" si="16"/>
        <v>85</v>
      </c>
      <c r="M89" s="103">
        <f t="shared" si="17"/>
        <v>85</v>
      </c>
      <c r="N89" s="104" t="str">
        <f t="shared" si="18"/>
        <v>Y</v>
      </c>
      <c r="O89" s="104" t="str">
        <f t="shared" si="19"/>
        <v>Y</v>
      </c>
      <c r="P89" s="104" t="str">
        <f t="shared" si="20"/>
        <v>Y</v>
      </c>
      <c r="Q89" s="104" t="str">
        <f t="shared" si="21"/>
        <v>Y</v>
      </c>
      <c r="R89" s="104" t="str">
        <f t="shared" si="22"/>
        <v>Y</v>
      </c>
      <c r="S89" s="108">
        <v>9</v>
      </c>
      <c r="T89" s="105">
        <f t="shared" si="23"/>
        <v>90</v>
      </c>
      <c r="U89" s="104" t="str">
        <f t="shared" si="24"/>
        <v>Y</v>
      </c>
      <c r="V89" s="71"/>
      <c r="W89" s="71"/>
      <c r="X89" s="71"/>
      <c r="Y89" s="71"/>
    </row>
    <row r="90" spans="1:25" ht="18" thickBot="1" x14ac:dyDescent="0.35">
      <c r="A90" s="99">
        <v>79</v>
      </c>
      <c r="B90" s="106" t="s">
        <v>246</v>
      </c>
      <c r="C90" s="106" t="s">
        <v>197</v>
      </c>
      <c r="D90" s="99">
        <v>15</v>
      </c>
      <c r="E90" s="99">
        <v>15</v>
      </c>
      <c r="F90" s="99">
        <v>15</v>
      </c>
      <c r="G90" s="99">
        <v>0</v>
      </c>
      <c r="H90" s="99">
        <v>0</v>
      </c>
      <c r="I90" s="103">
        <f t="shared" si="13"/>
        <v>75</v>
      </c>
      <c r="J90" s="103">
        <f t="shared" si="14"/>
        <v>75</v>
      </c>
      <c r="K90" s="103">
        <f t="shared" si="15"/>
        <v>75</v>
      </c>
      <c r="L90" s="103">
        <f t="shared" si="16"/>
        <v>0</v>
      </c>
      <c r="M90" s="103">
        <f t="shared" si="17"/>
        <v>0</v>
      </c>
      <c r="N90" s="104" t="str">
        <f t="shared" si="18"/>
        <v>Y</v>
      </c>
      <c r="O90" s="104" t="str">
        <f t="shared" si="19"/>
        <v>Y</v>
      </c>
      <c r="P90" s="104" t="str">
        <f t="shared" si="20"/>
        <v>Y</v>
      </c>
      <c r="Q90" s="104" t="str">
        <f t="shared" si="21"/>
        <v>N</v>
      </c>
      <c r="R90" s="104" t="str">
        <f t="shared" si="22"/>
        <v>N</v>
      </c>
      <c r="S90" s="108">
        <v>8</v>
      </c>
      <c r="T90" s="105">
        <f t="shared" si="23"/>
        <v>80</v>
      </c>
      <c r="U90" s="104" t="str">
        <f t="shared" si="24"/>
        <v>Y</v>
      </c>
      <c r="V90" s="71"/>
      <c r="W90" s="71"/>
      <c r="X90" s="71"/>
      <c r="Y90" s="71"/>
    </row>
    <row r="91" spans="1:25" ht="18" thickBot="1" x14ac:dyDescent="0.35">
      <c r="A91" s="99">
        <v>80</v>
      </c>
      <c r="B91" s="106" t="s">
        <v>192</v>
      </c>
      <c r="C91" s="106" t="s">
        <v>193</v>
      </c>
      <c r="D91" s="99">
        <v>17</v>
      </c>
      <c r="E91" s="99">
        <v>20</v>
      </c>
      <c r="F91" s="99">
        <v>20</v>
      </c>
      <c r="G91" s="99">
        <v>20</v>
      </c>
      <c r="H91" s="99">
        <v>20</v>
      </c>
      <c r="I91" s="103">
        <f t="shared" si="13"/>
        <v>85</v>
      </c>
      <c r="J91" s="103">
        <f t="shared" si="14"/>
        <v>100</v>
      </c>
      <c r="K91" s="103">
        <f t="shared" si="15"/>
        <v>100</v>
      </c>
      <c r="L91" s="103">
        <f t="shared" si="16"/>
        <v>100</v>
      </c>
      <c r="M91" s="103">
        <f t="shared" si="17"/>
        <v>100</v>
      </c>
      <c r="N91" s="104" t="str">
        <f t="shared" si="18"/>
        <v>Y</v>
      </c>
      <c r="O91" s="104" t="str">
        <f t="shared" si="19"/>
        <v>Y</v>
      </c>
      <c r="P91" s="104" t="str">
        <f t="shared" si="20"/>
        <v>Y</v>
      </c>
      <c r="Q91" s="104" t="str">
        <f t="shared" si="21"/>
        <v>Y</v>
      </c>
      <c r="R91" s="104" t="str">
        <f t="shared" si="22"/>
        <v>Y</v>
      </c>
      <c r="S91" s="108">
        <v>8</v>
      </c>
      <c r="T91" s="105">
        <f t="shared" si="23"/>
        <v>80</v>
      </c>
      <c r="U91" s="104" t="str">
        <f t="shared" si="24"/>
        <v>Y</v>
      </c>
      <c r="V91" s="71"/>
      <c r="W91" s="71"/>
      <c r="X91" s="71"/>
      <c r="Y91" s="71"/>
    </row>
    <row r="92" spans="1:25" ht="18" thickBot="1" x14ac:dyDescent="0.35">
      <c r="A92" s="99">
        <v>81</v>
      </c>
      <c r="B92" s="106" t="s">
        <v>202</v>
      </c>
      <c r="C92" s="106" t="s">
        <v>203</v>
      </c>
      <c r="D92" s="99">
        <v>15</v>
      </c>
      <c r="E92" s="99">
        <v>13</v>
      </c>
      <c r="F92" s="99">
        <v>13</v>
      </c>
      <c r="G92" s="99">
        <v>3</v>
      </c>
      <c r="H92" s="99">
        <v>3</v>
      </c>
      <c r="I92" s="103">
        <f t="shared" si="13"/>
        <v>75</v>
      </c>
      <c r="J92" s="103">
        <f t="shared" si="14"/>
        <v>65</v>
      </c>
      <c r="K92" s="103">
        <f t="shared" si="15"/>
        <v>65</v>
      </c>
      <c r="L92" s="103">
        <f t="shared" si="16"/>
        <v>15</v>
      </c>
      <c r="M92" s="103">
        <f t="shared" si="17"/>
        <v>15</v>
      </c>
      <c r="N92" s="104" t="str">
        <f t="shared" si="18"/>
        <v>Y</v>
      </c>
      <c r="O92" s="104" t="str">
        <f t="shared" si="19"/>
        <v>Y</v>
      </c>
      <c r="P92" s="104" t="str">
        <f t="shared" si="20"/>
        <v>Y</v>
      </c>
      <c r="Q92" s="104" t="str">
        <f t="shared" si="21"/>
        <v>N</v>
      </c>
      <c r="R92" s="104" t="str">
        <f t="shared" si="22"/>
        <v>N</v>
      </c>
      <c r="S92" s="108">
        <v>5</v>
      </c>
      <c r="T92" s="105">
        <f t="shared" si="23"/>
        <v>50</v>
      </c>
      <c r="U92" s="104" t="str">
        <f t="shared" si="24"/>
        <v>Y</v>
      </c>
      <c r="V92" s="71"/>
      <c r="W92" s="71"/>
      <c r="X92" s="71"/>
      <c r="Y92" s="71"/>
    </row>
    <row r="93" spans="1:25" ht="18" thickBot="1" x14ac:dyDescent="0.35">
      <c r="A93" s="99">
        <v>82</v>
      </c>
      <c r="B93" s="106" t="s">
        <v>247</v>
      </c>
      <c r="C93" s="106" t="s">
        <v>187</v>
      </c>
      <c r="D93" s="99">
        <v>7</v>
      </c>
      <c r="E93" s="99">
        <v>0</v>
      </c>
      <c r="F93" s="99">
        <v>0</v>
      </c>
      <c r="G93" s="99">
        <v>16</v>
      </c>
      <c r="H93" s="99">
        <v>16</v>
      </c>
      <c r="I93" s="103">
        <f t="shared" si="13"/>
        <v>35</v>
      </c>
      <c r="J93" s="103">
        <f t="shared" si="14"/>
        <v>0</v>
      </c>
      <c r="K93" s="103">
        <f t="shared" si="15"/>
        <v>0</v>
      </c>
      <c r="L93" s="103">
        <f t="shared" si="16"/>
        <v>80</v>
      </c>
      <c r="M93" s="103">
        <f t="shared" si="17"/>
        <v>80</v>
      </c>
      <c r="N93" s="104" t="str">
        <f t="shared" si="18"/>
        <v>N</v>
      </c>
      <c r="O93" s="104" t="str">
        <f t="shared" si="19"/>
        <v>N</v>
      </c>
      <c r="P93" s="104" t="str">
        <f t="shared" si="20"/>
        <v>N</v>
      </c>
      <c r="Q93" s="104" t="str">
        <f t="shared" si="21"/>
        <v>Y</v>
      </c>
      <c r="R93" s="104" t="str">
        <f t="shared" si="22"/>
        <v>Y</v>
      </c>
      <c r="S93" s="108">
        <v>0</v>
      </c>
      <c r="T93" s="105">
        <f t="shared" si="23"/>
        <v>0</v>
      </c>
      <c r="U93" s="104" t="str">
        <f t="shared" si="24"/>
        <v>N</v>
      </c>
      <c r="V93" s="71"/>
      <c r="W93" s="71"/>
      <c r="X93" s="71"/>
      <c r="Y93" s="71"/>
    </row>
    <row r="94" spans="1:25" ht="18" thickBot="1" x14ac:dyDescent="0.35">
      <c r="A94" s="99">
        <v>83</v>
      </c>
      <c r="B94" s="106" t="s">
        <v>248</v>
      </c>
      <c r="C94" s="106" t="s">
        <v>195</v>
      </c>
      <c r="D94" s="99">
        <v>20</v>
      </c>
      <c r="E94" s="99">
        <v>15</v>
      </c>
      <c r="F94" s="99">
        <v>15</v>
      </c>
      <c r="G94" s="99">
        <v>19</v>
      </c>
      <c r="H94" s="99">
        <v>19</v>
      </c>
      <c r="I94" s="103">
        <f t="shared" si="13"/>
        <v>100</v>
      </c>
      <c r="J94" s="103">
        <f t="shared" si="14"/>
        <v>75</v>
      </c>
      <c r="K94" s="103">
        <f t="shared" si="15"/>
        <v>75</v>
      </c>
      <c r="L94" s="103">
        <f t="shared" si="16"/>
        <v>95</v>
      </c>
      <c r="M94" s="103">
        <f t="shared" si="17"/>
        <v>95</v>
      </c>
      <c r="N94" s="104" t="str">
        <f t="shared" si="18"/>
        <v>Y</v>
      </c>
      <c r="O94" s="104" t="str">
        <f t="shared" si="19"/>
        <v>Y</v>
      </c>
      <c r="P94" s="104" t="str">
        <f t="shared" si="20"/>
        <v>Y</v>
      </c>
      <c r="Q94" s="104" t="str">
        <f t="shared" si="21"/>
        <v>Y</v>
      </c>
      <c r="R94" s="104" t="str">
        <f t="shared" si="22"/>
        <v>Y</v>
      </c>
      <c r="S94" s="108">
        <v>9</v>
      </c>
      <c r="T94" s="105">
        <f t="shared" si="23"/>
        <v>90</v>
      </c>
      <c r="U94" s="104" t="str">
        <f t="shared" si="24"/>
        <v>Y</v>
      </c>
      <c r="V94" s="71"/>
      <c r="W94" s="71"/>
      <c r="X94" s="71"/>
      <c r="Y94" s="71"/>
    </row>
    <row r="95" spans="1:25" ht="18" thickBot="1" x14ac:dyDescent="0.35">
      <c r="A95" s="99">
        <v>84</v>
      </c>
      <c r="B95" s="106" t="s">
        <v>200</v>
      </c>
      <c r="C95" s="106" t="s">
        <v>201</v>
      </c>
      <c r="D95" s="99">
        <v>0</v>
      </c>
      <c r="E95" s="99">
        <v>17</v>
      </c>
      <c r="F95" s="99">
        <v>17</v>
      </c>
      <c r="G95" s="99">
        <v>10</v>
      </c>
      <c r="H95" s="99">
        <v>10</v>
      </c>
      <c r="I95" s="103">
        <f t="shared" si="13"/>
        <v>0</v>
      </c>
      <c r="J95" s="103">
        <f t="shared" si="14"/>
        <v>85</v>
      </c>
      <c r="K95" s="103">
        <f t="shared" si="15"/>
        <v>85</v>
      </c>
      <c r="L95" s="103">
        <f t="shared" si="16"/>
        <v>50</v>
      </c>
      <c r="M95" s="103">
        <f t="shared" si="17"/>
        <v>50</v>
      </c>
      <c r="N95" s="104" t="str">
        <f t="shared" si="18"/>
        <v>N</v>
      </c>
      <c r="O95" s="104" t="str">
        <f t="shared" si="19"/>
        <v>Y</v>
      </c>
      <c r="P95" s="104" t="str">
        <f t="shared" si="20"/>
        <v>Y</v>
      </c>
      <c r="Q95" s="104" t="str">
        <f t="shared" si="21"/>
        <v>N</v>
      </c>
      <c r="R95" s="104" t="str">
        <f t="shared" si="22"/>
        <v>N</v>
      </c>
      <c r="S95" s="108">
        <v>5</v>
      </c>
      <c r="T95" s="105">
        <f t="shared" si="23"/>
        <v>50</v>
      </c>
      <c r="U95" s="104" t="str">
        <f t="shared" si="24"/>
        <v>Y</v>
      </c>
      <c r="V95" s="71"/>
      <c r="W95" s="71"/>
      <c r="X95" s="71"/>
      <c r="Y95" s="71"/>
    </row>
    <row r="96" spans="1:25" ht="18" thickBot="1" x14ac:dyDescent="0.35">
      <c r="A96" s="99">
        <v>85</v>
      </c>
      <c r="B96" s="106" t="s">
        <v>249</v>
      </c>
      <c r="C96" s="106" t="s">
        <v>198</v>
      </c>
      <c r="D96" s="99">
        <v>14</v>
      </c>
      <c r="E96" s="99">
        <v>12</v>
      </c>
      <c r="F96" s="99">
        <v>12</v>
      </c>
      <c r="G96" s="99">
        <v>10</v>
      </c>
      <c r="H96" s="99">
        <v>10</v>
      </c>
      <c r="I96" s="103">
        <f t="shared" si="13"/>
        <v>70</v>
      </c>
      <c r="J96" s="103">
        <f t="shared" si="14"/>
        <v>60</v>
      </c>
      <c r="K96" s="103">
        <f t="shared" si="15"/>
        <v>60</v>
      </c>
      <c r="L96" s="103">
        <f t="shared" si="16"/>
        <v>50</v>
      </c>
      <c r="M96" s="103">
        <f t="shared" si="17"/>
        <v>50</v>
      </c>
      <c r="N96" s="104" t="str">
        <f t="shared" si="18"/>
        <v>Y</v>
      </c>
      <c r="O96" s="104" t="str">
        <f t="shared" si="19"/>
        <v>Y</v>
      </c>
      <c r="P96" s="104" t="str">
        <f t="shared" si="20"/>
        <v>Y</v>
      </c>
      <c r="Q96" s="104" t="str">
        <f t="shared" si="21"/>
        <v>N</v>
      </c>
      <c r="R96" s="104" t="str">
        <f t="shared" si="22"/>
        <v>N</v>
      </c>
      <c r="S96" s="108">
        <v>8</v>
      </c>
      <c r="T96" s="105">
        <f t="shared" si="23"/>
        <v>80</v>
      </c>
      <c r="U96" s="104" t="str">
        <f t="shared" si="24"/>
        <v>Y</v>
      </c>
      <c r="V96" s="71"/>
      <c r="W96" s="71"/>
      <c r="X96" s="71"/>
      <c r="Y96" s="71"/>
    </row>
    <row r="97" spans="1:25" ht="18" thickBot="1" x14ac:dyDescent="0.35">
      <c r="A97" s="99">
        <v>86</v>
      </c>
      <c r="B97" s="106" t="s">
        <v>250</v>
      </c>
      <c r="C97" s="106" t="s">
        <v>196</v>
      </c>
      <c r="D97" s="99">
        <v>16</v>
      </c>
      <c r="E97" s="99">
        <v>20</v>
      </c>
      <c r="F97" s="99">
        <v>20</v>
      </c>
      <c r="G97" s="99">
        <v>20</v>
      </c>
      <c r="H97" s="99">
        <v>20</v>
      </c>
      <c r="I97" s="103">
        <f t="shared" si="13"/>
        <v>80</v>
      </c>
      <c r="J97" s="103">
        <f t="shared" si="14"/>
        <v>100</v>
      </c>
      <c r="K97" s="103">
        <f t="shared" si="15"/>
        <v>100</v>
      </c>
      <c r="L97" s="103">
        <f t="shared" si="16"/>
        <v>100</v>
      </c>
      <c r="M97" s="103">
        <f t="shared" si="17"/>
        <v>100</v>
      </c>
      <c r="N97" s="104" t="str">
        <f t="shared" si="18"/>
        <v>Y</v>
      </c>
      <c r="O97" s="104" t="str">
        <f t="shared" si="19"/>
        <v>Y</v>
      </c>
      <c r="P97" s="104" t="str">
        <f t="shared" si="20"/>
        <v>Y</v>
      </c>
      <c r="Q97" s="104" t="str">
        <f t="shared" si="21"/>
        <v>Y</v>
      </c>
      <c r="R97" s="104" t="str">
        <f t="shared" si="22"/>
        <v>Y</v>
      </c>
      <c r="S97" s="108">
        <v>9</v>
      </c>
      <c r="T97" s="105">
        <f t="shared" si="23"/>
        <v>90</v>
      </c>
      <c r="U97" s="104" t="str">
        <f t="shared" si="24"/>
        <v>Y</v>
      </c>
      <c r="V97" s="71"/>
      <c r="W97" s="71"/>
      <c r="X97" s="71"/>
      <c r="Y97" s="71"/>
    </row>
    <row r="98" spans="1:25" ht="18" thickBot="1" x14ac:dyDescent="0.35">
      <c r="A98" s="99">
        <v>87</v>
      </c>
      <c r="B98" s="106" t="s">
        <v>251</v>
      </c>
      <c r="C98" s="106" t="s">
        <v>189</v>
      </c>
      <c r="D98" s="99">
        <v>13</v>
      </c>
      <c r="E98" s="99">
        <v>16</v>
      </c>
      <c r="F98" s="99">
        <v>16</v>
      </c>
      <c r="G98" s="99">
        <v>18</v>
      </c>
      <c r="H98" s="99">
        <v>18</v>
      </c>
      <c r="I98" s="103">
        <f t="shared" si="13"/>
        <v>65</v>
      </c>
      <c r="J98" s="103">
        <f t="shared" si="14"/>
        <v>80</v>
      </c>
      <c r="K98" s="103">
        <f t="shared" si="15"/>
        <v>80</v>
      </c>
      <c r="L98" s="103">
        <f t="shared" si="16"/>
        <v>90</v>
      </c>
      <c r="M98" s="103">
        <f t="shared" si="17"/>
        <v>90</v>
      </c>
      <c r="N98" s="104" t="str">
        <f t="shared" si="18"/>
        <v>Y</v>
      </c>
      <c r="O98" s="104" t="str">
        <f t="shared" si="19"/>
        <v>Y</v>
      </c>
      <c r="P98" s="104" t="str">
        <f t="shared" si="20"/>
        <v>Y</v>
      </c>
      <c r="Q98" s="104" t="str">
        <f t="shared" si="21"/>
        <v>Y</v>
      </c>
      <c r="R98" s="104" t="str">
        <f t="shared" si="22"/>
        <v>Y</v>
      </c>
      <c r="S98" s="108">
        <v>8</v>
      </c>
      <c r="T98" s="105">
        <f t="shared" si="23"/>
        <v>80</v>
      </c>
      <c r="U98" s="104" t="str">
        <f t="shared" si="24"/>
        <v>Y</v>
      </c>
      <c r="V98" s="71"/>
      <c r="W98" s="71"/>
      <c r="X98" s="71"/>
      <c r="Y98" s="71"/>
    </row>
    <row r="99" spans="1:25" ht="18" thickBot="1" x14ac:dyDescent="0.35">
      <c r="A99" s="99">
        <v>88</v>
      </c>
      <c r="B99" s="106" t="s">
        <v>252</v>
      </c>
      <c r="C99" s="106" t="s">
        <v>188</v>
      </c>
      <c r="D99" s="99">
        <v>17</v>
      </c>
      <c r="E99" s="99">
        <v>18</v>
      </c>
      <c r="F99" s="99">
        <v>18</v>
      </c>
      <c r="G99" s="99">
        <v>19</v>
      </c>
      <c r="H99" s="99">
        <v>19</v>
      </c>
      <c r="I99" s="103">
        <f t="shared" si="13"/>
        <v>85</v>
      </c>
      <c r="J99" s="103">
        <f t="shared" si="14"/>
        <v>90</v>
      </c>
      <c r="K99" s="103">
        <f t="shared" si="15"/>
        <v>90</v>
      </c>
      <c r="L99" s="103">
        <f t="shared" si="16"/>
        <v>95</v>
      </c>
      <c r="M99" s="103">
        <f t="shared" si="17"/>
        <v>95</v>
      </c>
      <c r="N99" s="104" t="str">
        <f t="shared" si="18"/>
        <v>Y</v>
      </c>
      <c r="O99" s="104" t="str">
        <f t="shared" si="19"/>
        <v>Y</v>
      </c>
      <c r="P99" s="104" t="str">
        <f t="shared" si="20"/>
        <v>Y</v>
      </c>
      <c r="Q99" s="104" t="str">
        <f t="shared" si="21"/>
        <v>Y</v>
      </c>
      <c r="R99" s="104" t="str">
        <f t="shared" si="22"/>
        <v>Y</v>
      </c>
      <c r="S99" s="108">
        <v>8</v>
      </c>
      <c r="T99" s="105">
        <f t="shared" si="23"/>
        <v>80</v>
      </c>
      <c r="U99" s="104" t="str">
        <f t="shared" si="24"/>
        <v>Y</v>
      </c>
      <c r="V99" s="71"/>
      <c r="W99" s="71"/>
      <c r="X99" s="71"/>
      <c r="Y99" s="71"/>
    </row>
    <row r="100" spans="1:25" ht="18" thickBot="1" x14ac:dyDescent="0.35">
      <c r="A100" s="99">
        <v>89</v>
      </c>
      <c r="B100" s="106" t="s">
        <v>253</v>
      </c>
      <c r="C100" s="106" t="s">
        <v>204</v>
      </c>
      <c r="D100" s="99">
        <v>14</v>
      </c>
      <c r="E100" s="99">
        <v>20</v>
      </c>
      <c r="F100" s="99">
        <v>20</v>
      </c>
      <c r="G100" s="99">
        <v>15</v>
      </c>
      <c r="H100" s="99">
        <v>15</v>
      </c>
      <c r="I100" s="103">
        <f t="shared" si="13"/>
        <v>70</v>
      </c>
      <c r="J100" s="103">
        <f t="shared" si="14"/>
        <v>100</v>
      </c>
      <c r="K100" s="103">
        <f t="shared" si="15"/>
        <v>100</v>
      </c>
      <c r="L100" s="103">
        <f t="shared" si="16"/>
        <v>75</v>
      </c>
      <c r="M100" s="103">
        <f t="shared" si="17"/>
        <v>75</v>
      </c>
      <c r="N100" s="104" t="str">
        <f t="shared" si="18"/>
        <v>Y</v>
      </c>
      <c r="O100" s="104" t="str">
        <f t="shared" si="19"/>
        <v>Y</v>
      </c>
      <c r="P100" s="104" t="str">
        <f t="shared" si="20"/>
        <v>Y</v>
      </c>
      <c r="Q100" s="104" t="str">
        <f t="shared" si="21"/>
        <v>Y</v>
      </c>
      <c r="R100" s="104" t="str">
        <f t="shared" si="22"/>
        <v>Y</v>
      </c>
      <c r="S100" s="108">
        <v>8</v>
      </c>
      <c r="T100" s="105">
        <f t="shared" si="23"/>
        <v>80</v>
      </c>
      <c r="U100" s="104" t="str">
        <f t="shared" si="24"/>
        <v>Y</v>
      </c>
      <c r="V100" s="71"/>
      <c r="W100" s="71"/>
      <c r="X100" s="71"/>
      <c r="Y100" s="71"/>
    </row>
    <row r="101" spans="1:25" ht="18" thickBot="1" x14ac:dyDescent="0.35">
      <c r="A101" s="99">
        <v>90</v>
      </c>
      <c r="B101" s="106" t="s">
        <v>254</v>
      </c>
      <c r="C101" s="106" t="s">
        <v>212</v>
      </c>
      <c r="D101" s="99">
        <v>17</v>
      </c>
      <c r="E101" s="99">
        <v>20</v>
      </c>
      <c r="F101" s="99">
        <v>20</v>
      </c>
      <c r="G101" s="99">
        <v>0</v>
      </c>
      <c r="H101" s="99">
        <v>0</v>
      </c>
      <c r="I101" s="103">
        <f t="shared" si="13"/>
        <v>85</v>
      </c>
      <c r="J101" s="103">
        <f t="shared" si="14"/>
        <v>100</v>
      </c>
      <c r="K101" s="103">
        <f t="shared" si="15"/>
        <v>100</v>
      </c>
      <c r="L101" s="103">
        <f t="shared" si="16"/>
        <v>0</v>
      </c>
      <c r="M101" s="103">
        <f t="shared" si="17"/>
        <v>0</v>
      </c>
      <c r="N101" s="104" t="str">
        <f t="shared" si="18"/>
        <v>Y</v>
      </c>
      <c r="O101" s="104" t="str">
        <f t="shared" si="19"/>
        <v>Y</v>
      </c>
      <c r="P101" s="104" t="str">
        <f t="shared" si="20"/>
        <v>Y</v>
      </c>
      <c r="Q101" s="104" t="str">
        <f t="shared" si="21"/>
        <v>N</v>
      </c>
      <c r="R101" s="104" t="str">
        <f t="shared" si="22"/>
        <v>N</v>
      </c>
      <c r="S101" s="108">
        <v>9</v>
      </c>
      <c r="T101" s="105">
        <f t="shared" si="23"/>
        <v>90</v>
      </c>
      <c r="U101" s="104" t="str">
        <f t="shared" si="24"/>
        <v>Y</v>
      </c>
      <c r="V101" s="71"/>
      <c r="W101" s="71"/>
      <c r="X101" s="71"/>
      <c r="Y101" s="71"/>
    </row>
    <row r="102" spans="1:25" ht="18" thickBot="1" x14ac:dyDescent="0.35">
      <c r="A102" s="99">
        <v>91</v>
      </c>
      <c r="B102" s="106" t="s">
        <v>210</v>
      </c>
      <c r="C102" s="106" t="s">
        <v>211</v>
      </c>
      <c r="D102" s="99">
        <v>14</v>
      </c>
      <c r="E102" s="99">
        <v>20</v>
      </c>
      <c r="F102" s="99">
        <v>20</v>
      </c>
      <c r="G102" s="99">
        <v>20</v>
      </c>
      <c r="H102" s="99">
        <v>20</v>
      </c>
      <c r="I102" s="103">
        <f t="shared" si="13"/>
        <v>70</v>
      </c>
      <c r="J102" s="103">
        <f t="shared" si="14"/>
        <v>100</v>
      </c>
      <c r="K102" s="103">
        <f t="shared" si="15"/>
        <v>100</v>
      </c>
      <c r="L102" s="103">
        <f t="shared" si="16"/>
        <v>100</v>
      </c>
      <c r="M102" s="103">
        <f t="shared" si="17"/>
        <v>100</v>
      </c>
      <c r="N102" s="104" t="str">
        <f t="shared" si="18"/>
        <v>Y</v>
      </c>
      <c r="O102" s="104" t="str">
        <f t="shared" si="19"/>
        <v>Y</v>
      </c>
      <c r="P102" s="104" t="str">
        <f t="shared" si="20"/>
        <v>Y</v>
      </c>
      <c r="Q102" s="104" t="str">
        <f t="shared" si="21"/>
        <v>Y</v>
      </c>
      <c r="R102" s="104" t="str">
        <f t="shared" si="22"/>
        <v>Y</v>
      </c>
      <c r="S102" s="108">
        <v>10</v>
      </c>
      <c r="T102" s="105">
        <f t="shared" si="23"/>
        <v>100</v>
      </c>
      <c r="U102" s="104" t="str">
        <f t="shared" si="24"/>
        <v>Y</v>
      </c>
      <c r="V102" s="71"/>
      <c r="W102" s="71"/>
      <c r="X102" s="71"/>
      <c r="Y102" s="71"/>
    </row>
    <row r="103" spans="1:25" ht="18" thickBot="1" x14ac:dyDescent="0.35">
      <c r="A103" s="99">
        <v>92</v>
      </c>
      <c r="B103" s="106" t="s">
        <v>255</v>
      </c>
      <c r="C103" s="106" t="s">
        <v>205</v>
      </c>
      <c r="D103" s="99">
        <v>15</v>
      </c>
      <c r="E103" s="99">
        <v>15</v>
      </c>
      <c r="F103" s="99">
        <v>15</v>
      </c>
      <c r="G103" s="99">
        <v>0</v>
      </c>
      <c r="H103" s="99">
        <v>0</v>
      </c>
      <c r="I103" s="103">
        <f t="shared" si="13"/>
        <v>75</v>
      </c>
      <c r="J103" s="103">
        <f t="shared" si="14"/>
        <v>75</v>
      </c>
      <c r="K103" s="103">
        <f t="shared" si="15"/>
        <v>75</v>
      </c>
      <c r="L103" s="103">
        <f t="shared" si="16"/>
        <v>0</v>
      </c>
      <c r="M103" s="103">
        <f t="shared" si="17"/>
        <v>0</v>
      </c>
      <c r="N103" s="104" t="str">
        <f t="shared" si="18"/>
        <v>Y</v>
      </c>
      <c r="O103" s="104" t="str">
        <f t="shared" si="19"/>
        <v>Y</v>
      </c>
      <c r="P103" s="104" t="str">
        <f t="shared" si="20"/>
        <v>Y</v>
      </c>
      <c r="Q103" s="104" t="str">
        <f t="shared" si="21"/>
        <v>N</v>
      </c>
      <c r="R103" s="104" t="str">
        <f t="shared" si="22"/>
        <v>N</v>
      </c>
      <c r="S103" s="108">
        <v>7</v>
      </c>
      <c r="T103" s="105">
        <f t="shared" si="23"/>
        <v>70</v>
      </c>
      <c r="U103" s="104" t="str">
        <f t="shared" si="24"/>
        <v>Y</v>
      </c>
      <c r="V103" s="71"/>
      <c r="W103" s="71"/>
      <c r="X103" s="71"/>
      <c r="Y103" s="71"/>
    </row>
    <row r="104" spans="1:25" ht="18" thickBot="1" x14ac:dyDescent="0.35">
      <c r="A104" s="99">
        <v>93</v>
      </c>
      <c r="B104" s="106" t="s">
        <v>206</v>
      </c>
      <c r="C104" s="106" t="s">
        <v>207</v>
      </c>
      <c r="D104" s="99">
        <v>17</v>
      </c>
      <c r="E104" s="99">
        <v>19</v>
      </c>
      <c r="F104" s="99">
        <v>19</v>
      </c>
      <c r="G104" s="99">
        <v>20</v>
      </c>
      <c r="H104" s="99">
        <v>20</v>
      </c>
      <c r="I104" s="103">
        <f t="shared" si="13"/>
        <v>85</v>
      </c>
      <c r="J104" s="103">
        <f t="shared" si="14"/>
        <v>95</v>
      </c>
      <c r="K104" s="103">
        <f t="shared" si="15"/>
        <v>95</v>
      </c>
      <c r="L104" s="103">
        <f t="shared" si="16"/>
        <v>100</v>
      </c>
      <c r="M104" s="103">
        <f t="shared" si="17"/>
        <v>100</v>
      </c>
      <c r="N104" s="104" t="str">
        <f t="shared" si="18"/>
        <v>Y</v>
      </c>
      <c r="O104" s="104" t="str">
        <f t="shared" si="19"/>
        <v>Y</v>
      </c>
      <c r="P104" s="104" t="str">
        <f t="shared" si="20"/>
        <v>Y</v>
      </c>
      <c r="Q104" s="104" t="str">
        <f t="shared" si="21"/>
        <v>Y</v>
      </c>
      <c r="R104" s="104" t="str">
        <f t="shared" si="22"/>
        <v>Y</v>
      </c>
      <c r="S104" s="108">
        <v>9</v>
      </c>
      <c r="T104" s="105">
        <f t="shared" si="23"/>
        <v>90</v>
      </c>
      <c r="U104" s="104" t="str">
        <f t="shared" si="24"/>
        <v>Y</v>
      </c>
      <c r="V104" s="71"/>
      <c r="W104" s="71"/>
      <c r="X104" s="71"/>
      <c r="Y104" s="71"/>
    </row>
    <row r="105" spans="1:25" ht="18" thickBot="1" x14ac:dyDescent="0.35">
      <c r="A105" s="99">
        <v>94</v>
      </c>
      <c r="B105" s="106" t="s">
        <v>208</v>
      </c>
      <c r="C105" s="106" t="s">
        <v>209</v>
      </c>
      <c r="D105" s="99">
        <v>8</v>
      </c>
      <c r="E105" s="99">
        <v>15</v>
      </c>
      <c r="F105" s="99">
        <v>15</v>
      </c>
      <c r="G105" s="99">
        <v>14</v>
      </c>
      <c r="H105" s="99">
        <v>14</v>
      </c>
      <c r="I105" s="103">
        <f t="shared" si="13"/>
        <v>40</v>
      </c>
      <c r="J105" s="103">
        <f t="shared" si="14"/>
        <v>75</v>
      </c>
      <c r="K105" s="103">
        <f t="shared" si="15"/>
        <v>75</v>
      </c>
      <c r="L105" s="103">
        <f t="shared" si="16"/>
        <v>70</v>
      </c>
      <c r="M105" s="103">
        <f t="shared" si="17"/>
        <v>70</v>
      </c>
      <c r="N105" s="104" t="str">
        <f t="shared" si="18"/>
        <v>N</v>
      </c>
      <c r="O105" s="104" t="str">
        <f t="shared" si="19"/>
        <v>Y</v>
      </c>
      <c r="P105" s="104" t="str">
        <f t="shared" si="20"/>
        <v>Y</v>
      </c>
      <c r="Q105" s="104" t="str">
        <f t="shared" si="21"/>
        <v>Y</v>
      </c>
      <c r="R105" s="104" t="str">
        <f t="shared" si="22"/>
        <v>Y</v>
      </c>
      <c r="S105" s="108">
        <v>7</v>
      </c>
      <c r="T105" s="105">
        <f t="shared" si="23"/>
        <v>70</v>
      </c>
      <c r="U105" s="104" t="str">
        <f t="shared" si="24"/>
        <v>Y</v>
      </c>
      <c r="V105" s="71"/>
      <c r="W105" s="71"/>
      <c r="X105" s="71"/>
      <c r="Y105" s="71"/>
    </row>
    <row r="106" spans="1:25" x14ac:dyDescent="0.25">
      <c r="A106" s="71"/>
      <c r="B106" s="71"/>
      <c r="C106" s="71"/>
      <c r="D106" s="71"/>
      <c r="E106" s="71"/>
      <c r="F106" s="71"/>
      <c r="G106" s="71"/>
      <c r="H106" s="71"/>
      <c r="I106" s="71"/>
      <c r="J106" s="71"/>
      <c r="K106" s="71"/>
      <c r="L106" s="71"/>
      <c r="M106" s="71"/>
      <c r="N106" s="71"/>
      <c r="O106" s="71"/>
      <c r="P106" s="71"/>
      <c r="Q106" s="71"/>
      <c r="R106" s="71"/>
      <c r="S106" s="109"/>
      <c r="T106" s="71"/>
      <c r="U106" s="71"/>
      <c r="V106" s="71"/>
      <c r="W106" s="71"/>
      <c r="X106" s="71"/>
      <c r="Y106" s="71"/>
    </row>
    <row r="107" spans="1:25" ht="31.5" x14ac:dyDescent="0.25">
      <c r="A107" s="71"/>
      <c r="B107" s="71"/>
      <c r="C107" s="71"/>
      <c r="D107" s="71"/>
      <c r="E107" s="71"/>
      <c r="F107" s="71"/>
      <c r="G107" s="71"/>
      <c r="H107" s="71"/>
      <c r="I107" s="71"/>
      <c r="J107" s="71"/>
      <c r="K107" s="71"/>
      <c r="L107" s="71"/>
      <c r="M107" s="110" t="s">
        <v>16</v>
      </c>
      <c r="N107" s="110">
        <f>COUNTIF(N12:N105,"=Y")</f>
        <v>57</v>
      </c>
      <c r="O107" s="110">
        <f>COUNTIF(O12:O105,"=Y")</f>
        <v>80</v>
      </c>
      <c r="P107" s="110">
        <f>COUNTIF(P12:P105,"=Y")</f>
        <v>80</v>
      </c>
      <c r="Q107" s="110">
        <f>COUNTIF(Q12:Q105,"=Y")</f>
        <v>53</v>
      </c>
      <c r="R107" s="110">
        <f>COUNTIF(R12:R105,"=Y")</f>
        <v>53</v>
      </c>
      <c r="S107" s="111"/>
      <c r="T107" s="110" t="s">
        <v>16</v>
      </c>
      <c r="U107" s="110">
        <f>COUNTIF(U12:AJ105,"Y")</f>
        <v>86</v>
      </c>
      <c r="V107" s="71"/>
      <c r="W107" s="71"/>
      <c r="X107" s="71"/>
      <c r="Y107" s="71"/>
    </row>
    <row r="108" spans="1:25" ht="48" x14ac:dyDescent="0.3">
      <c r="A108" s="71"/>
      <c r="B108" s="71"/>
      <c r="C108" s="71"/>
      <c r="D108" s="71"/>
      <c r="E108" s="71"/>
      <c r="F108" s="71"/>
      <c r="G108" s="71"/>
      <c r="H108" s="71"/>
      <c r="I108" s="71"/>
      <c r="J108" s="71"/>
      <c r="K108" s="71"/>
      <c r="L108" s="71"/>
      <c r="M108" s="112" t="s">
        <v>17</v>
      </c>
      <c r="N108" s="113">
        <f>N107/94*100</f>
        <v>60.638297872340431</v>
      </c>
      <c r="O108" s="113">
        <f>O107/94*100</f>
        <v>85.106382978723403</v>
      </c>
      <c r="P108" s="113">
        <f>P107/94*100</f>
        <v>85.106382978723403</v>
      </c>
      <c r="Q108" s="113">
        <f>Q107/94*100</f>
        <v>56.38297872340425</v>
      </c>
      <c r="R108" s="113">
        <f>R107/94*100</f>
        <v>56.38297872340425</v>
      </c>
      <c r="S108" s="111"/>
      <c r="T108" s="112" t="s">
        <v>49</v>
      </c>
      <c r="U108" s="113">
        <f>U107/94*100</f>
        <v>91.489361702127653</v>
      </c>
      <c r="V108" s="71"/>
      <c r="W108" s="71"/>
      <c r="X108" s="71"/>
      <c r="Y108" s="71"/>
    </row>
    <row r="109" spans="1:25" x14ac:dyDescent="0.25">
      <c r="A109" s="71"/>
      <c r="B109" s="71"/>
      <c r="C109" s="71"/>
      <c r="D109" s="71"/>
      <c r="E109" s="71"/>
      <c r="F109" s="71"/>
      <c r="G109" s="71"/>
      <c r="H109" s="71"/>
      <c r="I109" s="71"/>
      <c r="J109" s="71"/>
      <c r="K109" s="71"/>
      <c r="L109" s="71"/>
      <c r="M109" s="71"/>
      <c r="N109" s="71"/>
      <c r="O109" s="71"/>
      <c r="P109" s="71"/>
      <c r="Q109" s="71"/>
      <c r="R109" s="71"/>
      <c r="S109" s="71"/>
      <c r="T109" s="71"/>
      <c r="U109" s="71"/>
      <c r="V109" s="71"/>
      <c r="W109" s="71"/>
      <c r="X109" s="71"/>
      <c r="Y109" s="71"/>
    </row>
    <row r="110" spans="1:25" ht="15.75" x14ac:dyDescent="0.25">
      <c r="A110" s="71"/>
      <c r="B110" s="71"/>
      <c r="C110" s="71"/>
      <c r="D110" s="71"/>
      <c r="E110" s="71"/>
      <c r="F110" s="71"/>
      <c r="G110" s="71"/>
      <c r="H110" s="71"/>
      <c r="I110" s="71"/>
      <c r="J110" s="71"/>
      <c r="K110" s="71"/>
      <c r="L110" s="71"/>
      <c r="M110" s="114" t="s">
        <v>48</v>
      </c>
      <c r="N110" s="42" t="s">
        <v>6</v>
      </c>
      <c r="O110" s="89" t="s">
        <v>7</v>
      </c>
      <c r="P110" s="89" t="s">
        <v>262</v>
      </c>
      <c r="Q110" s="89" t="s">
        <v>62</v>
      </c>
      <c r="R110" s="89" t="s">
        <v>10</v>
      </c>
      <c r="S110" s="71"/>
      <c r="T110" s="110"/>
      <c r="U110" s="42" t="s">
        <v>6</v>
      </c>
      <c r="V110" s="89" t="s">
        <v>7</v>
      </c>
      <c r="W110" s="89" t="s">
        <v>262</v>
      </c>
      <c r="X110" s="89" t="s">
        <v>62</v>
      </c>
      <c r="Y110" s="89" t="s">
        <v>10</v>
      </c>
    </row>
    <row r="111" spans="1:25" ht="79.5" customHeight="1" x14ac:dyDescent="0.3">
      <c r="A111" s="71"/>
      <c r="B111" s="71"/>
      <c r="C111" s="71"/>
      <c r="D111" s="71"/>
      <c r="E111" s="71"/>
      <c r="F111" s="71"/>
      <c r="G111" s="71"/>
      <c r="H111" s="71"/>
      <c r="I111" s="71"/>
      <c r="J111" s="71"/>
      <c r="K111" s="71"/>
      <c r="L111" s="71"/>
      <c r="M111" s="112" t="s">
        <v>21</v>
      </c>
      <c r="N111" s="113">
        <v>61</v>
      </c>
      <c r="O111" s="113">
        <v>85</v>
      </c>
      <c r="P111" s="113">
        <v>85</v>
      </c>
      <c r="Q111" s="113">
        <v>56</v>
      </c>
      <c r="R111" s="113">
        <v>56</v>
      </c>
      <c r="S111" s="71"/>
      <c r="T111" s="112" t="s">
        <v>59</v>
      </c>
      <c r="U111" s="115">
        <v>91</v>
      </c>
      <c r="V111" s="115">
        <v>91</v>
      </c>
      <c r="W111" s="115">
        <v>91</v>
      </c>
      <c r="X111" s="115">
        <v>91</v>
      </c>
      <c r="Y111" s="115">
        <v>91</v>
      </c>
    </row>
  </sheetData>
  <mergeCells count="17">
    <mergeCell ref="A6:A9"/>
    <mergeCell ref="B6:B9"/>
    <mergeCell ref="C6:C9"/>
    <mergeCell ref="D6:D7"/>
    <mergeCell ref="E6:F7"/>
    <mergeCell ref="B1:O1"/>
    <mergeCell ref="B2:N2"/>
    <mergeCell ref="B3:N3"/>
    <mergeCell ref="A5:H5"/>
    <mergeCell ref="A4:N4"/>
    <mergeCell ref="O5:R5"/>
    <mergeCell ref="E11:F11"/>
    <mergeCell ref="G6:H7"/>
    <mergeCell ref="S6:U7"/>
    <mergeCell ref="S8:U9"/>
    <mergeCell ref="I6:M7"/>
    <mergeCell ref="N6:R7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53"/>
  <sheetViews>
    <sheetView topLeftCell="A5" zoomScale="66" zoomScaleNormal="66" workbookViewId="0">
      <selection activeCell="E14" sqref="E14:I14"/>
    </sheetView>
  </sheetViews>
  <sheetFormatPr defaultRowHeight="15" x14ac:dyDescent="0.25"/>
  <sheetData>
    <row r="1" spans="2:11" x14ac:dyDescent="0.25">
      <c r="I1" s="1"/>
      <c r="J1" s="10"/>
      <c r="K1" s="1"/>
    </row>
    <row r="2" spans="2:11" ht="15.75" x14ac:dyDescent="0.25">
      <c r="B2" s="5" t="s">
        <v>22</v>
      </c>
      <c r="C2" s="6"/>
      <c r="D2" s="6"/>
      <c r="E2" s="7"/>
      <c r="F2" s="1"/>
      <c r="G2" s="1"/>
      <c r="H2" s="1"/>
      <c r="I2" s="1"/>
      <c r="J2" s="10"/>
      <c r="K2" s="1"/>
    </row>
    <row r="3" spans="2:11" ht="15.75" x14ac:dyDescent="0.25">
      <c r="B3" s="1"/>
      <c r="C3" s="1"/>
      <c r="D3" s="1"/>
      <c r="E3" s="47" t="s">
        <v>23</v>
      </c>
      <c r="F3" s="47"/>
      <c r="G3" s="47"/>
      <c r="H3" s="47"/>
      <c r="I3" s="47"/>
      <c r="J3" s="10"/>
      <c r="K3" s="1"/>
    </row>
    <row r="4" spans="2:11" x14ac:dyDescent="0.25">
      <c r="B4" s="1"/>
      <c r="C4" s="1"/>
      <c r="D4" s="1"/>
      <c r="E4" s="1"/>
      <c r="F4" s="1"/>
      <c r="G4" s="1"/>
      <c r="H4" s="1"/>
      <c r="I4" s="1"/>
      <c r="J4" s="10"/>
      <c r="K4" s="1"/>
    </row>
    <row r="5" spans="2:11" x14ac:dyDescent="0.25">
      <c r="B5" s="1"/>
      <c r="C5" s="1"/>
      <c r="D5" s="1"/>
      <c r="E5" s="1"/>
      <c r="F5" s="1"/>
      <c r="G5" s="1"/>
      <c r="H5" s="1"/>
      <c r="I5" s="1"/>
      <c r="J5" s="10"/>
      <c r="K5" s="1"/>
    </row>
    <row r="6" spans="2:11" ht="15.75" x14ac:dyDescent="0.25">
      <c r="B6" s="1"/>
      <c r="C6" s="1"/>
      <c r="D6" s="3"/>
      <c r="E6" s="3" t="s">
        <v>18</v>
      </c>
      <c r="F6" s="3" t="s">
        <v>19</v>
      </c>
      <c r="G6" s="3" t="s">
        <v>20</v>
      </c>
      <c r="H6" s="3" t="s">
        <v>8</v>
      </c>
      <c r="I6" s="3" t="s">
        <v>9</v>
      </c>
      <c r="J6" s="10"/>
      <c r="K6" s="1"/>
    </row>
    <row r="7" spans="2:11" ht="63.75" x14ac:dyDescent="0.3">
      <c r="B7" s="1"/>
      <c r="C7" s="1"/>
      <c r="D7" s="11" t="s">
        <v>21</v>
      </c>
      <c r="E7" s="43">
        <v>61</v>
      </c>
      <c r="F7" s="43">
        <v>85</v>
      </c>
      <c r="G7" s="43">
        <v>85</v>
      </c>
      <c r="H7" s="43">
        <v>56</v>
      </c>
      <c r="I7" s="43">
        <v>56</v>
      </c>
      <c r="J7" s="10"/>
      <c r="K7" s="1"/>
    </row>
    <row r="8" spans="2:11" ht="48" x14ac:dyDescent="0.3">
      <c r="B8" s="1"/>
      <c r="C8" s="1"/>
      <c r="D8" s="12" t="s">
        <v>24</v>
      </c>
      <c r="E8" s="13">
        <v>91</v>
      </c>
      <c r="F8" s="13">
        <v>91</v>
      </c>
      <c r="G8" s="13">
        <v>91</v>
      </c>
      <c r="H8" s="13">
        <v>91</v>
      </c>
      <c r="I8" s="13">
        <v>91</v>
      </c>
      <c r="J8" s="10"/>
      <c r="K8" s="1"/>
    </row>
    <row r="9" spans="2:11" ht="27.75" x14ac:dyDescent="0.35">
      <c r="B9" s="1"/>
      <c r="C9" s="1"/>
      <c r="D9" s="14" t="s">
        <v>25</v>
      </c>
      <c r="E9" s="15">
        <f>(E7+E8)/2</f>
        <v>76</v>
      </c>
      <c r="F9" s="15">
        <f>(F7+F8)/2</f>
        <v>88</v>
      </c>
      <c r="G9" s="15">
        <f>(G7+G8)/2</f>
        <v>88</v>
      </c>
      <c r="H9" s="15">
        <f>(H7+H8)/2</f>
        <v>73.5</v>
      </c>
      <c r="I9" s="15">
        <f>(I7+I8)/2</f>
        <v>73.5</v>
      </c>
      <c r="J9" s="10"/>
      <c r="K9" s="1"/>
    </row>
    <row r="10" spans="2:11" x14ac:dyDescent="0.25">
      <c r="B10" s="1"/>
      <c r="C10" s="1"/>
      <c r="D10" s="1"/>
      <c r="E10" s="1"/>
      <c r="F10" s="1"/>
      <c r="G10" s="1"/>
      <c r="H10" s="1"/>
      <c r="I10" s="1"/>
      <c r="J10" s="10"/>
      <c r="K10" s="1"/>
    </row>
    <row r="11" spans="2:11" x14ac:dyDescent="0.25">
      <c r="B11" s="1"/>
      <c r="C11" s="1"/>
      <c r="D11" s="1"/>
      <c r="E11" s="1"/>
      <c r="F11" s="1"/>
      <c r="G11" s="1"/>
      <c r="H11" s="1"/>
      <c r="I11" s="1"/>
      <c r="J11" s="10"/>
      <c r="K11" s="1"/>
    </row>
    <row r="12" spans="2:11" x14ac:dyDescent="0.25">
      <c r="B12" s="1"/>
      <c r="C12" s="1"/>
      <c r="D12" s="1"/>
      <c r="E12" s="1"/>
      <c r="F12" s="1"/>
      <c r="G12" s="1"/>
      <c r="H12" s="1"/>
      <c r="I12" s="1"/>
      <c r="J12" s="10"/>
      <c r="K12" s="1"/>
    </row>
    <row r="13" spans="2:11" ht="15.75" x14ac:dyDescent="0.25">
      <c r="B13" s="1"/>
      <c r="C13" s="1"/>
      <c r="D13" s="2"/>
      <c r="E13" s="3" t="s">
        <v>18</v>
      </c>
      <c r="F13" s="3" t="s">
        <v>19</v>
      </c>
      <c r="G13" s="3" t="s">
        <v>20</v>
      </c>
      <c r="H13" s="3" t="s">
        <v>8</v>
      </c>
      <c r="I13" s="3" t="s">
        <v>9</v>
      </c>
      <c r="J13" s="10"/>
      <c r="K13" s="1"/>
    </row>
    <row r="14" spans="2:11" ht="39" x14ac:dyDescent="0.25">
      <c r="B14" s="1"/>
      <c r="C14" s="1"/>
      <c r="D14" s="18" t="s">
        <v>58</v>
      </c>
      <c r="E14" s="16">
        <v>76</v>
      </c>
      <c r="F14" s="16">
        <v>88</v>
      </c>
      <c r="G14" s="17">
        <v>88</v>
      </c>
      <c r="H14" s="17">
        <v>74</v>
      </c>
      <c r="I14" s="17">
        <v>74</v>
      </c>
      <c r="J14" s="10"/>
      <c r="K14" s="1"/>
    </row>
    <row r="15" spans="2:11" x14ac:dyDescent="0.25">
      <c r="B15" s="1"/>
      <c r="C15" s="1"/>
      <c r="D15" s="1"/>
      <c r="E15" s="1"/>
      <c r="F15" s="1"/>
      <c r="G15" s="1"/>
      <c r="H15" s="1"/>
      <c r="I15" s="1"/>
      <c r="J15" s="10"/>
      <c r="K15" s="1"/>
    </row>
    <row r="16" spans="2:11" x14ac:dyDescent="0.25">
      <c r="C16" s="1"/>
      <c r="D16" s="1"/>
      <c r="E16" s="1"/>
      <c r="F16" s="1"/>
      <c r="G16" s="1"/>
      <c r="H16" s="1"/>
      <c r="I16" s="1"/>
      <c r="J16" s="10"/>
      <c r="K16" s="1"/>
    </row>
    <row r="17" spans="3:11" x14ac:dyDescent="0.25">
      <c r="C17" s="1"/>
      <c r="D17" s="1"/>
      <c r="E17" s="1"/>
      <c r="F17" s="1"/>
      <c r="G17" s="1"/>
      <c r="H17" s="1"/>
      <c r="I17" s="1"/>
      <c r="J17" s="10"/>
      <c r="K17" s="1"/>
    </row>
    <row r="18" spans="3:11" x14ac:dyDescent="0.25">
      <c r="C18" s="1"/>
      <c r="D18" s="1"/>
      <c r="E18" s="1"/>
      <c r="F18" s="1"/>
      <c r="G18" s="1"/>
      <c r="H18" s="1"/>
      <c r="I18" s="1"/>
      <c r="J18" s="10"/>
      <c r="K18" s="1"/>
    </row>
    <row r="19" spans="3:11" x14ac:dyDescent="0.25">
      <c r="C19" s="1"/>
      <c r="D19" s="1"/>
      <c r="E19" s="1"/>
      <c r="F19" s="1"/>
      <c r="G19" s="1"/>
      <c r="H19" s="1"/>
      <c r="I19" s="1"/>
      <c r="J19" s="10"/>
      <c r="K19" s="1"/>
    </row>
    <row r="20" spans="3:11" x14ac:dyDescent="0.25">
      <c r="C20" s="1"/>
      <c r="D20" s="1"/>
      <c r="E20" s="1"/>
      <c r="F20" s="1"/>
      <c r="G20" s="1"/>
      <c r="H20" s="1"/>
      <c r="I20" s="1"/>
      <c r="J20" s="10"/>
      <c r="K20" s="1"/>
    </row>
    <row r="21" spans="3:11" x14ac:dyDescent="0.25">
      <c r="C21" s="1"/>
      <c r="D21" s="1"/>
      <c r="E21" s="1"/>
      <c r="F21" s="1"/>
      <c r="G21" s="1"/>
      <c r="H21" s="1"/>
      <c r="I21" s="1"/>
      <c r="J21" s="10"/>
      <c r="K21" s="1"/>
    </row>
    <row r="22" spans="3:11" x14ac:dyDescent="0.25">
      <c r="C22" s="1"/>
      <c r="D22" s="1"/>
      <c r="E22" s="1"/>
      <c r="F22" s="1"/>
      <c r="G22" s="1"/>
      <c r="H22" s="1"/>
      <c r="I22" s="1"/>
      <c r="J22" s="10"/>
      <c r="K22" s="1"/>
    </row>
    <row r="23" spans="3:11" x14ac:dyDescent="0.25">
      <c r="C23" s="1"/>
      <c r="D23" s="1"/>
      <c r="E23" s="1"/>
      <c r="F23" s="1"/>
      <c r="G23" s="1"/>
      <c r="H23" s="1"/>
      <c r="I23" s="1"/>
      <c r="J23" s="10"/>
      <c r="K23" s="1"/>
    </row>
    <row r="24" spans="3:11" x14ac:dyDescent="0.25">
      <c r="C24" s="1"/>
      <c r="D24" s="1"/>
      <c r="E24" s="1"/>
      <c r="F24" s="1"/>
      <c r="G24" s="1"/>
      <c r="H24" s="1"/>
      <c r="I24" s="1"/>
      <c r="J24" s="10"/>
      <c r="K24" s="1"/>
    </row>
    <row r="25" spans="3:11" x14ac:dyDescent="0.25">
      <c r="C25" s="1"/>
      <c r="D25" s="1"/>
      <c r="E25" s="1"/>
      <c r="F25" s="1"/>
      <c r="G25" s="1"/>
      <c r="H25" s="1"/>
      <c r="I25" s="1"/>
      <c r="J25" s="10"/>
      <c r="K25" s="1"/>
    </row>
    <row r="26" spans="3:11" x14ac:dyDescent="0.25">
      <c r="C26" s="1"/>
      <c r="D26" s="1"/>
      <c r="E26" s="1"/>
      <c r="F26" s="1"/>
      <c r="G26" s="1"/>
      <c r="H26" s="1"/>
      <c r="I26" s="1"/>
      <c r="J26" s="10"/>
      <c r="K26" s="1"/>
    </row>
    <row r="27" spans="3:11" x14ac:dyDescent="0.25">
      <c r="C27" s="1"/>
      <c r="D27" s="1"/>
      <c r="E27" s="1"/>
      <c r="F27" s="1"/>
      <c r="G27" s="1"/>
      <c r="H27" s="1"/>
      <c r="I27" s="1"/>
      <c r="J27" s="10"/>
      <c r="K27" s="1"/>
    </row>
    <row r="28" spans="3:11" x14ac:dyDescent="0.25">
      <c r="C28" s="1"/>
      <c r="D28" s="1"/>
      <c r="E28" s="1"/>
      <c r="F28" s="1"/>
      <c r="G28" s="1"/>
      <c r="H28" s="1"/>
      <c r="I28" s="1"/>
      <c r="J28" s="10"/>
      <c r="K28" s="1"/>
    </row>
    <row r="29" spans="3:11" x14ac:dyDescent="0.25">
      <c r="C29" s="1"/>
      <c r="D29" s="1"/>
      <c r="E29" s="1"/>
      <c r="F29" s="1"/>
      <c r="G29" s="1"/>
      <c r="H29" s="1"/>
      <c r="I29" s="1"/>
      <c r="J29" s="10"/>
      <c r="K29" s="1"/>
    </row>
    <row r="30" spans="3:11" x14ac:dyDescent="0.25">
      <c r="C30" s="1"/>
      <c r="D30" s="1"/>
      <c r="E30" s="1"/>
      <c r="F30" s="1"/>
      <c r="G30" s="1"/>
      <c r="H30" s="1"/>
      <c r="I30" s="1"/>
      <c r="J30" s="10"/>
      <c r="K30" s="1"/>
    </row>
    <row r="31" spans="3:11" x14ac:dyDescent="0.25">
      <c r="C31" s="4" t="s">
        <v>26</v>
      </c>
      <c r="D31" s="1"/>
      <c r="E31" s="1"/>
      <c r="F31" s="1"/>
      <c r="G31" s="1"/>
      <c r="H31" s="1"/>
      <c r="I31" s="1"/>
      <c r="J31" s="10"/>
      <c r="K31" s="1"/>
    </row>
    <row r="32" spans="3:11" x14ac:dyDescent="0.25">
      <c r="D32" s="1"/>
      <c r="E32" s="1"/>
      <c r="F32" s="1"/>
      <c r="G32" s="1"/>
      <c r="H32" s="1"/>
      <c r="I32" s="1"/>
      <c r="J32" s="10"/>
      <c r="K32" s="1"/>
    </row>
    <row r="33" spans="4:11" x14ac:dyDescent="0.25">
      <c r="D33" s="1"/>
      <c r="E33" s="1"/>
      <c r="F33" s="1"/>
      <c r="G33" s="1"/>
      <c r="H33" s="1"/>
      <c r="I33" s="1"/>
      <c r="J33" s="10"/>
      <c r="K33" s="1"/>
    </row>
    <row r="34" spans="4:11" x14ac:dyDescent="0.25">
      <c r="D34" s="8" t="s">
        <v>27</v>
      </c>
      <c r="E34" s="9"/>
      <c r="F34" s="1"/>
      <c r="G34" s="1"/>
      <c r="H34" s="1"/>
      <c r="I34" s="1"/>
      <c r="J34" s="10"/>
      <c r="K34" s="1"/>
    </row>
    <row r="35" spans="4:11" x14ac:dyDescent="0.25">
      <c r="D35" s="1"/>
      <c r="E35" s="1"/>
      <c r="F35" s="1"/>
      <c r="G35" s="1"/>
      <c r="H35" s="1"/>
      <c r="I35" s="1"/>
      <c r="J35" s="10"/>
      <c r="K35" s="1"/>
    </row>
    <row r="36" spans="4:11" x14ac:dyDescent="0.25">
      <c r="D36" s="1"/>
      <c r="E36" s="1"/>
      <c r="F36" s="1"/>
      <c r="G36" s="1"/>
      <c r="H36" s="1"/>
      <c r="I36" s="1"/>
      <c r="J36" s="10"/>
      <c r="K36" s="1"/>
    </row>
    <row r="37" spans="4:11" x14ac:dyDescent="0.25">
      <c r="D37" s="1"/>
      <c r="E37" s="1"/>
      <c r="F37" s="1"/>
      <c r="G37" s="1"/>
      <c r="H37" s="1"/>
      <c r="I37" s="1"/>
      <c r="J37" s="10"/>
      <c r="K37" s="1"/>
    </row>
    <row r="38" spans="4:11" x14ac:dyDescent="0.25">
      <c r="D38" s="1"/>
      <c r="E38" s="1"/>
      <c r="F38" s="1"/>
      <c r="G38" s="1"/>
      <c r="H38" s="1"/>
      <c r="I38" s="1"/>
      <c r="J38" s="10"/>
      <c r="K38" s="1"/>
    </row>
    <row r="39" spans="4:11" x14ac:dyDescent="0.25">
      <c r="D39" s="1"/>
      <c r="E39" s="1"/>
      <c r="F39" s="1"/>
      <c r="G39" s="1"/>
      <c r="H39" s="1"/>
      <c r="I39" s="1"/>
      <c r="J39" s="10"/>
      <c r="K39" s="1"/>
    </row>
    <row r="40" spans="4:11" x14ac:dyDescent="0.25">
      <c r="D40" s="1"/>
      <c r="E40" s="1"/>
      <c r="F40" s="1"/>
      <c r="G40" s="1"/>
      <c r="H40" s="1"/>
      <c r="I40" s="1"/>
      <c r="J40" s="10"/>
      <c r="K40" s="1"/>
    </row>
    <row r="41" spans="4:11" x14ac:dyDescent="0.25">
      <c r="D41" s="1"/>
      <c r="E41" s="1"/>
      <c r="F41" s="1"/>
      <c r="G41" s="1"/>
      <c r="H41" s="1"/>
      <c r="I41" s="1"/>
      <c r="J41" s="10"/>
      <c r="K41" s="1"/>
    </row>
    <row r="42" spans="4:11" x14ac:dyDescent="0.25">
      <c r="D42" s="1"/>
      <c r="E42" s="1"/>
      <c r="F42" s="1"/>
      <c r="G42" s="1"/>
      <c r="H42" s="1"/>
      <c r="I42" s="1"/>
      <c r="J42" s="10"/>
      <c r="K42" s="1"/>
    </row>
    <row r="43" spans="4:11" x14ac:dyDescent="0.25">
      <c r="D43" s="1"/>
      <c r="E43" s="1"/>
      <c r="F43" s="1"/>
      <c r="G43" s="1"/>
      <c r="H43" s="1"/>
      <c r="I43" s="1"/>
      <c r="J43" s="10"/>
      <c r="K43" s="1"/>
    </row>
    <row r="44" spans="4:11" x14ac:dyDescent="0.25">
      <c r="D44" s="1"/>
      <c r="E44" s="1"/>
      <c r="F44" s="1"/>
      <c r="G44" s="1"/>
      <c r="H44" s="1"/>
      <c r="I44" s="1"/>
      <c r="J44" s="10"/>
      <c r="K44" s="1"/>
    </row>
    <row r="45" spans="4:11" x14ac:dyDescent="0.25">
      <c r="D45" s="1"/>
      <c r="E45" s="1"/>
      <c r="F45" s="1"/>
      <c r="G45" s="1"/>
      <c r="H45" s="1"/>
      <c r="I45" s="1"/>
      <c r="J45" s="10"/>
      <c r="K45" s="1"/>
    </row>
    <row r="46" spans="4:11" x14ac:dyDescent="0.25">
      <c r="D46" s="1"/>
      <c r="E46" s="1"/>
      <c r="F46" s="1"/>
      <c r="G46" s="1"/>
      <c r="H46" s="1"/>
      <c r="I46" s="1"/>
      <c r="J46" s="10"/>
      <c r="K46" s="1"/>
    </row>
    <row r="47" spans="4:11" x14ac:dyDescent="0.25">
      <c r="D47" s="1"/>
      <c r="E47" s="1"/>
      <c r="F47" s="1"/>
      <c r="G47" s="1"/>
      <c r="H47" s="1"/>
      <c r="I47" s="1"/>
      <c r="J47" s="10"/>
      <c r="K47" s="1"/>
    </row>
    <row r="48" spans="4:11" x14ac:dyDescent="0.25">
      <c r="J48" s="10"/>
      <c r="K48" s="1"/>
    </row>
    <row r="49" spans="10:11" x14ac:dyDescent="0.25">
      <c r="J49" s="10"/>
      <c r="K49" s="1"/>
    </row>
    <row r="50" spans="10:11" x14ac:dyDescent="0.25">
      <c r="J50" s="10"/>
      <c r="K50" s="1"/>
    </row>
    <row r="51" spans="10:11" x14ac:dyDescent="0.25">
      <c r="J51" s="10"/>
      <c r="K51" s="1"/>
    </row>
    <row r="52" spans="10:11" x14ac:dyDescent="0.25">
      <c r="J52" s="10"/>
      <c r="K52" s="1"/>
    </row>
    <row r="53" spans="10:11" x14ac:dyDescent="0.25">
      <c r="J53" s="10"/>
      <c r="K53" s="1"/>
    </row>
  </sheetData>
  <mergeCells count="1">
    <mergeCell ref="E3:I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8"/>
  <sheetViews>
    <sheetView workbookViewId="0">
      <selection activeCell="C11" sqref="C11:P11"/>
    </sheetView>
  </sheetViews>
  <sheetFormatPr defaultRowHeight="15" x14ac:dyDescent="0.25"/>
  <sheetData>
    <row r="1" spans="1:27" ht="18.75" x14ac:dyDescent="0.25">
      <c r="A1" s="19"/>
      <c r="B1" s="48" t="s">
        <v>50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</row>
    <row r="2" spans="1:27" ht="18.75" x14ac:dyDescent="0.25">
      <c r="A2" s="21"/>
      <c r="B2" s="50" t="s">
        <v>51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</row>
    <row r="3" spans="1:27" ht="19.5" thickBot="1" x14ac:dyDescent="0.3">
      <c r="A3" s="22"/>
      <c r="B3" s="52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</row>
    <row r="4" spans="1:27" ht="15.75" thickBot="1" x14ac:dyDescent="0.3">
      <c r="A4" s="23"/>
      <c r="B4" s="54" t="s">
        <v>29</v>
      </c>
      <c r="C4" s="56" t="s">
        <v>30</v>
      </c>
      <c r="D4" s="57"/>
      <c r="E4" s="57"/>
      <c r="F4" s="57"/>
      <c r="G4" s="57"/>
      <c r="H4" s="57"/>
      <c r="I4" s="57"/>
      <c r="J4" s="57"/>
      <c r="K4" s="57"/>
      <c r="L4" s="57"/>
      <c r="M4" s="57"/>
      <c r="N4" s="58"/>
      <c r="O4" s="59" t="s">
        <v>52</v>
      </c>
      <c r="P4" s="6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</row>
    <row r="5" spans="1:27" ht="16.5" thickBot="1" x14ac:dyDescent="0.3">
      <c r="A5" s="24"/>
      <c r="B5" s="55"/>
      <c r="C5" s="25" t="s">
        <v>31</v>
      </c>
      <c r="D5" s="25" t="s">
        <v>32</v>
      </c>
      <c r="E5" s="25" t="s">
        <v>33</v>
      </c>
      <c r="F5" s="25" t="s">
        <v>34</v>
      </c>
      <c r="G5" s="25" t="s">
        <v>35</v>
      </c>
      <c r="H5" s="25" t="s">
        <v>36</v>
      </c>
      <c r="I5" s="25" t="s">
        <v>37</v>
      </c>
      <c r="J5" s="25" t="s">
        <v>38</v>
      </c>
      <c r="K5" s="25" t="s">
        <v>39</v>
      </c>
      <c r="L5" s="25" t="s">
        <v>40</v>
      </c>
      <c r="M5" s="25" t="s">
        <v>41</v>
      </c>
      <c r="N5" s="26" t="s">
        <v>42</v>
      </c>
      <c r="O5" s="27" t="s">
        <v>53</v>
      </c>
      <c r="P5" s="27" t="s">
        <v>54</v>
      </c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</row>
    <row r="6" spans="1:27" ht="19.5" thickBot="1" x14ac:dyDescent="0.3">
      <c r="A6" s="28"/>
      <c r="B6" s="29" t="s">
        <v>43</v>
      </c>
      <c r="C6" s="30">
        <v>3</v>
      </c>
      <c r="D6" s="31">
        <v>3</v>
      </c>
      <c r="E6" s="31">
        <v>2</v>
      </c>
      <c r="F6" s="31">
        <v>2</v>
      </c>
      <c r="G6" s="31"/>
      <c r="H6" s="31"/>
      <c r="I6" s="31"/>
      <c r="J6" s="31"/>
      <c r="K6" s="31">
        <v>1</v>
      </c>
      <c r="L6" s="31">
        <v>1</v>
      </c>
      <c r="M6" s="31">
        <v>1</v>
      </c>
      <c r="N6" s="31">
        <v>1</v>
      </c>
      <c r="O6" s="32"/>
      <c r="P6" s="32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</row>
    <row r="7" spans="1:27" ht="19.5" thickBot="1" x14ac:dyDescent="0.3">
      <c r="A7" s="28"/>
      <c r="B7" s="29" t="s">
        <v>44</v>
      </c>
      <c r="C7" s="30">
        <v>3</v>
      </c>
      <c r="D7" s="31">
        <v>3</v>
      </c>
      <c r="E7" s="31">
        <v>2</v>
      </c>
      <c r="F7" s="31">
        <v>2</v>
      </c>
      <c r="G7" s="31"/>
      <c r="H7" s="31"/>
      <c r="I7" s="31"/>
      <c r="J7" s="31"/>
      <c r="K7" s="31">
        <v>1</v>
      </c>
      <c r="L7" s="31">
        <v>1</v>
      </c>
      <c r="M7" s="31">
        <v>1</v>
      </c>
      <c r="N7" s="31">
        <v>1</v>
      </c>
      <c r="O7" s="32"/>
      <c r="P7" s="32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</row>
    <row r="8" spans="1:27" ht="19.5" thickBot="1" x14ac:dyDescent="0.3">
      <c r="A8" s="28"/>
      <c r="B8" s="29" t="s">
        <v>55</v>
      </c>
      <c r="C8" s="30">
        <v>3</v>
      </c>
      <c r="D8" s="31">
        <v>3</v>
      </c>
      <c r="E8" s="31">
        <v>2</v>
      </c>
      <c r="F8" s="31">
        <v>2</v>
      </c>
      <c r="G8" s="31"/>
      <c r="H8" s="31"/>
      <c r="I8" s="31"/>
      <c r="J8" s="31"/>
      <c r="K8" s="31">
        <v>1</v>
      </c>
      <c r="L8" s="31">
        <v>1</v>
      </c>
      <c r="M8" s="31">
        <v>1</v>
      </c>
      <c r="N8" s="31">
        <v>1</v>
      </c>
      <c r="O8" s="32"/>
      <c r="P8" s="32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</row>
    <row r="9" spans="1:27" ht="19.5" thickBot="1" x14ac:dyDescent="0.3">
      <c r="A9" s="28"/>
      <c r="B9" s="29" t="s">
        <v>45</v>
      </c>
      <c r="C9" s="30">
        <v>3</v>
      </c>
      <c r="D9" s="31">
        <v>3</v>
      </c>
      <c r="E9" s="31">
        <v>2</v>
      </c>
      <c r="F9" s="31">
        <v>2</v>
      </c>
      <c r="G9" s="31"/>
      <c r="H9" s="31"/>
      <c r="I9" s="31"/>
      <c r="J9" s="31"/>
      <c r="K9" s="31">
        <v>1</v>
      </c>
      <c r="L9" s="31">
        <v>1</v>
      </c>
      <c r="M9" s="31">
        <v>1</v>
      </c>
      <c r="N9" s="31">
        <v>1</v>
      </c>
      <c r="O9" s="32"/>
      <c r="P9" s="32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</row>
    <row r="10" spans="1:27" ht="19.5" thickBot="1" x14ac:dyDescent="0.3">
      <c r="A10" s="28"/>
      <c r="B10" s="29" t="s">
        <v>46</v>
      </c>
      <c r="C10" s="30">
        <v>3</v>
      </c>
      <c r="D10" s="31">
        <v>3</v>
      </c>
      <c r="E10" s="31">
        <v>2</v>
      </c>
      <c r="F10" s="31">
        <v>2</v>
      </c>
      <c r="G10" s="31"/>
      <c r="H10" s="31"/>
      <c r="I10" s="31"/>
      <c r="J10" s="31"/>
      <c r="K10" s="31">
        <v>1</v>
      </c>
      <c r="L10" s="31">
        <v>1</v>
      </c>
      <c r="M10" s="31">
        <v>1</v>
      </c>
      <c r="N10" s="31">
        <v>1</v>
      </c>
      <c r="O10" s="32"/>
      <c r="P10" s="32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</row>
    <row r="11" spans="1:27" ht="21.75" thickBot="1" x14ac:dyDescent="0.3">
      <c r="A11" s="33"/>
      <c r="B11" s="34" t="s">
        <v>56</v>
      </c>
      <c r="C11" s="35">
        <f>AVERAGE(C6:C10)</f>
        <v>3</v>
      </c>
      <c r="D11" s="35">
        <f t="shared" ref="D11:N11" si="0">AVERAGE(D6:D10)</f>
        <v>3</v>
      </c>
      <c r="E11" s="35">
        <f t="shared" si="0"/>
        <v>2</v>
      </c>
      <c r="F11" s="35">
        <f t="shared" si="0"/>
        <v>2</v>
      </c>
      <c r="G11" s="31"/>
      <c r="H11" s="31"/>
      <c r="I11" s="31"/>
      <c r="J11" s="31"/>
      <c r="K11" s="35">
        <f t="shared" si="0"/>
        <v>1</v>
      </c>
      <c r="L11" s="35">
        <f t="shared" si="0"/>
        <v>1</v>
      </c>
      <c r="M11" s="35">
        <f t="shared" si="0"/>
        <v>1</v>
      </c>
      <c r="N11" s="35">
        <f t="shared" si="0"/>
        <v>1</v>
      </c>
      <c r="O11" s="32"/>
      <c r="P11" s="32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</row>
    <row r="12" spans="1:27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</row>
    <row r="13" spans="1:27" x14ac:dyDescent="0.25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</row>
    <row r="14" spans="1:27" x14ac:dyDescent="0.25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</row>
    <row r="15" spans="1:27" ht="18.75" x14ac:dyDescent="0.25">
      <c r="A15" s="36"/>
      <c r="B15" s="62" t="s">
        <v>50</v>
      </c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</row>
    <row r="16" spans="1:27" ht="18.75" x14ac:dyDescent="0.25">
      <c r="A16" s="36"/>
      <c r="B16" s="50" t="s">
        <v>51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</row>
    <row r="17" spans="1:27" x14ac:dyDescent="0.25">
      <c r="A17" s="37"/>
      <c r="B17" s="63"/>
      <c r="C17" s="63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</row>
    <row r="18" spans="1:27" x14ac:dyDescent="0.25">
      <c r="A18" s="64" t="s">
        <v>29</v>
      </c>
      <c r="B18" s="66" t="s">
        <v>57</v>
      </c>
      <c r="C18" s="67" t="s">
        <v>30</v>
      </c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38"/>
      <c r="P18" s="38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</row>
    <row r="19" spans="1:27" ht="15.75" x14ac:dyDescent="0.25">
      <c r="A19" s="65"/>
      <c r="B19" s="66"/>
      <c r="C19" s="27" t="s">
        <v>31</v>
      </c>
      <c r="D19" s="27" t="s">
        <v>32</v>
      </c>
      <c r="E19" s="27" t="s">
        <v>33</v>
      </c>
      <c r="F19" s="27" t="s">
        <v>34</v>
      </c>
      <c r="G19" s="27" t="s">
        <v>35</v>
      </c>
      <c r="H19" s="27" t="s">
        <v>36</v>
      </c>
      <c r="I19" s="27" t="s">
        <v>37</v>
      </c>
      <c r="J19" s="27" t="s">
        <v>38</v>
      </c>
      <c r="K19" s="27" t="s">
        <v>39</v>
      </c>
      <c r="L19" s="27" t="s">
        <v>40</v>
      </c>
      <c r="M19" s="27" t="s">
        <v>41</v>
      </c>
      <c r="N19" s="27" t="s">
        <v>42</v>
      </c>
      <c r="O19" s="27" t="s">
        <v>53</v>
      </c>
      <c r="P19" s="27" t="s">
        <v>54</v>
      </c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</row>
    <row r="20" spans="1:27" ht="21" x14ac:dyDescent="0.25">
      <c r="A20" s="39" t="s">
        <v>43</v>
      </c>
      <c r="B20" s="40">
        <v>76</v>
      </c>
      <c r="C20" s="41">
        <f t="shared" ref="C20:F24" si="1">($B$20/3)*C6</f>
        <v>76</v>
      </c>
      <c r="D20" s="41">
        <f t="shared" si="1"/>
        <v>76</v>
      </c>
      <c r="E20" s="41">
        <f t="shared" si="1"/>
        <v>50.666666666666664</v>
      </c>
      <c r="F20" s="41">
        <f t="shared" si="1"/>
        <v>50.666666666666664</v>
      </c>
      <c r="G20" s="41"/>
      <c r="H20" s="41">
        <f t="shared" ref="H20:L24" si="2">($B$20/3)*H6</f>
        <v>0</v>
      </c>
      <c r="I20" s="41">
        <f t="shared" si="2"/>
        <v>0</v>
      </c>
      <c r="J20" s="41">
        <f t="shared" si="2"/>
        <v>0</v>
      </c>
      <c r="K20" s="41">
        <f t="shared" si="2"/>
        <v>25.333333333333332</v>
      </c>
      <c r="L20" s="41">
        <f t="shared" si="2"/>
        <v>25.333333333333332</v>
      </c>
      <c r="M20" s="41"/>
      <c r="N20" s="41">
        <f t="shared" ref="N20:P24" si="3">($B$20/3)*N6</f>
        <v>25.333333333333332</v>
      </c>
      <c r="O20" s="41">
        <f t="shared" si="3"/>
        <v>0</v>
      </c>
      <c r="P20" s="41">
        <f t="shared" si="3"/>
        <v>0</v>
      </c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</row>
    <row r="21" spans="1:27" ht="21" x14ac:dyDescent="0.25">
      <c r="A21" s="39" t="s">
        <v>44</v>
      </c>
      <c r="B21" s="40">
        <v>88</v>
      </c>
      <c r="C21" s="41">
        <f t="shared" si="1"/>
        <v>76</v>
      </c>
      <c r="D21" s="41">
        <f t="shared" si="1"/>
        <v>76</v>
      </c>
      <c r="E21" s="41">
        <f t="shared" si="1"/>
        <v>50.666666666666664</v>
      </c>
      <c r="F21" s="41">
        <f t="shared" si="1"/>
        <v>50.666666666666664</v>
      </c>
      <c r="G21" s="41"/>
      <c r="H21" s="41">
        <f t="shared" si="2"/>
        <v>0</v>
      </c>
      <c r="I21" s="41">
        <f t="shared" si="2"/>
        <v>0</v>
      </c>
      <c r="J21" s="41">
        <f t="shared" si="2"/>
        <v>0</v>
      </c>
      <c r="K21" s="41">
        <f t="shared" si="2"/>
        <v>25.333333333333332</v>
      </c>
      <c r="L21" s="41">
        <f t="shared" si="2"/>
        <v>25.333333333333332</v>
      </c>
      <c r="M21" s="41"/>
      <c r="N21" s="41">
        <f t="shared" si="3"/>
        <v>25.333333333333332</v>
      </c>
      <c r="O21" s="41">
        <f t="shared" si="3"/>
        <v>0</v>
      </c>
      <c r="P21" s="41">
        <f t="shared" si="3"/>
        <v>0</v>
      </c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</row>
    <row r="22" spans="1:27" ht="21" x14ac:dyDescent="0.25">
      <c r="A22" s="39" t="s">
        <v>55</v>
      </c>
      <c r="B22" s="40">
        <v>88</v>
      </c>
      <c r="C22" s="41">
        <f t="shared" si="1"/>
        <v>76</v>
      </c>
      <c r="D22" s="41">
        <f t="shared" si="1"/>
        <v>76</v>
      </c>
      <c r="E22" s="41">
        <f t="shared" si="1"/>
        <v>50.666666666666664</v>
      </c>
      <c r="F22" s="41">
        <f t="shared" si="1"/>
        <v>50.666666666666664</v>
      </c>
      <c r="G22" s="41"/>
      <c r="H22" s="41">
        <f t="shared" si="2"/>
        <v>0</v>
      </c>
      <c r="I22" s="41">
        <f t="shared" si="2"/>
        <v>0</v>
      </c>
      <c r="J22" s="41">
        <f t="shared" si="2"/>
        <v>0</v>
      </c>
      <c r="K22" s="41">
        <f t="shared" si="2"/>
        <v>25.333333333333332</v>
      </c>
      <c r="L22" s="41">
        <f t="shared" si="2"/>
        <v>25.333333333333332</v>
      </c>
      <c r="M22" s="41"/>
      <c r="N22" s="41">
        <f t="shared" si="3"/>
        <v>25.333333333333332</v>
      </c>
      <c r="O22" s="41">
        <f t="shared" si="3"/>
        <v>0</v>
      </c>
      <c r="P22" s="41">
        <f t="shared" si="3"/>
        <v>0</v>
      </c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</row>
    <row r="23" spans="1:27" ht="21" x14ac:dyDescent="0.25">
      <c r="A23" s="39" t="s">
        <v>45</v>
      </c>
      <c r="B23" s="40">
        <v>74</v>
      </c>
      <c r="C23" s="41">
        <f t="shared" si="1"/>
        <v>76</v>
      </c>
      <c r="D23" s="41">
        <f t="shared" si="1"/>
        <v>76</v>
      </c>
      <c r="E23" s="41">
        <f t="shared" si="1"/>
        <v>50.666666666666664</v>
      </c>
      <c r="F23" s="41">
        <f t="shared" si="1"/>
        <v>50.666666666666664</v>
      </c>
      <c r="G23" s="41"/>
      <c r="H23" s="41">
        <f t="shared" si="2"/>
        <v>0</v>
      </c>
      <c r="I23" s="41">
        <f t="shared" si="2"/>
        <v>0</v>
      </c>
      <c r="J23" s="41">
        <f t="shared" si="2"/>
        <v>0</v>
      </c>
      <c r="K23" s="41">
        <f t="shared" si="2"/>
        <v>25.333333333333332</v>
      </c>
      <c r="L23" s="41">
        <f t="shared" si="2"/>
        <v>25.333333333333332</v>
      </c>
      <c r="M23" s="41"/>
      <c r="N23" s="41">
        <f t="shared" si="3"/>
        <v>25.333333333333332</v>
      </c>
      <c r="O23" s="41">
        <f t="shared" si="3"/>
        <v>0</v>
      </c>
      <c r="P23" s="41">
        <f t="shared" si="3"/>
        <v>0</v>
      </c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</row>
    <row r="24" spans="1:27" ht="21" x14ac:dyDescent="0.25">
      <c r="A24" s="39" t="s">
        <v>46</v>
      </c>
      <c r="B24" s="40">
        <v>74</v>
      </c>
      <c r="C24" s="41">
        <f t="shared" si="1"/>
        <v>76</v>
      </c>
      <c r="D24" s="41">
        <f t="shared" si="1"/>
        <v>76</v>
      </c>
      <c r="E24" s="41">
        <f t="shared" si="1"/>
        <v>50.666666666666664</v>
      </c>
      <c r="F24" s="41">
        <f t="shared" si="1"/>
        <v>50.666666666666664</v>
      </c>
      <c r="G24" s="41"/>
      <c r="H24" s="41">
        <f t="shared" si="2"/>
        <v>0</v>
      </c>
      <c r="I24" s="41">
        <f t="shared" si="2"/>
        <v>0</v>
      </c>
      <c r="J24" s="41">
        <f t="shared" si="2"/>
        <v>0</v>
      </c>
      <c r="K24" s="41">
        <f t="shared" si="2"/>
        <v>25.333333333333332</v>
      </c>
      <c r="L24" s="41">
        <f t="shared" si="2"/>
        <v>25.333333333333332</v>
      </c>
      <c r="M24" s="41"/>
      <c r="N24" s="41">
        <f t="shared" si="3"/>
        <v>25.333333333333332</v>
      </c>
      <c r="O24" s="41">
        <f t="shared" si="3"/>
        <v>0</v>
      </c>
      <c r="P24" s="41">
        <f t="shared" si="3"/>
        <v>0</v>
      </c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</row>
    <row r="25" spans="1:27" ht="21" x14ac:dyDescent="0.25">
      <c r="A25" s="61" t="s">
        <v>56</v>
      </c>
      <c r="B25" s="61"/>
      <c r="C25" s="35">
        <f>AVERAGE(C20:C24)</f>
        <v>76</v>
      </c>
      <c r="D25" s="35">
        <f>AVERAGE(D20:D24)</f>
        <v>76</v>
      </c>
      <c r="E25" s="35">
        <f t="shared" ref="E25:P25" si="4">AVERAGE(E20:E24)</f>
        <v>50.666666666666664</v>
      </c>
      <c r="F25" s="35">
        <f t="shared" si="4"/>
        <v>50.666666666666664</v>
      </c>
      <c r="G25" s="41"/>
      <c r="H25" s="35">
        <f t="shared" si="4"/>
        <v>0</v>
      </c>
      <c r="I25" s="35">
        <f t="shared" si="4"/>
        <v>0</v>
      </c>
      <c r="J25" s="35">
        <f t="shared" si="4"/>
        <v>0</v>
      </c>
      <c r="K25" s="35">
        <f t="shared" si="4"/>
        <v>25.333333333333332</v>
      </c>
      <c r="L25" s="35">
        <f t="shared" si="4"/>
        <v>25.333333333333332</v>
      </c>
      <c r="M25" s="41"/>
      <c r="N25" s="35">
        <f t="shared" si="4"/>
        <v>25.333333333333332</v>
      </c>
      <c r="O25" s="35">
        <f t="shared" si="4"/>
        <v>0</v>
      </c>
      <c r="P25" s="35">
        <f t="shared" si="4"/>
        <v>0</v>
      </c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</row>
    <row r="26" spans="1:27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</row>
    <row r="27" spans="1:27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</row>
    <row r="28" spans="1:27" x14ac:dyDescent="0.2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</row>
    <row r="29" spans="1:27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</row>
    <row r="30" spans="1:27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</row>
    <row r="31" spans="1:27" x14ac:dyDescent="0.25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</row>
    <row r="32" spans="1:27" x14ac:dyDescent="0.25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</row>
    <row r="33" spans="1:27" x14ac:dyDescent="0.2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</row>
    <row r="34" spans="1:27" x14ac:dyDescent="0.25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</row>
    <row r="35" spans="1:27" x14ac:dyDescent="0.2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</row>
    <row r="36" spans="1:27" x14ac:dyDescent="0.2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</row>
    <row r="37" spans="1:27" x14ac:dyDescent="0.25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</row>
    <row r="38" spans="1:27" x14ac:dyDescent="0.25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</row>
  </sheetData>
  <mergeCells count="13">
    <mergeCell ref="A25:B25"/>
    <mergeCell ref="B15:P15"/>
    <mergeCell ref="B16:P16"/>
    <mergeCell ref="B17:P17"/>
    <mergeCell ref="A18:A19"/>
    <mergeCell ref="B18:B19"/>
    <mergeCell ref="C18:N18"/>
    <mergeCell ref="B1:P1"/>
    <mergeCell ref="B2:P2"/>
    <mergeCell ref="B3:P3"/>
    <mergeCell ref="B4:B5"/>
    <mergeCell ref="C4:N4"/>
    <mergeCell ref="O4:P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ATTAINMENT LEVEL</vt:lpstr>
      <vt:lpstr>CO ATTAINMENT</vt:lpstr>
      <vt:lpstr>TOTAL CO &amp; GRAPHS</vt:lpstr>
      <vt:lpstr>CO-PO   ATTAINMENT DIRECT ASSME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MANJU</cp:lastModifiedBy>
  <dcterms:created xsi:type="dcterms:W3CDTF">2019-12-17T03:44:26Z</dcterms:created>
  <dcterms:modified xsi:type="dcterms:W3CDTF">2020-03-03T13:02:49Z</dcterms:modified>
</cp:coreProperties>
</file>