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ANJU\Desktop\2.6.2\2.6.2 WEB\EC\"/>
    </mc:Choice>
  </mc:AlternateContent>
  <bookViews>
    <workbookView xWindow="360" yWindow="600" windowWidth="19815" windowHeight="7365"/>
  </bookViews>
  <sheets>
    <sheet name="Form Responses 1" sheetId="1" r:id="rId1"/>
    <sheet name="Sheet2" sheetId="2" r:id="rId2"/>
  </sheets>
  <calcPr calcId="162913"/>
</workbook>
</file>

<file path=xl/calcChain.xml><?xml version="1.0" encoding="utf-8"?>
<calcChain xmlns="http://schemas.openxmlformats.org/spreadsheetml/2006/main">
  <c r="F72" i="1" l="1"/>
  <c r="F79" i="1" s="1"/>
  <c r="G72" i="1"/>
  <c r="G79" i="1" s="1"/>
  <c r="H72" i="1"/>
  <c r="H79" i="1" s="1"/>
  <c r="I72" i="1"/>
  <c r="I79" i="1" s="1"/>
  <c r="J72" i="1"/>
  <c r="J79" i="1" s="1"/>
  <c r="K72" i="1"/>
  <c r="K79" i="1" s="1"/>
  <c r="L72" i="1"/>
  <c r="L79" i="1" s="1"/>
  <c r="M72" i="1"/>
  <c r="M79" i="1" s="1"/>
  <c r="N72" i="1"/>
  <c r="N79" i="1" s="1"/>
  <c r="O72" i="1"/>
  <c r="O79" i="1" s="1"/>
  <c r="P72" i="1"/>
  <c r="P79" i="1" s="1"/>
  <c r="Q72" i="1"/>
  <c r="Q79" i="1" s="1"/>
  <c r="R72" i="1"/>
  <c r="R79" i="1" s="1"/>
  <c r="F71" i="1"/>
  <c r="F78" i="1" s="1"/>
  <c r="G71" i="1"/>
  <c r="G78" i="1" s="1"/>
  <c r="H71" i="1"/>
  <c r="H78" i="1" s="1"/>
  <c r="I71" i="1"/>
  <c r="I78" i="1" s="1"/>
  <c r="J71" i="1"/>
  <c r="J78" i="1" s="1"/>
  <c r="K71" i="1"/>
  <c r="K78" i="1" s="1"/>
  <c r="L71" i="1"/>
  <c r="L78" i="1" s="1"/>
  <c r="M71" i="1"/>
  <c r="M78" i="1" s="1"/>
  <c r="N71" i="1"/>
  <c r="N78" i="1" s="1"/>
  <c r="O71" i="1"/>
  <c r="O78" i="1" s="1"/>
  <c r="P71" i="1"/>
  <c r="P78" i="1" s="1"/>
  <c r="Q71" i="1"/>
  <c r="Q78" i="1" s="1"/>
  <c r="R71" i="1"/>
  <c r="R78" i="1" s="1"/>
  <c r="F70" i="1"/>
  <c r="F77" i="1" s="1"/>
  <c r="G70" i="1"/>
  <c r="G77" i="1" s="1"/>
  <c r="H70" i="1"/>
  <c r="H77" i="1" s="1"/>
  <c r="I70" i="1"/>
  <c r="I77" i="1" s="1"/>
  <c r="J70" i="1"/>
  <c r="J77" i="1" s="1"/>
  <c r="K70" i="1"/>
  <c r="K77" i="1" s="1"/>
  <c r="L70" i="1"/>
  <c r="L77" i="1" s="1"/>
  <c r="M70" i="1"/>
  <c r="M77" i="1" s="1"/>
  <c r="N70" i="1"/>
  <c r="N77" i="1" s="1"/>
  <c r="O70" i="1"/>
  <c r="O77" i="1" s="1"/>
  <c r="P70" i="1"/>
  <c r="P77" i="1" s="1"/>
  <c r="Q70" i="1"/>
  <c r="Q77" i="1" s="1"/>
  <c r="R70" i="1"/>
  <c r="R77" i="1" s="1"/>
  <c r="F69" i="1"/>
  <c r="F76" i="1" s="1"/>
  <c r="G69" i="1"/>
  <c r="G76" i="1" s="1"/>
  <c r="H69" i="1"/>
  <c r="H76" i="1" s="1"/>
  <c r="I69" i="1"/>
  <c r="I76" i="1" s="1"/>
  <c r="J69" i="1"/>
  <c r="J76" i="1" s="1"/>
  <c r="K69" i="1"/>
  <c r="K76" i="1" s="1"/>
  <c r="L69" i="1"/>
  <c r="L76" i="1" s="1"/>
  <c r="M69" i="1"/>
  <c r="M76" i="1" s="1"/>
  <c r="N69" i="1"/>
  <c r="N76" i="1" s="1"/>
  <c r="O69" i="1"/>
  <c r="O76" i="1" s="1"/>
  <c r="P69" i="1"/>
  <c r="P76" i="1" s="1"/>
  <c r="Q69" i="1"/>
  <c r="Q76" i="1" s="1"/>
  <c r="R69" i="1"/>
  <c r="R76" i="1" s="1"/>
  <c r="F68" i="1"/>
  <c r="F81" i="1" s="1"/>
  <c r="F82" i="1" s="1"/>
  <c r="G68" i="1"/>
  <c r="G81" i="1" s="1"/>
  <c r="G82" i="1" s="1"/>
  <c r="H68" i="1"/>
  <c r="H81" i="1" s="1"/>
  <c r="H82" i="1" s="1"/>
  <c r="I68" i="1"/>
  <c r="I75" i="1" s="1"/>
  <c r="J68" i="1"/>
  <c r="J81" i="1" s="1"/>
  <c r="J82" i="1" s="1"/>
  <c r="K68" i="1"/>
  <c r="K81" i="1" s="1"/>
  <c r="K82" i="1" s="1"/>
  <c r="L68" i="1"/>
  <c r="L81" i="1" s="1"/>
  <c r="L82" i="1" s="1"/>
  <c r="M68" i="1"/>
  <c r="M75" i="1" s="1"/>
  <c r="N68" i="1"/>
  <c r="N81" i="1" s="1"/>
  <c r="N82" i="1" s="1"/>
  <c r="O68" i="1"/>
  <c r="O75" i="1" s="1"/>
  <c r="P68" i="1"/>
  <c r="P81" i="1" s="1"/>
  <c r="P82" i="1" s="1"/>
  <c r="Q68" i="1"/>
  <c r="Q81" i="1" s="1"/>
  <c r="Q82" i="1" s="1"/>
  <c r="R68" i="1"/>
  <c r="R81" i="1" s="1"/>
  <c r="R82" i="1" s="1"/>
  <c r="E72" i="1"/>
  <c r="E79" i="1" s="1"/>
  <c r="E71" i="1"/>
  <c r="E78" i="1" s="1"/>
  <c r="E70" i="1"/>
  <c r="E77" i="1" s="1"/>
  <c r="E69" i="1"/>
  <c r="E76" i="1" s="1"/>
  <c r="E68" i="1"/>
  <c r="E81" i="1" s="1"/>
  <c r="E82" i="1" s="1"/>
  <c r="Q75" i="1" l="1"/>
  <c r="L75" i="1"/>
  <c r="H75" i="1"/>
  <c r="M81" i="1"/>
  <c r="M82" i="1" s="1"/>
  <c r="I81" i="1"/>
  <c r="I82" i="1" s="1"/>
  <c r="E75" i="1"/>
  <c r="P75" i="1"/>
  <c r="K75" i="1"/>
  <c r="G75" i="1"/>
  <c r="N75" i="1"/>
  <c r="J75" i="1"/>
  <c r="F75" i="1"/>
  <c r="O81" i="1"/>
  <c r="O82" i="1" s="1"/>
  <c r="R75" i="1"/>
</calcChain>
</file>

<file path=xl/comments1.xml><?xml version="1.0" encoding="utf-8"?>
<comments xmlns="http://schemas.openxmlformats.org/spreadsheetml/2006/main">
  <authors>
    <author/>
  </authors>
  <commentList>
    <comment ref="D40" authorId="0" shapeId="0">
      <text>
        <r>
          <rPr>
            <sz val="10"/>
            <color rgb="FF000000"/>
            <rFont val="Arial"/>
          </rPr>
          <t>Responder updated this value.</t>
        </r>
      </text>
    </comment>
  </commentList>
</comments>
</file>

<file path=xl/sharedStrings.xml><?xml version="1.0" encoding="utf-8"?>
<sst xmlns="http://schemas.openxmlformats.org/spreadsheetml/2006/main" count="184" uniqueCount="184">
  <si>
    <t>Timestamp</t>
  </si>
  <si>
    <t xml:space="preserve"> 1. Are u able to  Apply the knowledge of mathematics, science, engineering fundamentals, and an engineering specialization to the solution of complex engineering problems.</t>
  </si>
  <si>
    <t>2.Are u able to Identify, formulate and analyze complex, E&amp;C problems and give valid  conclusions ?</t>
  </si>
  <si>
    <t>3. Are u able to design and develop solutions for complex E&amp;C engineering problems?</t>
  </si>
  <si>
    <t>4. Are you able to investigate complex E&amp;C problems through research methodology ?</t>
  </si>
  <si>
    <t>5. Are you able to Create and apply modern techniques and tools  to complex E&amp;C engineering activities ?</t>
  </si>
  <si>
    <t>6. Are you able to take responsibility of societal health, safety, legal and issues relevant to the E&amp;C engineering practice?</t>
  </si>
  <si>
    <t>7. Are you able to understand the impact of the engineering solutions in societal and environmental contexts?</t>
  </si>
  <si>
    <t>8. Are you able to Apply principles of ethical and commit to professional ethics in engineering practice. ?</t>
  </si>
  <si>
    <t>9. Are you able to work as a team member and team leader in multidisciplinary task?</t>
  </si>
  <si>
    <t>10. Are you able to communicate effectively on engineering activates with the community &amp; society?</t>
  </si>
  <si>
    <t>11. Are you able to apply engineering and management principles to manage projects?</t>
  </si>
  <si>
    <t>12. Are you able to engage in independent and life-long learning to update the technological knowledge?</t>
  </si>
  <si>
    <t>PSO1: Are u able to Specify, design, build and test analog, digital and embedded systems for signal processing</t>
  </si>
  <si>
    <t>PSO2 : Are u able to Understand and architect wired and wireless analog and digital communication systems as per specifications, and determine their performance.</t>
  </si>
  <si>
    <t>Name:</t>
  </si>
  <si>
    <t>USN</t>
  </si>
  <si>
    <t>Pooja R</t>
  </si>
  <si>
    <t>1sg15ec074</t>
  </si>
  <si>
    <t>Sushma k s</t>
  </si>
  <si>
    <t>1sg15ec121</t>
  </si>
  <si>
    <t>Manjunatha B</t>
  </si>
  <si>
    <t>1sg16ec413</t>
  </si>
  <si>
    <t>Goutham M</t>
  </si>
  <si>
    <t>1sg15ec036</t>
  </si>
  <si>
    <t xml:space="preserve">Ramya Sk Jadav </t>
  </si>
  <si>
    <t>1sg13ec131</t>
  </si>
  <si>
    <t>Sumalatha N</t>
  </si>
  <si>
    <t>1sg15ec110</t>
  </si>
  <si>
    <t>Shrish Jha</t>
  </si>
  <si>
    <t>1sg15ec101</t>
  </si>
  <si>
    <t>Rekha</t>
  </si>
  <si>
    <t>1sg15ec085</t>
  </si>
  <si>
    <t>Harsha KB</t>
  </si>
  <si>
    <t>1sg15ec038</t>
  </si>
  <si>
    <t>HARISH C</t>
  </si>
  <si>
    <t>1SG15EC037</t>
  </si>
  <si>
    <t>Chithra k</t>
  </si>
  <si>
    <t>1sg15ec028</t>
  </si>
  <si>
    <t>Chandana DL</t>
  </si>
  <si>
    <t>1sg15ec024</t>
  </si>
  <si>
    <t>Annan o</t>
  </si>
  <si>
    <t>1sg15ec009</t>
  </si>
  <si>
    <t>Niveditha.S</t>
  </si>
  <si>
    <t>1SG15EC071</t>
  </si>
  <si>
    <t>Nida sulthana.N</t>
  </si>
  <si>
    <t>1SG15EC066</t>
  </si>
  <si>
    <t>Himanshu Tiwari</t>
  </si>
  <si>
    <t>1sg15ec041</t>
  </si>
  <si>
    <t>Anusha V Murthy</t>
  </si>
  <si>
    <t>1sg16ec402</t>
  </si>
  <si>
    <t>Bipul Kumar</t>
  </si>
  <si>
    <t>1SG15EC022</t>
  </si>
  <si>
    <t>Sandhya Y G</t>
  </si>
  <si>
    <t>1SG15EC093</t>
  </si>
  <si>
    <t>Harshith K Gowda</t>
  </si>
  <si>
    <t>1sg14ec037</t>
  </si>
  <si>
    <t>Apoorva G A</t>
  </si>
  <si>
    <t>1SG15EC014</t>
  </si>
  <si>
    <t>uma R</t>
  </si>
  <si>
    <t>1sg16ec429</t>
  </si>
  <si>
    <t xml:space="preserve">Nayana H J </t>
  </si>
  <si>
    <t>1SG15EC064</t>
  </si>
  <si>
    <t>Prateek kumar Thakur</t>
  </si>
  <si>
    <t>1SG15ec080</t>
  </si>
  <si>
    <t>Anusha s</t>
  </si>
  <si>
    <t>1sg16ec401</t>
  </si>
  <si>
    <t>Pruthvi r</t>
  </si>
  <si>
    <t>1sg15ec084</t>
  </si>
  <si>
    <t xml:space="preserve">Pooja </t>
  </si>
  <si>
    <t>1SG15EC075</t>
  </si>
  <si>
    <t>Sai Siddharth m</t>
  </si>
  <si>
    <t>1sg15ec091</t>
  </si>
  <si>
    <t xml:space="preserve">SUBHAM SHEKHER PANDEY </t>
  </si>
  <si>
    <t xml:space="preserve">1sg15ec107 </t>
  </si>
  <si>
    <t>Niveditha M</t>
  </si>
  <si>
    <t xml:space="preserve">1SG15EC070 </t>
  </si>
  <si>
    <t>Sukanya krishna poojari</t>
  </si>
  <si>
    <t>1sg15ec108</t>
  </si>
  <si>
    <t>Vinayaka l s</t>
  </si>
  <si>
    <t>1SG15EC116</t>
  </si>
  <si>
    <t>Shubham Kumar</t>
  </si>
  <si>
    <t>1sg15ec102</t>
  </si>
  <si>
    <t>Raj Kumar</t>
  </si>
  <si>
    <t>1SG15EC086</t>
  </si>
  <si>
    <t>Shiva s</t>
  </si>
  <si>
    <t>1sg16ec425</t>
  </si>
  <si>
    <t>Archana y</t>
  </si>
  <si>
    <t>1sg16ec403</t>
  </si>
  <si>
    <t>Lingaraju L</t>
  </si>
  <si>
    <t>1SG15EC054</t>
  </si>
  <si>
    <t>Karthik K</t>
  </si>
  <si>
    <t>1SG15EC045</t>
  </si>
  <si>
    <t>Pavithra J</t>
  </si>
  <si>
    <t>1sg15ec072</t>
  </si>
  <si>
    <t>Abhijith N</t>
  </si>
  <si>
    <t>1sg15ec001</t>
  </si>
  <si>
    <t>Mohammed shahid</t>
  </si>
  <si>
    <t>1sg15ec060</t>
  </si>
  <si>
    <t>Shashank shekhar</t>
  </si>
  <si>
    <t>1sg15ec099</t>
  </si>
  <si>
    <t>Meghana A S</t>
  </si>
  <si>
    <t xml:space="preserve">1SG15EC059 </t>
  </si>
  <si>
    <t>Mohan varma</t>
  </si>
  <si>
    <t>1sg15ec061</t>
  </si>
  <si>
    <t>Adith Kiran C S</t>
  </si>
  <si>
    <t>1SG15EC023</t>
  </si>
  <si>
    <t>Bhoomika J</t>
  </si>
  <si>
    <t>1sg15ec020</t>
  </si>
  <si>
    <t>Kannika Hegde</t>
  </si>
  <si>
    <t>1sg15ec044</t>
  </si>
  <si>
    <t>Neha S</t>
  </si>
  <si>
    <t xml:space="preserve">1SG15EC065 </t>
  </si>
  <si>
    <t>Pavitra</t>
  </si>
  <si>
    <t>1SG15EC073</t>
  </si>
  <si>
    <t>Sanjana</t>
  </si>
  <si>
    <t>1SG15EC094</t>
  </si>
  <si>
    <t>AnuPriye</t>
  </si>
  <si>
    <t>1SG15EC013</t>
  </si>
  <si>
    <t xml:space="preserve">Kumari Neha </t>
  </si>
  <si>
    <t>1SG15EC052</t>
  </si>
  <si>
    <t>Ann Nileena Henry C</t>
  </si>
  <si>
    <t>1sg15ec012</t>
  </si>
  <si>
    <t>Kavyashree G S</t>
  </si>
  <si>
    <t>1SG15EC046</t>
  </si>
  <si>
    <t>Divya R</t>
  </si>
  <si>
    <t>1sg15ec033</t>
  </si>
  <si>
    <t>Ramya T K</t>
  </si>
  <si>
    <t>1sg16ec421</t>
  </si>
  <si>
    <t>Ashwani</t>
  </si>
  <si>
    <t>1sg15ec016</t>
  </si>
  <si>
    <t>Koushalya. D</t>
  </si>
  <si>
    <t>1sg15ec051</t>
  </si>
  <si>
    <t xml:space="preserve">Vaishnavi </t>
  </si>
  <si>
    <t>1sg15ec112</t>
  </si>
  <si>
    <t>Priyadarshini C</t>
  </si>
  <si>
    <t>1SG15EC083</t>
  </si>
  <si>
    <t>Bindu B</t>
  </si>
  <si>
    <t>1sg15ec021</t>
  </si>
  <si>
    <t>Prashanth R</t>
  </si>
  <si>
    <t>1sg16ec418</t>
  </si>
  <si>
    <t>Anjali V Jakati</t>
  </si>
  <si>
    <t>1SG15EC008</t>
  </si>
  <si>
    <t xml:space="preserve">Raksha G R </t>
  </si>
  <si>
    <t xml:space="preserve">1SG15EC087 </t>
  </si>
  <si>
    <t>Geetha M</t>
  </si>
  <si>
    <t>1SG15EC034</t>
  </si>
  <si>
    <t>Vaibhavi</t>
  </si>
  <si>
    <t>1sg16ec430</t>
  </si>
  <si>
    <t>Sl No.</t>
  </si>
  <si>
    <t>No. of graded "1"</t>
  </si>
  <si>
    <t>No. of graded "2"</t>
  </si>
  <si>
    <t>No. of graded "3"</t>
  </si>
  <si>
    <t>No. of graded "4"</t>
  </si>
  <si>
    <t>No. of graded "5"</t>
  </si>
  <si>
    <t>Exit survey / PO Attainment in %</t>
  </si>
  <si>
    <t>Total responses</t>
  </si>
  <si>
    <t>Weightage</t>
  </si>
  <si>
    <t>Percentage</t>
  </si>
  <si>
    <t>PROGRAM OUTCOMES (POs):</t>
  </si>
  <si>
    <t>PO1</t>
  </si>
  <si>
    <r>
      <t>Engineering knowledge:</t>
    </r>
    <r>
      <rPr>
        <sz val="11"/>
        <color rgb="FF000000"/>
        <rFont val="Arial"/>
        <family val="2"/>
      </rPr>
      <t xml:space="preserve"> Apply the knowledge of mathematics, science, engineering fundamentals, and an engineering specialization for the solution of complex engineering problems.</t>
    </r>
  </si>
  <si>
    <t>PO2</t>
  </si>
  <si>
    <r>
      <t>Problem analysis:</t>
    </r>
    <r>
      <rPr>
        <sz val="11"/>
        <color rgb="FF000000"/>
        <rFont val="Arial"/>
        <family val="2"/>
      </rPr>
      <t xml:space="preserve"> Identify, formulate, research literature, and analyze complex engineering problems reaching substantiated conclusions using first principles of mathematics, natural sciences, and engineering sciences.</t>
    </r>
  </si>
  <si>
    <t>PO3</t>
  </si>
  <si>
    <r>
      <t>Design / development of solutions:</t>
    </r>
    <r>
      <rPr>
        <sz val="11"/>
        <color rgb="FF000000"/>
        <rFont val="Arial"/>
        <family val="2"/>
      </rPr>
      <t xml:space="preserve"> Design solutions for complex engineering problems and design system components or processes that meet the specified needs with appropriate consideration for public health and safety, and cultural, societal, and environmental considerations.</t>
    </r>
  </si>
  <si>
    <t>PO4</t>
  </si>
  <si>
    <r>
      <t>Conduct investigations of complex problems:</t>
    </r>
    <r>
      <rPr>
        <sz val="11"/>
        <color rgb="FF000000"/>
        <rFont val="Arial"/>
        <family val="2"/>
      </rPr>
      <t xml:space="preserve"> Use research-based knowledge and research methods including design of experiments, analysis and interpretation of data, and synthesis of the information to provide valid conclusions.</t>
    </r>
  </si>
  <si>
    <t>PO5</t>
  </si>
  <si>
    <r>
      <t>Modern tool usage:</t>
    </r>
    <r>
      <rPr>
        <sz val="11"/>
        <color rgb="FF000000"/>
        <rFont val="Arial"/>
        <family val="2"/>
      </rPr>
      <t xml:space="preserve"> Create, select, and apply appropriate techniques, resources, and modern engineering and IT tools, including prediction and modelling to complex engineering activities, with an understanding of the limitations.</t>
    </r>
  </si>
  <si>
    <t>PO6</t>
  </si>
  <si>
    <r>
      <t>The engineer and society:</t>
    </r>
    <r>
      <rPr>
        <sz val="11"/>
        <color rgb="FF000000"/>
        <rFont val="Arial"/>
        <family val="2"/>
      </rPr>
      <t xml:space="preserve"> Apply reasoning informed by the contextual knowledge to assess societal, health, safety, legal, and cultural issues and the consequent responsibilities relevant to the professional engineering practice.</t>
    </r>
  </si>
  <si>
    <t>PO7</t>
  </si>
  <si>
    <r>
      <t>Environment and sustainability:</t>
    </r>
    <r>
      <rPr>
        <sz val="11"/>
        <color rgb="FF000000"/>
        <rFont val="Arial"/>
        <family val="2"/>
      </rPr>
      <t xml:space="preserve"> Understand the impact of the professional engineering solutions in societal and environmental contexts, and demonstrate the knowledge of, and need for sustainable development.</t>
    </r>
  </si>
  <si>
    <t>PO8</t>
  </si>
  <si>
    <r>
      <t>Ethics:</t>
    </r>
    <r>
      <rPr>
        <sz val="11"/>
        <color rgb="FF000000"/>
        <rFont val="Arial"/>
        <family val="2"/>
      </rPr>
      <t xml:space="preserve"> Apply ethical principles and commit to professional ethics and responsibilities and norms of the engineering practice.</t>
    </r>
  </si>
  <si>
    <t>PO9</t>
  </si>
  <si>
    <r>
      <t>Individual and team work:</t>
    </r>
    <r>
      <rPr>
        <sz val="11"/>
        <color rgb="FF000000"/>
        <rFont val="Arial"/>
        <family val="2"/>
      </rPr>
      <t xml:space="preserve"> Function effectively as an individual, and as a member or leader in diverse teams, and in multidisciplinary settings.</t>
    </r>
  </si>
  <si>
    <t>PO10</t>
  </si>
  <si>
    <r>
      <t>Communication:</t>
    </r>
    <r>
      <rPr>
        <sz val="11"/>
        <color rgb="FF000000"/>
        <rFont val="Arial"/>
        <family val="2"/>
      </rPr>
      <t xml:space="preserve"> Communicate effectively on complex engineering activities with the engineering community and with the society at large, such as, being able to comprehend and write effective reports and design documentation, make effective presentations, and give and receive clear instructions.</t>
    </r>
  </si>
  <si>
    <t>PO11</t>
  </si>
  <si>
    <r>
      <t>Project management and finance:</t>
    </r>
    <r>
      <rPr>
        <sz val="11"/>
        <color rgb="FF000000"/>
        <rFont val="Arial"/>
        <family val="2"/>
      </rPr>
      <t xml:space="preserve"> Demonstrate knowledge and understanding of the engineering and management principles and apply these to one’s own work, as a member and leader in a team, to manage projects and in multidisciplinary environments.</t>
    </r>
  </si>
  <si>
    <t>PO12</t>
  </si>
  <si>
    <r>
      <t>Life-long learning:</t>
    </r>
    <r>
      <rPr>
        <sz val="11"/>
        <color rgb="FF000000"/>
        <rFont val="Arial"/>
        <family val="2"/>
      </rPr>
      <t xml:space="preserve"> Recognize the need for, and have the preparation and ability to engage in independent and life-long learning in the broadest context of technological change.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</si>
</sst>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yy\ h:mm:ss"/>
  </numFmts>
  <fonts count="9" x14ac:knownFonts="1">
    <font>
      <sz val="10"/>
      <color rgb="FF000000"/>
      <name val="Arial"/>
    </font>
    <font>
      <sz val="10"/>
      <color theme="1"/>
      <name val="Arial"/>
      <family val="2"/>
    </font>
    <font>
      <sz val="10"/>
      <name val="Arial"/>
      <family val="2"/>
    </font>
    <font>
      <sz val="10"/>
      <color rgb="FF000000"/>
      <name val="Arial"/>
      <family val="2"/>
    </font>
    <font>
      <b/>
      <sz val="10"/>
      <color rgb="FF000000"/>
      <name val="Arial"/>
      <family val="2"/>
    </font>
    <font>
      <sz val="10"/>
      <color rgb="FF000000"/>
      <name val="Calibri"/>
      <family val="2"/>
    </font>
    <font>
      <b/>
      <u/>
      <sz val="11"/>
      <color rgb="FF000000"/>
      <name val="Arial"/>
      <family val="2"/>
    </font>
    <font>
      <b/>
      <sz val="11"/>
      <color rgb="FF000000"/>
      <name val="Arial"/>
      <family val="2"/>
    </font>
    <font>
      <sz val="11"/>
      <color rgb="FF000000"/>
      <name val="Arial"/>
      <family val="2"/>
    </font>
  </fonts>
  <fills count="2">
    <fill>
      <patternFill patternType="none"/>
    </fill>
    <fill>
      <patternFill patternType="gray125"/>
    </fill>
  </fills>
  <borders count="28">
    <border>
      <left/>
      <right/>
      <top/>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CCCCCC"/>
      </top>
      <bottom style="medium">
        <color rgb="FF000000"/>
      </bottom>
      <diagonal/>
    </border>
    <border>
      <left style="medium">
        <color rgb="FF000000"/>
      </left>
      <right/>
      <top style="medium">
        <color rgb="FF000000"/>
      </top>
      <bottom style="medium">
        <color rgb="FF000000"/>
      </bottom>
      <diagonal/>
    </border>
    <border>
      <left style="medium">
        <color rgb="FF000000"/>
      </left>
      <right/>
      <top style="medium">
        <color rgb="FFCCCCCC"/>
      </top>
      <bottom style="medium">
        <color rgb="FF000000"/>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CCCCCC"/>
      </right>
      <top style="medium">
        <color rgb="FFCCCCCC"/>
      </top>
      <bottom style="medium">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000000"/>
      </top>
      <bottom style="medium">
        <color rgb="FF000000"/>
      </bottom>
      <diagonal/>
    </border>
    <border>
      <left style="medium">
        <color indexed="64"/>
      </left>
      <right style="medium">
        <color indexed="64"/>
      </right>
      <top style="medium">
        <color indexed="64"/>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1">
    <xf numFmtId="0" fontId="0" fillId="0" borderId="0"/>
  </cellStyleXfs>
  <cellXfs count="39">
    <xf numFmtId="0" fontId="0" fillId="0" borderId="0" xfId="0" applyFont="1" applyAlignment="1"/>
    <xf numFmtId="0" fontId="3" fillId="0" borderId="1" xfId="0" applyFont="1" applyBorder="1" applyAlignment="1"/>
    <xf numFmtId="0" fontId="1" fillId="0" borderId="1" xfId="0" applyFont="1" applyBorder="1"/>
    <xf numFmtId="0" fontId="0" fillId="0" borderId="1" xfId="0" applyFont="1" applyBorder="1" applyAlignment="1">
      <alignment horizontal="center"/>
    </xf>
    <xf numFmtId="164" fontId="1" fillId="0" borderId="1" xfId="0" applyNumberFormat="1" applyFont="1" applyBorder="1" applyAlignment="1">
      <alignment horizontal="center"/>
    </xf>
    <xf numFmtId="0" fontId="1" fillId="0" borderId="1" xfId="0" applyFont="1" applyBorder="1" applyAlignment="1">
      <alignment horizontal="left"/>
    </xf>
    <xf numFmtId="0" fontId="1" fillId="0" borderId="1" xfId="0" applyFont="1" applyBorder="1" applyAlignment="1">
      <alignment horizontal="center"/>
    </xf>
    <xf numFmtId="164" fontId="2" fillId="0" borderId="1" xfId="0" applyNumberFormat="1" applyFont="1" applyBorder="1" applyAlignment="1">
      <alignment horizontal="center"/>
    </xf>
    <xf numFmtId="0" fontId="1" fillId="0" borderId="1" xfId="0" applyFont="1" applyBorder="1" applyAlignment="1">
      <alignment vertical="center" wrapText="1"/>
    </xf>
    <xf numFmtId="0" fontId="4" fillId="0" borderId="3" xfId="0" applyFont="1" applyBorder="1" applyAlignment="1">
      <alignment wrapText="1"/>
    </xf>
    <xf numFmtId="0" fontId="4" fillId="0" borderId="4" xfId="0" applyFont="1" applyBorder="1" applyAlignment="1">
      <alignment wrapText="1"/>
    </xf>
    <xf numFmtId="0" fontId="1" fillId="0" borderId="5" xfId="0" applyFont="1" applyBorder="1" applyAlignment="1">
      <alignment horizontal="center"/>
    </xf>
    <xf numFmtId="0" fontId="0" fillId="0" borderId="6" xfId="0" applyFont="1" applyBorder="1" applyAlignment="1">
      <alignment horizontal="center"/>
    </xf>
    <xf numFmtId="0" fontId="0" fillId="0" borderId="7" xfId="0" applyFont="1" applyBorder="1" applyAlignment="1">
      <alignment horizontal="center"/>
    </xf>
    <xf numFmtId="0" fontId="0" fillId="0" borderId="8" xfId="0" applyFont="1" applyBorder="1" applyAlignment="1">
      <alignment horizontal="center"/>
    </xf>
    <xf numFmtId="0" fontId="0" fillId="0" borderId="9" xfId="0" applyFont="1" applyBorder="1" applyAlignment="1">
      <alignment horizontal="center"/>
    </xf>
    <xf numFmtId="0" fontId="0" fillId="0" borderId="10"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3" fillId="0" borderId="21" xfId="0" applyFont="1" applyBorder="1" applyAlignment="1">
      <alignment horizontal="right" wrapText="1"/>
    </xf>
    <xf numFmtId="0" fontId="5" fillId="0" borderId="23" xfId="0" applyFont="1" applyBorder="1" applyAlignment="1">
      <alignment vertical="center" wrapText="1"/>
    </xf>
    <xf numFmtId="0" fontId="3" fillId="0" borderId="23" xfId="0" applyFont="1" applyBorder="1" applyAlignment="1">
      <alignment horizontal="right" wrapText="1"/>
    </xf>
    <xf numFmtId="0" fontId="3" fillId="0" borderId="24" xfId="0" applyFont="1" applyBorder="1" applyAlignment="1">
      <alignment horizontal="right" wrapText="1"/>
    </xf>
    <xf numFmtId="0" fontId="3" fillId="0" borderId="0" xfId="0" applyFont="1" applyBorder="1" applyAlignment="1">
      <alignment horizontal="right" wrapText="1"/>
    </xf>
    <xf numFmtId="0" fontId="3" fillId="0" borderId="25" xfId="0" applyFont="1" applyBorder="1" applyAlignment="1">
      <alignment horizontal="right" wrapText="1"/>
    </xf>
    <xf numFmtId="0" fontId="6" fillId="0" borderId="22" xfId="0" applyFont="1" applyBorder="1" applyAlignment="1">
      <alignment vertical="center"/>
    </xf>
    <xf numFmtId="0" fontId="5" fillId="0" borderId="22" xfId="0" applyFont="1" applyBorder="1" applyAlignment="1">
      <alignment vertical="center" wrapText="1"/>
    </xf>
    <xf numFmtId="0" fontId="7" fillId="0" borderId="2" xfId="0" applyFont="1" applyBorder="1" applyAlignment="1">
      <alignment horizontal="center" vertical="center" wrapText="1"/>
    </xf>
    <xf numFmtId="0" fontId="7" fillId="0" borderId="3" xfId="0"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sheetPr>
  <dimension ref="A1:S99"/>
  <sheetViews>
    <sheetView tabSelected="1" workbookViewId="0">
      <pane ySplit="1" topLeftCell="A65" activePane="bottomLeft" state="frozen"/>
      <selection pane="bottomLeft" activeCell="E82" sqref="E82:R82"/>
    </sheetView>
  </sheetViews>
  <sheetFormatPr defaultColWidth="14.42578125" defaultRowHeight="15.75" customHeight="1" x14ac:dyDescent="0.2"/>
  <cols>
    <col min="1" max="1" width="6.42578125" customWidth="1"/>
    <col min="2" max="2" width="19" customWidth="1"/>
    <col min="3" max="3" width="20.7109375" customWidth="1"/>
    <col min="4" max="4" width="16.42578125" customWidth="1"/>
    <col min="5" max="26" width="21.5703125" customWidth="1"/>
  </cols>
  <sheetData>
    <row r="1" spans="1:18" ht="117.75" customHeight="1" x14ac:dyDescent="0.2">
      <c r="A1" s="1" t="s">
        <v>149</v>
      </c>
      <c r="B1" s="2" t="s">
        <v>0</v>
      </c>
      <c r="C1" s="2" t="s">
        <v>15</v>
      </c>
      <c r="D1" s="2" t="s">
        <v>16</v>
      </c>
      <c r="E1" s="8" t="s">
        <v>1</v>
      </c>
      <c r="F1" s="8" t="s">
        <v>2</v>
      </c>
      <c r="G1" s="8" t="s">
        <v>3</v>
      </c>
      <c r="H1" s="8" t="s">
        <v>4</v>
      </c>
      <c r="I1" s="8" t="s">
        <v>5</v>
      </c>
      <c r="J1" s="8" t="s">
        <v>6</v>
      </c>
      <c r="K1" s="8" t="s">
        <v>7</v>
      </c>
      <c r="L1" s="8" t="s">
        <v>8</v>
      </c>
      <c r="M1" s="8" t="s">
        <v>9</v>
      </c>
      <c r="N1" s="8" t="s">
        <v>10</v>
      </c>
      <c r="O1" s="8" t="s">
        <v>11</v>
      </c>
      <c r="P1" s="8" t="s">
        <v>12</v>
      </c>
      <c r="Q1" s="8" t="s">
        <v>13</v>
      </c>
      <c r="R1" s="8" t="s">
        <v>14</v>
      </c>
    </row>
    <row r="2" spans="1:18" ht="12.75" x14ac:dyDescent="0.2">
      <c r="A2" s="3">
        <v>5</v>
      </c>
      <c r="B2" s="4">
        <v>43823.494652349538</v>
      </c>
      <c r="C2" s="5" t="s">
        <v>25</v>
      </c>
      <c r="D2" s="5" t="s">
        <v>26</v>
      </c>
      <c r="E2" s="6">
        <v>4</v>
      </c>
      <c r="F2" s="6">
        <v>4</v>
      </c>
      <c r="G2" s="6">
        <v>4</v>
      </c>
      <c r="H2" s="6">
        <v>4</v>
      </c>
      <c r="I2" s="6">
        <v>4</v>
      </c>
      <c r="J2" s="6">
        <v>4</v>
      </c>
      <c r="K2" s="6">
        <v>4</v>
      </c>
      <c r="L2" s="6">
        <v>5</v>
      </c>
      <c r="M2" s="6">
        <v>5</v>
      </c>
      <c r="N2" s="6">
        <v>4</v>
      </c>
      <c r="O2" s="6">
        <v>5</v>
      </c>
      <c r="P2" s="6">
        <v>5</v>
      </c>
      <c r="Q2" s="6">
        <v>4</v>
      </c>
      <c r="R2" s="6">
        <v>4</v>
      </c>
    </row>
    <row r="3" spans="1:18" ht="12.75" x14ac:dyDescent="0.2">
      <c r="A3" s="3">
        <v>20</v>
      </c>
      <c r="B3" s="4">
        <v>43825.396342569446</v>
      </c>
      <c r="C3" s="5" t="s">
        <v>55</v>
      </c>
      <c r="D3" s="5" t="s">
        <v>56</v>
      </c>
      <c r="E3" s="6">
        <v>5</v>
      </c>
      <c r="F3" s="6">
        <v>5</v>
      </c>
      <c r="G3" s="6">
        <v>5</v>
      </c>
      <c r="H3" s="6">
        <v>5</v>
      </c>
      <c r="I3" s="6">
        <v>5</v>
      </c>
      <c r="J3" s="6">
        <v>5</v>
      </c>
      <c r="K3" s="6">
        <v>5</v>
      </c>
      <c r="L3" s="6">
        <v>5</v>
      </c>
      <c r="M3" s="6">
        <v>5</v>
      </c>
      <c r="N3" s="6">
        <v>5</v>
      </c>
      <c r="O3" s="6">
        <v>5</v>
      </c>
      <c r="P3" s="6">
        <v>5</v>
      </c>
      <c r="Q3" s="6">
        <v>5</v>
      </c>
      <c r="R3" s="6">
        <v>5</v>
      </c>
    </row>
    <row r="4" spans="1:18" ht="12.75" x14ac:dyDescent="0.2">
      <c r="A4" s="3">
        <v>40</v>
      </c>
      <c r="B4" s="4">
        <v>43826.723717106477</v>
      </c>
      <c r="C4" s="5" t="s">
        <v>95</v>
      </c>
      <c r="D4" s="5" t="s">
        <v>96</v>
      </c>
      <c r="E4" s="6">
        <v>5</v>
      </c>
      <c r="F4" s="6">
        <v>5</v>
      </c>
      <c r="G4" s="6">
        <v>5</v>
      </c>
      <c r="H4" s="6">
        <v>5</v>
      </c>
      <c r="I4" s="6">
        <v>5</v>
      </c>
      <c r="J4" s="6">
        <v>5</v>
      </c>
      <c r="K4" s="6">
        <v>5</v>
      </c>
      <c r="L4" s="6">
        <v>5</v>
      </c>
      <c r="M4" s="6">
        <v>5</v>
      </c>
      <c r="N4" s="6">
        <v>5</v>
      </c>
      <c r="O4" s="6">
        <v>5</v>
      </c>
      <c r="P4" s="6">
        <v>5</v>
      </c>
      <c r="Q4" s="6">
        <v>5</v>
      </c>
      <c r="R4" s="6">
        <v>5</v>
      </c>
    </row>
    <row r="5" spans="1:18" ht="12.75" x14ac:dyDescent="0.2">
      <c r="A5" s="3">
        <v>63</v>
      </c>
      <c r="B5" s="4">
        <v>43827.788911516203</v>
      </c>
      <c r="C5" s="5" t="s">
        <v>141</v>
      </c>
      <c r="D5" s="5" t="s">
        <v>142</v>
      </c>
      <c r="E5" s="6">
        <v>4</v>
      </c>
      <c r="F5" s="6">
        <v>4</v>
      </c>
      <c r="G5" s="6">
        <v>4</v>
      </c>
      <c r="H5" s="6">
        <v>4</v>
      </c>
      <c r="I5" s="6">
        <v>4</v>
      </c>
      <c r="J5" s="6">
        <v>4</v>
      </c>
      <c r="K5" s="6">
        <v>4</v>
      </c>
      <c r="L5" s="6">
        <v>4</v>
      </c>
      <c r="M5" s="6">
        <v>4</v>
      </c>
      <c r="N5" s="6">
        <v>4</v>
      </c>
      <c r="O5" s="6">
        <v>4</v>
      </c>
      <c r="P5" s="6">
        <v>4</v>
      </c>
      <c r="Q5" s="6">
        <v>4</v>
      </c>
      <c r="R5" s="6">
        <v>4</v>
      </c>
    </row>
    <row r="6" spans="1:18" ht="12.75" x14ac:dyDescent="0.2">
      <c r="A6" s="3">
        <v>13</v>
      </c>
      <c r="B6" s="4">
        <v>43825.3702021875</v>
      </c>
      <c r="C6" s="5" t="s">
        <v>41</v>
      </c>
      <c r="D6" s="5" t="s">
        <v>42</v>
      </c>
      <c r="E6" s="6">
        <v>5</v>
      </c>
      <c r="F6" s="6">
        <v>5</v>
      </c>
      <c r="G6" s="6">
        <v>5</v>
      </c>
      <c r="H6" s="6">
        <v>5</v>
      </c>
      <c r="I6" s="6">
        <v>5</v>
      </c>
      <c r="J6" s="6">
        <v>5</v>
      </c>
      <c r="K6" s="6">
        <v>5</v>
      </c>
      <c r="L6" s="6">
        <v>5</v>
      </c>
      <c r="M6" s="6">
        <v>5</v>
      </c>
      <c r="N6" s="6">
        <v>5</v>
      </c>
      <c r="O6" s="6">
        <v>5</v>
      </c>
      <c r="P6" s="6">
        <v>5</v>
      </c>
      <c r="Q6" s="6">
        <v>5</v>
      </c>
      <c r="R6" s="6">
        <v>5</v>
      </c>
    </row>
    <row r="7" spans="1:18" ht="12.75" x14ac:dyDescent="0.2">
      <c r="A7" s="3">
        <v>53</v>
      </c>
      <c r="B7" s="4">
        <v>43827.63589070602</v>
      </c>
      <c r="C7" s="5" t="s">
        <v>121</v>
      </c>
      <c r="D7" s="5" t="s">
        <v>122</v>
      </c>
      <c r="E7" s="6">
        <v>3</v>
      </c>
      <c r="F7" s="6">
        <v>4</v>
      </c>
      <c r="G7" s="6">
        <v>3</v>
      </c>
      <c r="H7" s="6">
        <v>3</v>
      </c>
      <c r="I7" s="6">
        <v>3</v>
      </c>
      <c r="J7" s="6">
        <v>3</v>
      </c>
      <c r="K7" s="6">
        <v>3</v>
      </c>
      <c r="L7" s="6">
        <v>3</v>
      </c>
      <c r="M7" s="6">
        <v>3</v>
      </c>
      <c r="N7" s="6">
        <v>3</v>
      </c>
      <c r="O7" s="6">
        <v>3</v>
      </c>
      <c r="P7" s="6">
        <v>3</v>
      </c>
      <c r="Q7" s="6">
        <v>3</v>
      </c>
      <c r="R7" s="6">
        <v>3</v>
      </c>
    </row>
    <row r="8" spans="1:18" ht="12.75" x14ac:dyDescent="0.2">
      <c r="A8" s="3">
        <v>51</v>
      </c>
      <c r="B8" s="4">
        <v>43827.632071921296</v>
      </c>
      <c r="C8" s="5" t="s">
        <v>117</v>
      </c>
      <c r="D8" s="5" t="s">
        <v>118</v>
      </c>
      <c r="E8" s="6">
        <v>5</v>
      </c>
      <c r="F8" s="6">
        <v>5</v>
      </c>
      <c r="G8" s="6">
        <v>5</v>
      </c>
      <c r="H8" s="6">
        <v>5</v>
      </c>
      <c r="I8" s="6">
        <v>5</v>
      </c>
      <c r="J8" s="6">
        <v>5</v>
      </c>
      <c r="K8" s="6">
        <v>5</v>
      </c>
      <c r="L8" s="6">
        <v>5</v>
      </c>
      <c r="M8" s="6">
        <v>5</v>
      </c>
      <c r="N8" s="6">
        <v>5</v>
      </c>
      <c r="O8" s="6">
        <v>5</v>
      </c>
      <c r="P8" s="6">
        <v>5</v>
      </c>
      <c r="Q8" s="6">
        <v>5</v>
      </c>
      <c r="R8" s="6">
        <v>5</v>
      </c>
    </row>
    <row r="9" spans="1:18" ht="12.75" x14ac:dyDescent="0.2">
      <c r="A9" s="3">
        <v>21</v>
      </c>
      <c r="B9" s="4">
        <v>43825.420407743055</v>
      </c>
      <c r="C9" s="5" t="s">
        <v>57</v>
      </c>
      <c r="D9" s="5" t="s">
        <v>58</v>
      </c>
      <c r="E9" s="6">
        <v>4</v>
      </c>
      <c r="F9" s="6">
        <v>4</v>
      </c>
      <c r="G9" s="6">
        <v>4</v>
      </c>
      <c r="H9" s="6">
        <v>4</v>
      </c>
      <c r="I9" s="6">
        <v>4</v>
      </c>
      <c r="J9" s="6">
        <v>4</v>
      </c>
      <c r="K9" s="6">
        <v>4</v>
      </c>
      <c r="L9" s="6">
        <v>5</v>
      </c>
      <c r="M9" s="6">
        <v>5</v>
      </c>
      <c r="N9" s="6">
        <v>5</v>
      </c>
      <c r="O9" s="6">
        <v>5</v>
      </c>
      <c r="P9" s="6">
        <v>5</v>
      </c>
      <c r="Q9" s="6">
        <v>3</v>
      </c>
      <c r="R9" s="6">
        <v>3</v>
      </c>
    </row>
    <row r="10" spans="1:18" ht="12.75" x14ac:dyDescent="0.2">
      <c r="A10" s="3">
        <v>57</v>
      </c>
      <c r="B10" s="4">
        <v>43827.66083400463</v>
      </c>
      <c r="C10" s="5" t="s">
        <v>129</v>
      </c>
      <c r="D10" s="5" t="s">
        <v>130</v>
      </c>
      <c r="E10" s="6">
        <v>5</v>
      </c>
      <c r="F10" s="6">
        <v>5</v>
      </c>
      <c r="G10" s="6">
        <v>5</v>
      </c>
      <c r="H10" s="6">
        <v>5</v>
      </c>
      <c r="I10" s="6">
        <v>5</v>
      </c>
      <c r="J10" s="6">
        <v>5</v>
      </c>
      <c r="K10" s="6">
        <v>5</v>
      </c>
      <c r="L10" s="6">
        <v>5</v>
      </c>
      <c r="M10" s="6">
        <v>5</v>
      </c>
      <c r="N10" s="6">
        <v>5</v>
      </c>
      <c r="O10" s="6">
        <v>5</v>
      </c>
      <c r="P10" s="6">
        <v>5</v>
      </c>
      <c r="Q10" s="6">
        <v>5</v>
      </c>
      <c r="R10" s="6">
        <v>5</v>
      </c>
    </row>
    <row r="11" spans="1:18" ht="12.75" x14ac:dyDescent="0.2">
      <c r="A11" s="3">
        <v>46</v>
      </c>
      <c r="B11" s="4">
        <v>43827.62655961806</v>
      </c>
      <c r="C11" s="5" t="s">
        <v>107</v>
      </c>
      <c r="D11" s="5" t="s">
        <v>108</v>
      </c>
      <c r="E11" s="6">
        <v>5</v>
      </c>
      <c r="F11" s="6">
        <v>5</v>
      </c>
      <c r="G11" s="6">
        <v>5</v>
      </c>
      <c r="H11" s="6">
        <v>5</v>
      </c>
      <c r="I11" s="6">
        <v>5</v>
      </c>
      <c r="J11" s="6">
        <v>5</v>
      </c>
      <c r="K11" s="6">
        <v>5</v>
      </c>
      <c r="L11" s="6">
        <v>5</v>
      </c>
      <c r="M11" s="6">
        <v>5</v>
      </c>
      <c r="N11" s="6">
        <v>5</v>
      </c>
      <c r="O11" s="6">
        <v>5</v>
      </c>
      <c r="P11" s="6">
        <v>5</v>
      </c>
      <c r="Q11" s="6">
        <v>5</v>
      </c>
      <c r="R11" s="6">
        <v>5</v>
      </c>
    </row>
    <row r="12" spans="1:18" ht="12.75" x14ac:dyDescent="0.2">
      <c r="A12" s="3">
        <v>61</v>
      </c>
      <c r="B12" s="4">
        <v>43827.705057037034</v>
      </c>
      <c r="C12" s="5" t="s">
        <v>137</v>
      </c>
      <c r="D12" s="5" t="s">
        <v>138</v>
      </c>
      <c r="E12" s="6">
        <v>4</v>
      </c>
      <c r="F12" s="6">
        <v>4</v>
      </c>
      <c r="G12" s="6">
        <v>4</v>
      </c>
      <c r="H12" s="6">
        <v>4</v>
      </c>
      <c r="I12" s="6">
        <v>4</v>
      </c>
      <c r="J12" s="6">
        <v>4</v>
      </c>
      <c r="K12" s="6">
        <v>4</v>
      </c>
      <c r="L12" s="6">
        <v>4</v>
      </c>
      <c r="M12" s="6">
        <v>5</v>
      </c>
      <c r="N12" s="6">
        <v>5</v>
      </c>
      <c r="O12" s="6">
        <v>5</v>
      </c>
      <c r="P12" s="6">
        <v>4</v>
      </c>
      <c r="Q12" s="6">
        <v>4</v>
      </c>
      <c r="R12" s="6">
        <v>3</v>
      </c>
    </row>
    <row r="13" spans="1:18" ht="12.75" x14ac:dyDescent="0.2">
      <c r="A13" s="3">
        <v>18</v>
      </c>
      <c r="B13" s="4">
        <v>43825.380544421292</v>
      </c>
      <c r="C13" s="5" t="s">
        <v>51</v>
      </c>
      <c r="D13" s="5" t="s">
        <v>52</v>
      </c>
      <c r="E13" s="6">
        <v>3</v>
      </c>
      <c r="F13" s="6">
        <v>3</v>
      </c>
      <c r="G13" s="6">
        <v>3</v>
      </c>
      <c r="H13" s="6">
        <v>3</v>
      </c>
      <c r="I13" s="6">
        <v>3</v>
      </c>
      <c r="J13" s="6">
        <v>3</v>
      </c>
      <c r="K13" s="6">
        <v>3</v>
      </c>
      <c r="L13" s="6">
        <v>3</v>
      </c>
      <c r="M13" s="6">
        <v>3</v>
      </c>
      <c r="N13" s="6">
        <v>3</v>
      </c>
      <c r="O13" s="6">
        <v>3</v>
      </c>
      <c r="P13" s="6">
        <v>3</v>
      </c>
      <c r="Q13" s="6">
        <v>3</v>
      </c>
      <c r="R13" s="6">
        <v>3</v>
      </c>
    </row>
    <row r="14" spans="1:18" ht="12.75" x14ac:dyDescent="0.2">
      <c r="A14" s="3">
        <v>45</v>
      </c>
      <c r="B14" s="4">
        <v>43827.626187638889</v>
      </c>
      <c r="C14" s="5" t="s">
        <v>105</v>
      </c>
      <c r="D14" s="5" t="s">
        <v>106</v>
      </c>
      <c r="E14" s="6">
        <v>5</v>
      </c>
      <c r="F14" s="6">
        <v>5</v>
      </c>
      <c r="G14" s="6">
        <v>5</v>
      </c>
      <c r="H14" s="6">
        <v>5</v>
      </c>
      <c r="I14" s="6">
        <v>5</v>
      </c>
      <c r="J14" s="6">
        <v>5</v>
      </c>
      <c r="K14" s="6">
        <v>5</v>
      </c>
      <c r="L14" s="6">
        <v>5</v>
      </c>
      <c r="M14" s="6">
        <v>5</v>
      </c>
      <c r="N14" s="6">
        <v>5</v>
      </c>
      <c r="O14" s="6">
        <v>5</v>
      </c>
      <c r="P14" s="6">
        <v>5</v>
      </c>
      <c r="Q14" s="6">
        <v>5</v>
      </c>
      <c r="R14" s="6">
        <v>5</v>
      </c>
    </row>
    <row r="15" spans="1:18" ht="12.75" x14ac:dyDescent="0.2">
      <c r="A15" s="3">
        <v>12</v>
      </c>
      <c r="B15" s="4">
        <v>43825.36889168981</v>
      </c>
      <c r="C15" s="5" t="s">
        <v>39</v>
      </c>
      <c r="D15" s="5" t="s">
        <v>40</v>
      </c>
      <c r="E15" s="6">
        <v>5</v>
      </c>
      <c r="F15" s="6">
        <v>5</v>
      </c>
      <c r="G15" s="6">
        <v>4</v>
      </c>
      <c r="H15" s="6">
        <v>4</v>
      </c>
      <c r="I15" s="6">
        <v>4</v>
      </c>
      <c r="J15" s="6">
        <v>4</v>
      </c>
      <c r="K15" s="6">
        <v>4</v>
      </c>
      <c r="L15" s="6">
        <v>4</v>
      </c>
      <c r="M15" s="6">
        <v>4</v>
      </c>
      <c r="N15" s="6">
        <v>4</v>
      </c>
      <c r="O15" s="6">
        <v>4</v>
      </c>
      <c r="P15" s="6">
        <v>4</v>
      </c>
      <c r="Q15" s="6">
        <v>4</v>
      </c>
      <c r="R15" s="6">
        <v>4</v>
      </c>
    </row>
    <row r="16" spans="1:18" ht="12.75" x14ac:dyDescent="0.2">
      <c r="A16" s="3">
        <v>11</v>
      </c>
      <c r="B16" s="4">
        <v>43824.452815706019</v>
      </c>
      <c r="C16" s="5" t="s">
        <v>37</v>
      </c>
      <c r="D16" s="5" t="s">
        <v>38</v>
      </c>
      <c r="E16" s="6">
        <v>4</v>
      </c>
      <c r="F16" s="6">
        <v>4</v>
      </c>
      <c r="G16" s="6">
        <v>4</v>
      </c>
      <c r="H16" s="6">
        <v>4</v>
      </c>
      <c r="I16" s="6">
        <v>4</v>
      </c>
      <c r="J16" s="6">
        <v>4</v>
      </c>
      <c r="K16" s="6">
        <v>4</v>
      </c>
      <c r="L16" s="6">
        <v>4</v>
      </c>
      <c r="M16" s="6">
        <v>4</v>
      </c>
      <c r="N16" s="6">
        <v>4</v>
      </c>
      <c r="O16" s="6">
        <v>4</v>
      </c>
      <c r="P16" s="6">
        <v>4</v>
      </c>
      <c r="Q16" s="6">
        <v>4</v>
      </c>
      <c r="R16" s="6">
        <v>4</v>
      </c>
    </row>
    <row r="17" spans="1:18" ht="12.75" x14ac:dyDescent="0.2">
      <c r="A17" s="3">
        <v>55</v>
      </c>
      <c r="B17" s="4">
        <v>43827.639136736107</v>
      </c>
      <c r="C17" s="5" t="s">
        <v>125</v>
      </c>
      <c r="D17" s="5" t="s">
        <v>126</v>
      </c>
      <c r="E17" s="6">
        <v>3</v>
      </c>
      <c r="F17" s="6">
        <v>3</v>
      </c>
      <c r="G17" s="6">
        <v>3</v>
      </c>
      <c r="H17" s="6">
        <v>3</v>
      </c>
      <c r="I17" s="6">
        <v>3</v>
      </c>
      <c r="J17" s="6">
        <v>4</v>
      </c>
      <c r="K17" s="6">
        <v>1</v>
      </c>
      <c r="L17" s="6">
        <v>5</v>
      </c>
      <c r="M17" s="6">
        <v>5</v>
      </c>
      <c r="N17" s="6">
        <v>4</v>
      </c>
      <c r="O17" s="6">
        <v>4</v>
      </c>
      <c r="P17" s="6">
        <v>4</v>
      </c>
      <c r="Q17" s="6">
        <v>4</v>
      </c>
      <c r="R17" s="6">
        <v>3</v>
      </c>
    </row>
    <row r="18" spans="1:18" ht="12.75" x14ac:dyDescent="0.2">
      <c r="A18" s="3">
        <v>65</v>
      </c>
      <c r="B18" s="4">
        <v>43827.80037138889</v>
      </c>
      <c r="C18" s="5" t="s">
        <v>145</v>
      </c>
      <c r="D18" s="5" t="s">
        <v>146</v>
      </c>
      <c r="E18" s="6">
        <v>3</v>
      </c>
      <c r="F18" s="6">
        <v>3</v>
      </c>
      <c r="G18" s="6">
        <v>3</v>
      </c>
      <c r="H18" s="6">
        <v>3</v>
      </c>
      <c r="I18" s="6">
        <v>3</v>
      </c>
      <c r="J18" s="6">
        <v>3</v>
      </c>
      <c r="K18" s="6">
        <v>3</v>
      </c>
      <c r="L18" s="6">
        <v>3</v>
      </c>
      <c r="M18" s="6">
        <v>3</v>
      </c>
      <c r="N18" s="6">
        <v>3</v>
      </c>
      <c r="O18" s="6">
        <v>3</v>
      </c>
      <c r="P18" s="6">
        <v>4</v>
      </c>
      <c r="Q18" s="6">
        <v>3</v>
      </c>
      <c r="R18" s="6">
        <v>4</v>
      </c>
    </row>
    <row r="19" spans="1:18" ht="12.75" x14ac:dyDescent="0.2">
      <c r="A19" s="3">
        <v>4</v>
      </c>
      <c r="B19" s="4">
        <v>43823.489575462962</v>
      </c>
      <c r="C19" s="5" t="s">
        <v>23</v>
      </c>
      <c r="D19" s="5" t="s">
        <v>24</v>
      </c>
      <c r="E19" s="6">
        <v>5</v>
      </c>
      <c r="F19" s="6">
        <v>5</v>
      </c>
      <c r="G19" s="6">
        <v>5</v>
      </c>
      <c r="H19" s="6">
        <v>5</v>
      </c>
      <c r="I19" s="6">
        <v>5</v>
      </c>
      <c r="J19" s="6">
        <v>5</v>
      </c>
      <c r="K19" s="6">
        <v>5</v>
      </c>
      <c r="L19" s="6">
        <v>5</v>
      </c>
      <c r="M19" s="6">
        <v>5</v>
      </c>
      <c r="N19" s="6">
        <v>5</v>
      </c>
      <c r="O19" s="6">
        <v>5</v>
      </c>
      <c r="P19" s="6">
        <v>5</v>
      </c>
      <c r="Q19" s="6">
        <v>5</v>
      </c>
      <c r="R19" s="6">
        <v>5</v>
      </c>
    </row>
    <row r="20" spans="1:18" ht="12.75" x14ac:dyDescent="0.2">
      <c r="A20" s="3">
        <v>10</v>
      </c>
      <c r="B20" s="4">
        <v>43823.830328055556</v>
      </c>
      <c r="C20" s="5" t="s">
        <v>35</v>
      </c>
      <c r="D20" s="5" t="s">
        <v>36</v>
      </c>
      <c r="E20" s="6">
        <v>5</v>
      </c>
      <c r="F20" s="6">
        <v>5</v>
      </c>
      <c r="G20" s="6">
        <v>5</v>
      </c>
      <c r="H20" s="6">
        <v>5</v>
      </c>
      <c r="I20" s="6">
        <v>5</v>
      </c>
      <c r="J20" s="6">
        <v>5</v>
      </c>
      <c r="K20" s="6">
        <v>5</v>
      </c>
      <c r="L20" s="6">
        <v>5</v>
      </c>
      <c r="M20" s="6">
        <v>5</v>
      </c>
      <c r="N20" s="6">
        <v>5</v>
      </c>
      <c r="O20" s="6">
        <v>5</v>
      </c>
      <c r="P20" s="6">
        <v>5</v>
      </c>
      <c r="Q20" s="6">
        <v>5</v>
      </c>
      <c r="R20" s="6">
        <v>5</v>
      </c>
    </row>
    <row r="21" spans="1:18" ht="12.75" x14ac:dyDescent="0.2">
      <c r="A21" s="3">
        <v>9</v>
      </c>
      <c r="B21" s="4">
        <v>43823.719188564814</v>
      </c>
      <c r="C21" s="5" t="s">
        <v>33</v>
      </c>
      <c r="D21" s="5" t="s">
        <v>34</v>
      </c>
      <c r="E21" s="6">
        <v>5</v>
      </c>
      <c r="F21" s="6">
        <v>5</v>
      </c>
      <c r="G21" s="6">
        <v>5</v>
      </c>
      <c r="H21" s="6">
        <v>5</v>
      </c>
      <c r="I21" s="6">
        <v>5</v>
      </c>
      <c r="J21" s="6">
        <v>5</v>
      </c>
      <c r="K21" s="6">
        <v>5</v>
      </c>
      <c r="L21" s="6">
        <v>5</v>
      </c>
      <c r="M21" s="6">
        <v>5</v>
      </c>
      <c r="N21" s="6">
        <v>5</v>
      </c>
      <c r="O21" s="6">
        <v>5</v>
      </c>
      <c r="P21" s="6">
        <v>5</v>
      </c>
      <c r="Q21" s="6">
        <v>5</v>
      </c>
      <c r="R21" s="6">
        <v>5</v>
      </c>
    </row>
    <row r="22" spans="1:18" ht="12.75" x14ac:dyDescent="0.2">
      <c r="A22" s="3">
        <v>16</v>
      </c>
      <c r="B22" s="4">
        <v>43825.375867546296</v>
      </c>
      <c r="C22" s="5" t="s">
        <v>47</v>
      </c>
      <c r="D22" s="5" t="s">
        <v>48</v>
      </c>
      <c r="E22" s="6">
        <v>5</v>
      </c>
      <c r="F22" s="6">
        <v>5</v>
      </c>
      <c r="G22" s="6">
        <v>5</v>
      </c>
      <c r="H22" s="6">
        <v>5</v>
      </c>
      <c r="I22" s="6">
        <v>5</v>
      </c>
      <c r="J22" s="6">
        <v>5</v>
      </c>
      <c r="K22" s="6">
        <v>5</v>
      </c>
      <c r="L22" s="6">
        <v>5</v>
      </c>
      <c r="M22" s="6">
        <v>5</v>
      </c>
      <c r="N22" s="6">
        <v>5</v>
      </c>
      <c r="O22" s="6">
        <v>5</v>
      </c>
      <c r="P22" s="6">
        <v>5</v>
      </c>
      <c r="Q22" s="6">
        <v>5</v>
      </c>
      <c r="R22" s="6">
        <v>5</v>
      </c>
    </row>
    <row r="23" spans="1:18" ht="12.75" x14ac:dyDescent="0.2">
      <c r="A23" s="3">
        <v>47</v>
      </c>
      <c r="B23" s="4">
        <v>43827.626573171292</v>
      </c>
      <c r="C23" s="5" t="s">
        <v>109</v>
      </c>
      <c r="D23" s="5" t="s">
        <v>110</v>
      </c>
      <c r="E23" s="6">
        <v>5</v>
      </c>
      <c r="F23" s="6">
        <v>5</v>
      </c>
      <c r="G23" s="6">
        <v>5</v>
      </c>
      <c r="H23" s="6">
        <v>5</v>
      </c>
      <c r="I23" s="6">
        <v>5</v>
      </c>
      <c r="J23" s="6">
        <v>5</v>
      </c>
      <c r="K23" s="6">
        <v>5</v>
      </c>
      <c r="L23" s="6">
        <v>5</v>
      </c>
      <c r="M23" s="6">
        <v>5</v>
      </c>
      <c r="N23" s="6">
        <v>5</v>
      </c>
      <c r="O23" s="6">
        <v>5</v>
      </c>
      <c r="P23" s="6">
        <v>5</v>
      </c>
      <c r="Q23" s="6">
        <v>5</v>
      </c>
      <c r="R23" s="6">
        <v>5</v>
      </c>
    </row>
    <row r="24" spans="1:18" ht="12.75" x14ac:dyDescent="0.2">
      <c r="A24" s="3">
        <v>38</v>
      </c>
      <c r="B24" s="4">
        <v>43826.520880821758</v>
      </c>
      <c r="C24" s="5" t="s">
        <v>91</v>
      </c>
      <c r="D24" s="5" t="s">
        <v>92</v>
      </c>
      <c r="E24" s="6">
        <v>4</v>
      </c>
      <c r="F24" s="6">
        <v>4</v>
      </c>
      <c r="G24" s="6">
        <v>4</v>
      </c>
      <c r="H24" s="6">
        <v>4</v>
      </c>
      <c r="I24" s="6">
        <v>4</v>
      </c>
      <c r="J24" s="6">
        <v>4</v>
      </c>
      <c r="K24" s="6">
        <v>4</v>
      </c>
      <c r="L24" s="6">
        <v>4</v>
      </c>
      <c r="M24" s="6">
        <v>4</v>
      </c>
      <c r="N24" s="6">
        <v>4</v>
      </c>
      <c r="O24" s="6">
        <v>5</v>
      </c>
      <c r="P24" s="6">
        <v>4</v>
      </c>
      <c r="Q24" s="6">
        <v>5</v>
      </c>
      <c r="R24" s="6">
        <v>4</v>
      </c>
    </row>
    <row r="25" spans="1:18" ht="12.75" x14ac:dyDescent="0.2">
      <c r="A25" s="3">
        <v>54</v>
      </c>
      <c r="B25" s="4">
        <v>43827.638072870366</v>
      </c>
      <c r="C25" s="5" t="s">
        <v>123</v>
      </c>
      <c r="D25" s="5" t="s">
        <v>124</v>
      </c>
      <c r="E25" s="6">
        <v>3</v>
      </c>
      <c r="F25" s="6">
        <v>4</v>
      </c>
      <c r="G25" s="6">
        <v>3</v>
      </c>
      <c r="H25" s="6">
        <v>4</v>
      </c>
      <c r="I25" s="6">
        <v>4</v>
      </c>
      <c r="J25" s="6">
        <v>5</v>
      </c>
      <c r="K25" s="6">
        <v>4</v>
      </c>
      <c r="L25" s="6">
        <v>4</v>
      </c>
      <c r="M25" s="6">
        <v>4</v>
      </c>
      <c r="N25" s="6">
        <v>4</v>
      </c>
      <c r="O25" s="6">
        <v>5</v>
      </c>
      <c r="P25" s="6">
        <v>4</v>
      </c>
      <c r="Q25" s="6">
        <v>5</v>
      </c>
      <c r="R25" s="6">
        <v>3</v>
      </c>
    </row>
    <row r="26" spans="1:18" ht="12.75" x14ac:dyDescent="0.2">
      <c r="A26" s="3">
        <v>58</v>
      </c>
      <c r="B26" s="4">
        <v>43827.664027245366</v>
      </c>
      <c r="C26" s="5" t="s">
        <v>131</v>
      </c>
      <c r="D26" s="5" t="s">
        <v>132</v>
      </c>
      <c r="E26" s="6">
        <v>4</v>
      </c>
      <c r="F26" s="6">
        <v>4</v>
      </c>
      <c r="G26" s="6">
        <v>4</v>
      </c>
      <c r="H26" s="6">
        <v>4</v>
      </c>
      <c r="I26" s="6">
        <v>4</v>
      </c>
      <c r="J26" s="6">
        <v>5</v>
      </c>
      <c r="K26" s="6">
        <v>5</v>
      </c>
      <c r="L26" s="6">
        <v>5</v>
      </c>
      <c r="M26" s="6">
        <v>5</v>
      </c>
      <c r="N26" s="6">
        <v>5</v>
      </c>
      <c r="O26" s="6">
        <v>5</v>
      </c>
      <c r="P26" s="6">
        <v>5</v>
      </c>
      <c r="Q26" s="6">
        <v>5</v>
      </c>
      <c r="R26" s="6">
        <v>5</v>
      </c>
    </row>
    <row r="27" spans="1:18" ht="12.75" x14ac:dyDescent="0.2">
      <c r="A27" s="3">
        <v>52</v>
      </c>
      <c r="B27" s="4">
        <v>43827.633576550928</v>
      </c>
      <c r="C27" s="5" t="s">
        <v>119</v>
      </c>
      <c r="D27" s="5" t="s">
        <v>120</v>
      </c>
      <c r="E27" s="6">
        <v>5</v>
      </c>
      <c r="F27" s="6">
        <v>4</v>
      </c>
      <c r="G27" s="6">
        <v>3</v>
      </c>
      <c r="H27" s="6">
        <v>4</v>
      </c>
      <c r="I27" s="6">
        <v>4</v>
      </c>
      <c r="J27" s="6">
        <v>5</v>
      </c>
      <c r="K27" s="6">
        <v>5</v>
      </c>
      <c r="L27" s="6">
        <v>5</v>
      </c>
      <c r="M27" s="6">
        <v>5</v>
      </c>
      <c r="N27" s="6">
        <v>5</v>
      </c>
      <c r="O27" s="6">
        <v>4</v>
      </c>
      <c r="P27" s="6">
        <v>5</v>
      </c>
      <c r="Q27" s="6">
        <v>4</v>
      </c>
      <c r="R27" s="6">
        <v>4</v>
      </c>
    </row>
    <row r="28" spans="1:18" ht="12.75" x14ac:dyDescent="0.2">
      <c r="A28" s="3">
        <v>37</v>
      </c>
      <c r="B28" s="4">
        <v>43826.487377349535</v>
      </c>
      <c r="C28" s="5" t="s">
        <v>89</v>
      </c>
      <c r="D28" s="5" t="s">
        <v>90</v>
      </c>
      <c r="E28" s="6">
        <v>5</v>
      </c>
      <c r="F28" s="6">
        <v>5</v>
      </c>
      <c r="G28" s="6">
        <v>5</v>
      </c>
      <c r="H28" s="6">
        <v>5</v>
      </c>
      <c r="I28" s="6">
        <v>5</v>
      </c>
      <c r="J28" s="6">
        <v>5</v>
      </c>
      <c r="K28" s="6">
        <v>5</v>
      </c>
      <c r="L28" s="6">
        <v>5</v>
      </c>
      <c r="M28" s="6">
        <v>5</v>
      </c>
      <c r="N28" s="6">
        <v>5</v>
      </c>
      <c r="O28" s="6">
        <v>5</v>
      </c>
      <c r="P28" s="6">
        <v>5</v>
      </c>
      <c r="Q28" s="6">
        <v>5</v>
      </c>
      <c r="R28" s="6">
        <v>5</v>
      </c>
    </row>
    <row r="29" spans="1:18" ht="12.75" x14ac:dyDescent="0.2">
      <c r="A29" s="3">
        <v>43</v>
      </c>
      <c r="B29" s="4">
        <v>43827.623432812499</v>
      </c>
      <c r="C29" s="5" t="s">
        <v>101</v>
      </c>
      <c r="D29" s="5" t="s">
        <v>102</v>
      </c>
      <c r="E29" s="6">
        <v>5</v>
      </c>
      <c r="F29" s="6">
        <v>5</v>
      </c>
      <c r="G29" s="6">
        <v>5</v>
      </c>
      <c r="H29" s="6">
        <v>5</v>
      </c>
      <c r="I29" s="6">
        <v>5</v>
      </c>
      <c r="J29" s="6">
        <v>5</v>
      </c>
      <c r="K29" s="6">
        <v>5</v>
      </c>
      <c r="L29" s="6">
        <v>5</v>
      </c>
      <c r="M29" s="6">
        <v>5</v>
      </c>
      <c r="N29" s="6">
        <v>5</v>
      </c>
      <c r="O29" s="6">
        <v>5</v>
      </c>
      <c r="P29" s="6">
        <v>5</v>
      </c>
      <c r="Q29" s="6">
        <v>5</v>
      </c>
      <c r="R29" s="6">
        <v>5</v>
      </c>
    </row>
    <row r="30" spans="1:18" ht="12.75" x14ac:dyDescent="0.2">
      <c r="A30" s="3">
        <v>41</v>
      </c>
      <c r="B30" s="4">
        <v>43827.614508321756</v>
      </c>
      <c r="C30" s="5" t="s">
        <v>97</v>
      </c>
      <c r="D30" s="5" t="s">
        <v>98</v>
      </c>
      <c r="E30" s="6">
        <v>5</v>
      </c>
      <c r="F30" s="6">
        <v>5</v>
      </c>
      <c r="G30" s="6">
        <v>5</v>
      </c>
      <c r="H30" s="6">
        <v>5</v>
      </c>
      <c r="I30" s="6">
        <v>5</v>
      </c>
      <c r="J30" s="6">
        <v>5</v>
      </c>
      <c r="K30" s="6">
        <v>5</v>
      </c>
      <c r="L30" s="6">
        <v>5</v>
      </c>
      <c r="M30" s="6">
        <v>5</v>
      </c>
      <c r="N30" s="6">
        <v>5</v>
      </c>
      <c r="O30" s="6">
        <v>5</v>
      </c>
      <c r="P30" s="6">
        <v>5</v>
      </c>
      <c r="Q30" s="6">
        <v>5</v>
      </c>
      <c r="R30" s="6">
        <v>5</v>
      </c>
    </row>
    <row r="31" spans="1:18" ht="12.75" x14ac:dyDescent="0.2">
      <c r="A31" s="3">
        <v>44</v>
      </c>
      <c r="B31" s="4">
        <v>43827.623956504627</v>
      </c>
      <c r="C31" s="5" t="s">
        <v>103</v>
      </c>
      <c r="D31" s="5" t="s">
        <v>104</v>
      </c>
      <c r="E31" s="6">
        <v>5</v>
      </c>
      <c r="F31" s="6">
        <v>5</v>
      </c>
      <c r="G31" s="6">
        <v>5</v>
      </c>
      <c r="H31" s="6">
        <v>5</v>
      </c>
      <c r="I31" s="6">
        <v>5</v>
      </c>
      <c r="J31" s="6">
        <v>5</v>
      </c>
      <c r="K31" s="6">
        <v>5</v>
      </c>
      <c r="L31" s="6">
        <v>5</v>
      </c>
      <c r="M31" s="6">
        <v>5</v>
      </c>
      <c r="N31" s="6">
        <v>5</v>
      </c>
      <c r="O31" s="6">
        <v>5</v>
      </c>
      <c r="P31" s="6">
        <v>5</v>
      </c>
      <c r="Q31" s="6">
        <v>5</v>
      </c>
      <c r="R31" s="6">
        <v>5</v>
      </c>
    </row>
    <row r="32" spans="1:18" ht="12.75" x14ac:dyDescent="0.2">
      <c r="A32" s="3">
        <v>23</v>
      </c>
      <c r="B32" s="4">
        <v>43825.681384039352</v>
      </c>
      <c r="C32" s="5" t="s">
        <v>61</v>
      </c>
      <c r="D32" s="5" t="s">
        <v>62</v>
      </c>
      <c r="E32" s="6">
        <v>5</v>
      </c>
      <c r="F32" s="6">
        <v>5</v>
      </c>
      <c r="G32" s="6">
        <v>5</v>
      </c>
      <c r="H32" s="6">
        <v>5</v>
      </c>
      <c r="I32" s="6">
        <v>5</v>
      </c>
      <c r="J32" s="6">
        <v>5</v>
      </c>
      <c r="K32" s="6">
        <v>5</v>
      </c>
      <c r="L32" s="6">
        <v>5</v>
      </c>
      <c r="M32" s="6">
        <v>5</v>
      </c>
      <c r="N32" s="6">
        <v>5</v>
      </c>
      <c r="O32" s="6">
        <v>5</v>
      </c>
      <c r="P32" s="6">
        <v>5</v>
      </c>
      <c r="Q32" s="6">
        <v>5</v>
      </c>
      <c r="R32" s="6">
        <v>5</v>
      </c>
    </row>
    <row r="33" spans="1:18" ht="12.75" x14ac:dyDescent="0.2">
      <c r="A33" s="3">
        <v>48</v>
      </c>
      <c r="B33" s="4">
        <v>43827.627263391201</v>
      </c>
      <c r="C33" s="5" t="s">
        <v>111</v>
      </c>
      <c r="D33" s="5" t="s">
        <v>112</v>
      </c>
      <c r="E33" s="6">
        <v>5</v>
      </c>
      <c r="F33" s="6">
        <v>5</v>
      </c>
      <c r="G33" s="6">
        <v>5</v>
      </c>
      <c r="H33" s="6">
        <v>4</v>
      </c>
      <c r="I33" s="6">
        <v>5</v>
      </c>
      <c r="J33" s="6">
        <v>5</v>
      </c>
      <c r="K33" s="6">
        <v>4</v>
      </c>
      <c r="L33" s="6">
        <v>5</v>
      </c>
      <c r="M33" s="6">
        <v>5</v>
      </c>
      <c r="N33" s="6">
        <v>5</v>
      </c>
      <c r="O33" s="6">
        <v>4</v>
      </c>
      <c r="P33" s="6">
        <v>5</v>
      </c>
      <c r="Q33" s="6">
        <v>4</v>
      </c>
      <c r="R33" s="6">
        <v>5</v>
      </c>
    </row>
    <row r="34" spans="1:18" ht="12.75" x14ac:dyDescent="0.2">
      <c r="A34" s="3">
        <v>15</v>
      </c>
      <c r="B34" s="4">
        <v>43825.375250509256</v>
      </c>
      <c r="C34" s="5" t="s">
        <v>45</v>
      </c>
      <c r="D34" s="5" t="s">
        <v>46</v>
      </c>
      <c r="E34" s="6">
        <v>4</v>
      </c>
      <c r="F34" s="6">
        <v>4</v>
      </c>
      <c r="G34" s="6">
        <v>4</v>
      </c>
      <c r="H34" s="6">
        <v>4</v>
      </c>
      <c r="I34" s="6">
        <v>3</v>
      </c>
      <c r="J34" s="6">
        <v>4</v>
      </c>
      <c r="K34" s="6">
        <v>4</v>
      </c>
      <c r="L34" s="6">
        <v>4</v>
      </c>
      <c r="M34" s="6">
        <v>4</v>
      </c>
      <c r="N34" s="6">
        <v>4</v>
      </c>
      <c r="O34" s="6">
        <v>4</v>
      </c>
      <c r="P34" s="6">
        <v>4</v>
      </c>
      <c r="Q34" s="6">
        <v>4</v>
      </c>
      <c r="R34" s="6">
        <v>4</v>
      </c>
    </row>
    <row r="35" spans="1:18" ht="12.75" x14ac:dyDescent="0.2">
      <c r="A35" s="3">
        <v>30</v>
      </c>
      <c r="B35" s="4">
        <v>43826.395072650463</v>
      </c>
      <c r="C35" s="5" t="s">
        <v>75</v>
      </c>
      <c r="D35" s="5" t="s">
        <v>76</v>
      </c>
      <c r="E35" s="6">
        <v>5</v>
      </c>
      <c r="F35" s="6">
        <v>5</v>
      </c>
      <c r="G35" s="6">
        <v>5</v>
      </c>
      <c r="H35" s="6">
        <v>5</v>
      </c>
      <c r="I35" s="6">
        <v>5</v>
      </c>
      <c r="J35" s="6">
        <v>5</v>
      </c>
      <c r="K35" s="6">
        <v>5</v>
      </c>
      <c r="L35" s="6">
        <v>5</v>
      </c>
      <c r="M35" s="6">
        <v>5</v>
      </c>
      <c r="N35" s="6">
        <v>5</v>
      </c>
      <c r="O35" s="6">
        <v>5</v>
      </c>
      <c r="P35" s="6">
        <v>5</v>
      </c>
      <c r="Q35" s="6">
        <v>5</v>
      </c>
      <c r="R35" s="6">
        <v>5</v>
      </c>
    </row>
    <row r="36" spans="1:18" ht="12.75" x14ac:dyDescent="0.2">
      <c r="A36" s="3">
        <v>14</v>
      </c>
      <c r="B36" s="4">
        <v>43825.373831504628</v>
      </c>
      <c r="C36" s="5" t="s">
        <v>43</v>
      </c>
      <c r="D36" s="5" t="s">
        <v>44</v>
      </c>
      <c r="E36" s="6">
        <v>4</v>
      </c>
      <c r="F36" s="6">
        <v>4</v>
      </c>
      <c r="G36" s="6">
        <v>4</v>
      </c>
      <c r="H36" s="6">
        <v>4</v>
      </c>
      <c r="I36" s="6">
        <v>4</v>
      </c>
      <c r="J36" s="6">
        <v>4</v>
      </c>
      <c r="K36" s="6">
        <v>4</v>
      </c>
      <c r="L36" s="6">
        <v>4</v>
      </c>
      <c r="M36" s="6">
        <v>4</v>
      </c>
      <c r="N36" s="6">
        <v>4</v>
      </c>
      <c r="O36" s="6">
        <v>5</v>
      </c>
      <c r="P36" s="6">
        <v>4</v>
      </c>
      <c r="Q36" s="6">
        <v>4</v>
      </c>
      <c r="R36" s="6">
        <v>4</v>
      </c>
    </row>
    <row r="37" spans="1:18" ht="12.75" x14ac:dyDescent="0.2">
      <c r="A37" s="3">
        <v>39</v>
      </c>
      <c r="B37" s="4">
        <v>43826.529872476851</v>
      </c>
      <c r="C37" s="5" t="s">
        <v>93</v>
      </c>
      <c r="D37" s="5" t="s">
        <v>94</v>
      </c>
      <c r="E37" s="6">
        <v>5</v>
      </c>
      <c r="F37" s="6">
        <v>5</v>
      </c>
      <c r="G37" s="6">
        <v>5</v>
      </c>
      <c r="H37" s="6">
        <v>5</v>
      </c>
      <c r="I37" s="6">
        <v>5</v>
      </c>
      <c r="J37" s="6">
        <v>5</v>
      </c>
      <c r="K37" s="6">
        <v>5</v>
      </c>
      <c r="L37" s="6">
        <v>5</v>
      </c>
      <c r="M37" s="6">
        <v>5</v>
      </c>
      <c r="N37" s="6">
        <v>5</v>
      </c>
      <c r="O37" s="6">
        <v>5</v>
      </c>
      <c r="P37" s="6">
        <v>5</v>
      </c>
      <c r="Q37" s="6">
        <v>5</v>
      </c>
      <c r="R37" s="6">
        <v>5</v>
      </c>
    </row>
    <row r="38" spans="1:18" ht="12.75" x14ac:dyDescent="0.2">
      <c r="A38" s="3">
        <v>49</v>
      </c>
      <c r="B38" s="4">
        <v>43827.629039918982</v>
      </c>
      <c r="C38" s="5" t="s">
        <v>113</v>
      </c>
      <c r="D38" s="5" t="s">
        <v>114</v>
      </c>
      <c r="E38" s="6">
        <v>4</v>
      </c>
      <c r="F38" s="6">
        <v>5</v>
      </c>
      <c r="G38" s="6">
        <v>4</v>
      </c>
      <c r="H38" s="6">
        <v>4</v>
      </c>
      <c r="I38" s="6">
        <v>4</v>
      </c>
      <c r="J38" s="6">
        <v>4</v>
      </c>
      <c r="K38" s="6">
        <v>4</v>
      </c>
      <c r="L38" s="6">
        <v>5</v>
      </c>
      <c r="M38" s="6">
        <v>5</v>
      </c>
      <c r="N38" s="6">
        <v>5</v>
      </c>
      <c r="O38" s="6">
        <v>4</v>
      </c>
      <c r="P38" s="6">
        <v>3</v>
      </c>
      <c r="Q38" s="6">
        <v>4</v>
      </c>
      <c r="R38" s="6">
        <v>4</v>
      </c>
    </row>
    <row r="39" spans="1:18" ht="12.75" x14ac:dyDescent="0.2">
      <c r="A39" s="3">
        <v>1</v>
      </c>
      <c r="B39" s="4">
        <v>43823.473076006943</v>
      </c>
      <c r="C39" s="5" t="s">
        <v>17</v>
      </c>
      <c r="D39" s="5" t="s">
        <v>18</v>
      </c>
      <c r="E39" s="6">
        <v>4</v>
      </c>
      <c r="F39" s="6">
        <v>3</v>
      </c>
      <c r="G39" s="6">
        <v>4</v>
      </c>
      <c r="H39" s="6">
        <v>4</v>
      </c>
      <c r="I39" s="6">
        <v>4</v>
      </c>
      <c r="J39" s="6">
        <v>4</v>
      </c>
      <c r="K39" s="6">
        <v>4</v>
      </c>
      <c r="L39" s="6">
        <v>4</v>
      </c>
      <c r="M39" s="6">
        <v>4</v>
      </c>
      <c r="N39" s="6">
        <v>4</v>
      </c>
      <c r="O39" s="6">
        <v>4</v>
      </c>
      <c r="P39" s="6">
        <v>4</v>
      </c>
      <c r="Q39" s="6">
        <v>4</v>
      </c>
      <c r="R39" s="6">
        <v>4</v>
      </c>
    </row>
    <row r="40" spans="1:18" ht="12.75" x14ac:dyDescent="0.2">
      <c r="A40" s="3">
        <v>27</v>
      </c>
      <c r="B40" s="7">
        <v>43826.382530405092</v>
      </c>
      <c r="C40" s="5" t="s">
        <v>69</v>
      </c>
      <c r="D40" s="5" t="s">
        <v>70</v>
      </c>
      <c r="E40" s="6">
        <v>3</v>
      </c>
      <c r="F40" s="6">
        <v>4</v>
      </c>
      <c r="G40" s="6">
        <v>4</v>
      </c>
      <c r="H40" s="6">
        <v>3</v>
      </c>
      <c r="I40" s="6">
        <v>4</v>
      </c>
      <c r="J40" s="6">
        <v>4</v>
      </c>
      <c r="K40" s="6">
        <v>4</v>
      </c>
      <c r="L40" s="6">
        <v>4</v>
      </c>
      <c r="M40" s="6">
        <v>4</v>
      </c>
      <c r="N40" s="6">
        <v>4</v>
      </c>
      <c r="O40" s="6">
        <v>4</v>
      </c>
      <c r="P40" s="6">
        <v>4</v>
      </c>
      <c r="Q40" s="6">
        <v>4</v>
      </c>
      <c r="R40" s="6">
        <v>4</v>
      </c>
    </row>
    <row r="41" spans="1:18" ht="12.75" x14ac:dyDescent="0.2">
      <c r="A41" s="3">
        <v>24</v>
      </c>
      <c r="B41" s="4">
        <v>43826.372216793985</v>
      </c>
      <c r="C41" s="5" t="s">
        <v>63</v>
      </c>
      <c r="D41" s="5" t="s">
        <v>64</v>
      </c>
      <c r="E41" s="6">
        <v>5</v>
      </c>
      <c r="F41" s="6">
        <v>5</v>
      </c>
      <c r="G41" s="6">
        <v>5</v>
      </c>
      <c r="H41" s="6">
        <v>5</v>
      </c>
      <c r="I41" s="6">
        <v>5</v>
      </c>
      <c r="J41" s="6">
        <v>5</v>
      </c>
      <c r="K41" s="6">
        <v>5</v>
      </c>
      <c r="L41" s="6">
        <v>5</v>
      </c>
      <c r="M41" s="6">
        <v>5</v>
      </c>
      <c r="N41" s="6">
        <v>5</v>
      </c>
      <c r="O41" s="6">
        <v>5</v>
      </c>
      <c r="P41" s="6">
        <v>5</v>
      </c>
      <c r="Q41" s="6">
        <v>5</v>
      </c>
      <c r="R41" s="6">
        <v>5</v>
      </c>
    </row>
    <row r="42" spans="1:18" ht="12.75" x14ac:dyDescent="0.2">
      <c r="A42" s="3">
        <v>60</v>
      </c>
      <c r="B42" s="4">
        <v>43827.696214374999</v>
      </c>
      <c r="C42" s="5" t="s">
        <v>135</v>
      </c>
      <c r="D42" s="5" t="s">
        <v>136</v>
      </c>
      <c r="E42" s="6">
        <v>5</v>
      </c>
      <c r="F42" s="6">
        <v>5</v>
      </c>
      <c r="G42" s="6">
        <v>5</v>
      </c>
      <c r="H42" s="6">
        <v>5</v>
      </c>
      <c r="I42" s="6">
        <v>5</v>
      </c>
      <c r="J42" s="6">
        <v>5</v>
      </c>
      <c r="K42" s="6">
        <v>5</v>
      </c>
      <c r="L42" s="6">
        <v>5</v>
      </c>
      <c r="M42" s="6">
        <v>5</v>
      </c>
      <c r="N42" s="6">
        <v>5</v>
      </c>
      <c r="O42" s="6">
        <v>5</v>
      </c>
      <c r="P42" s="6">
        <v>5</v>
      </c>
      <c r="Q42" s="6">
        <v>5</v>
      </c>
      <c r="R42" s="6">
        <v>5</v>
      </c>
    </row>
    <row r="43" spans="1:18" ht="12.75" x14ac:dyDescent="0.2">
      <c r="A43" s="3">
        <v>26</v>
      </c>
      <c r="B43" s="4">
        <v>43826.378891076391</v>
      </c>
      <c r="C43" s="5" t="s">
        <v>67</v>
      </c>
      <c r="D43" s="5" t="s">
        <v>68</v>
      </c>
      <c r="E43" s="6">
        <v>3</v>
      </c>
      <c r="F43" s="6">
        <v>4</v>
      </c>
      <c r="G43" s="6">
        <v>4</v>
      </c>
      <c r="H43" s="6">
        <v>3</v>
      </c>
      <c r="I43" s="6">
        <v>4</v>
      </c>
      <c r="J43" s="6">
        <v>4</v>
      </c>
      <c r="K43" s="6">
        <v>4</v>
      </c>
      <c r="L43" s="6">
        <v>5</v>
      </c>
      <c r="M43" s="6">
        <v>4</v>
      </c>
      <c r="N43" s="6">
        <v>4</v>
      </c>
      <c r="O43" s="6">
        <v>3</v>
      </c>
      <c r="P43" s="6">
        <v>4</v>
      </c>
      <c r="Q43" s="6">
        <v>4</v>
      </c>
      <c r="R43" s="6">
        <v>4</v>
      </c>
    </row>
    <row r="44" spans="1:18" ht="12.75" x14ac:dyDescent="0.2">
      <c r="A44" s="3">
        <v>8</v>
      </c>
      <c r="B44" s="4">
        <v>43823.57616866898</v>
      </c>
      <c r="C44" s="5" t="s">
        <v>31</v>
      </c>
      <c r="D44" s="5" t="s">
        <v>32</v>
      </c>
      <c r="E44" s="6">
        <v>5</v>
      </c>
      <c r="F44" s="6">
        <v>4</v>
      </c>
      <c r="G44" s="6">
        <v>5</v>
      </c>
      <c r="H44" s="6">
        <v>4</v>
      </c>
      <c r="I44" s="6">
        <v>5</v>
      </c>
      <c r="J44" s="6">
        <v>5</v>
      </c>
      <c r="K44" s="6">
        <v>4</v>
      </c>
      <c r="L44" s="6">
        <v>4</v>
      </c>
      <c r="M44" s="6">
        <v>4</v>
      </c>
      <c r="N44" s="6">
        <v>5</v>
      </c>
      <c r="O44" s="6">
        <v>4</v>
      </c>
      <c r="P44" s="6">
        <v>4</v>
      </c>
      <c r="Q44" s="6">
        <v>4</v>
      </c>
      <c r="R44" s="6">
        <v>5</v>
      </c>
    </row>
    <row r="45" spans="1:18" ht="12.75" x14ac:dyDescent="0.2">
      <c r="A45" s="3">
        <v>34</v>
      </c>
      <c r="B45" s="4">
        <v>43826.432490509258</v>
      </c>
      <c r="C45" s="5" t="s">
        <v>83</v>
      </c>
      <c r="D45" s="5" t="s">
        <v>84</v>
      </c>
      <c r="E45" s="6">
        <v>3</v>
      </c>
      <c r="F45" s="6">
        <v>3</v>
      </c>
      <c r="G45" s="6">
        <v>4</v>
      </c>
      <c r="H45" s="6">
        <v>3</v>
      </c>
      <c r="I45" s="6">
        <v>4</v>
      </c>
      <c r="J45" s="6">
        <v>4</v>
      </c>
      <c r="K45" s="6">
        <v>4</v>
      </c>
      <c r="L45" s="6">
        <v>3</v>
      </c>
      <c r="M45" s="6">
        <v>4</v>
      </c>
      <c r="N45" s="6">
        <v>4</v>
      </c>
      <c r="O45" s="6">
        <v>3</v>
      </c>
      <c r="P45" s="6">
        <v>4</v>
      </c>
      <c r="Q45" s="6">
        <v>3</v>
      </c>
      <c r="R45" s="6">
        <v>3</v>
      </c>
    </row>
    <row r="46" spans="1:18" ht="12.75" x14ac:dyDescent="0.2">
      <c r="A46" s="3">
        <v>64</v>
      </c>
      <c r="B46" s="4">
        <v>43827.793980775459</v>
      </c>
      <c r="C46" s="5" t="s">
        <v>143</v>
      </c>
      <c r="D46" s="5" t="s">
        <v>144</v>
      </c>
      <c r="E46" s="6">
        <v>5</v>
      </c>
      <c r="F46" s="6">
        <v>5</v>
      </c>
      <c r="G46" s="6">
        <v>5</v>
      </c>
      <c r="H46" s="6">
        <v>5</v>
      </c>
      <c r="I46" s="6">
        <v>4</v>
      </c>
      <c r="J46" s="6">
        <v>4</v>
      </c>
      <c r="K46" s="6">
        <v>4</v>
      </c>
      <c r="L46" s="6">
        <v>4</v>
      </c>
      <c r="M46" s="6">
        <v>4</v>
      </c>
      <c r="N46" s="6">
        <v>4</v>
      </c>
      <c r="O46" s="6">
        <v>4</v>
      </c>
      <c r="P46" s="6">
        <v>4</v>
      </c>
      <c r="Q46" s="6">
        <v>4</v>
      </c>
      <c r="R46" s="6">
        <v>4</v>
      </c>
    </row>
    <row r="47" spans="1:18" ht="12.75" x14ac:dyDescent="0.2">
      <c r="A47" s="3">
        <v>28</v>
      </c>
      <c r="B47" s="4">
        <v>43826.390104398146</v>
      </c>
      <c r="C47" s="5" t="s">
        <v>71</v>
      </c>
      <c r="D47" s="5" t="s">
        <v>72</v>
      </c>
      <c r="E47" s="6">
        <v>5</v>
      </c>
      <c r="F47" s="6">
        <v>5</v>
      </c>
      <c r="G47" s="6">
        <v>5</v>
      </c>
      <c r="H47" s="6">
        <v>5</v>
      </c>
      <c r="I47" s="6">
        <v>5</v>
      </c>
      <c r="J47" s="6">
        <v>5</v>
      </c>
      <c r="K47" s="6">
        <v>5</v>
      </c>
      <c r="L47" s="6">
        <v>5</v>
      </c>
      <c r="M47" s="6">
        <v>5</v>
      </c>
      <c r="N47" s="6">
        <v>5</v>
      </c>
      <c r="O47" s="6">
        <v>5</v>
      </c>
      <c r="P47" s="6">
        <v>5</v>
      </c>
      <c r="Q47" s="6">
        <v>5</v>
      </c>
      <c r="R47" s="6">
        <v>5</v>
      </c>
    </row>
    <row r="48" spans="1:18" ht="12.75" x14ac:dyDescent="0.2">
      <c r="A48" s="3">
        <v>19</v>
      </c>
      <c r="B48" s="4">
        <v>43825.382191886572</v>
      </c>
      <c r="C48" s="5" t="s">
        <v>53</v>
      </c>
      <c r="D48" s="5" t="s">
        <v>54</v>
      </c>
      <c r="E48" s="6">
        <v>4</v>
      </c>
      <c r="F48" s="6">
        <v>3</v>
      </c>
      <c r="G48" s="6">
        <v>3</v>
      </c>
      <c r="H48" s="6">
        <v>3</v>
      </c>
      <c r="I48" s="6">
        <v>3</v>
      </c>
      <c r="J48" s="6">
        <v>3</v>
      </c>
      <c r="K48" s="6">
        <v>3</v>
      </c>
      <c r="L48" s="6">
        <v>3</v>
      </c>
      <c r="M48" s="6">
        <v>3</v>
      </c>
      <c r="N48" s="6">
        <v>4</v>
      </c>
      <c r="O48" s="6">
        <v>4</v>
      </c>
      <c r="P48" s="6">
        <v>3</v>
      </c>
      <c r="Q48" s="6">
        <v>4</v>
      </c>
      <c r="R48" s="6">
        <v>3</v>
      </c>
    </row>
    <row r="49" spans="1:18" ht="12.75" x14ac:dyDescent="0.2">
      <c r="A49" s="3">
        <v>50</v>
      </c>
      <c r="B49" s="4">
        <v>43827.629584351853</v>
      </c>
      <c r="C49" s="5" t="s">
        <v>115</v>
      </c>
      <c r="D49" s="5" t="s">
        <v>116</v>
      </c>
      <c r="E49" s="6">
        <v>3</v>
      </c>
      <c r="F49" s="6">
        <v>3</v>
      </c>
      <c r="G49" s="6">
        <v>3</v>
      </c>
      <c r="H49" s="6">
        <v>3</v>
      </c>
      <c r="I49" s="6">
        <v>3</v>
      </c>
      <c r="J49" s="6">
        <v>3</v>
      </c>
      <c r="K49" s="6">
        <v>2</v>
      </c>
      <c r="L49" s="6">
        <v>2</v>
      </c>
      <c r="M49" s="6">
        <v>3</v>
      </c>
      <c r="N49" s="6">
        <v>3</v>
      </c>
      <c r="O49" s="6">
        <v>3</v>
      </c>
      <c r="P49" s="6">
        <v>3</v>
      </c>
      <c r="Q49" s="6">
        <v>3</v>
      </c>
      <c r="R49" s="6">
        <v>3</v>
      </c>
    </row>
    <row r="50" spans="1:18" ht="12.75" x14ac:dyDescent="0.2">
      <c r="A50" s="3">
        <v>42</v>
      </c>
      <c r="B50" s="4">
        <v>43827.621915405092</v>
      </c>
      <c r="C50" s="5" t="s">
        <v>99</v>
      </c>
      <c r="D50" s="5" t="s">
        <v>100</v>
      </c>
      <c r="E50" s="6">
        <v>5</v>
      </c>
      <c r="F50" s="6">
        <v>4</v>
      </c>
      <c r="G50" s="6">
        <v>4</v>
      </c>
      <c r="H50" s="6">
        <v>5</v>
      </c>
      <c r="I50" s="6">
        <v>5</v>
      </c>
      <c r="J50" s="6">
        <v>5</v>
      </c>
      <c r="K50" s="6">
        <v>5</v>
      </c>
      <c r="L50" s="6">
        <v>5</v>
      </c>
      <c r="M50" s="6">
        <v>5</v>
      </c>
      <c r="N50" s="6">
        <v>5</v>
      </c>
      <c r="O50" s="6">
        <v>5</v>
      </c>
      <c r="P50" s="6">
        <v>5</v>
      </c>
      <c r="Q50" s="6">
        <v>5</v>
      </c>
      <c r="R50" s="6">
        <v>5</v>
      </c>
    </row>
    <row r="51" spans="1:18" ht="12.75" x14ac:dyDescent="0.2">
      <c r="A51" s="3">
        <v>7</v>
      </c>
      <c r="B51" s="4">
        <v>43823.514295162036</v>
      </c>
      <c r="C51" s="5" t="s">
        <v>29</v>
      </c>
      <c r="D51" s="5" t="s">
        <v>30</v>
      </c>
      <c r="E51" s="6">
        <v>5</v>
      </c>
      <c r="F51" s="6">
        <v>4</v>
      </c>
      <c r="G51" s="6">
        <v>4</v>
      </c>
      <c r="H51" s="6">
        <v>4</v>
      </c>
      <c r="I51" s="6">
        <v>4</v>
      </c>
      <c r="J51" s="6">
        <v>5</v>
      </c>
      <c r="K51" s="6">
        <v>4</v>
      </c>
      <c r="L51" s="6">
        <v>4</v>
      </c>
      <c r="M51" s="6">
        <v>3</v>
      </c>
      <c r="N51" s="6">
        <v>4</v>
      </c>
      <c r="O51" s="6">
        <v>1</v>
      </c>
      <c r="P51" s="6">
        <v>4</v>
      </c>
      <c r="Q51" s="6">
        <v>4</v>
      </c>
      <c r="R51" s="6">
        <v>3</v>
      </c>
    </row>
    <row r="52" spans="1:18" ht="12.75" x14ac:dyDescent="0.2">
      <c r="A52" s="3">
        <v>33</v>
      </c>
      <c r="B52" s="4">
        <v>43826.428736354166</v>
      </c>
      <c r="C52" s="5" t="s">
        <v>81</v>
      </c>
      <c r="D52" s="5" t="s">
        <v>82</v>
      </c>
      <c r="E52" s="6">
        <v>4</v>
      </c>
      <c r="F52" s="6">
        <v>4</v>
      </c>
      <c r="G52" s="6">
        <v>4</v>
      </c>
      <c r="H52" s="6">
        <v>4</v>
      </c>
      <c r="I52" s="6">
        <v>4</v>
      </c>
      <c r="J52" s="6">
        <v>4</v>
      </c>
      <c r="K52" s="6">
        <v>4</v>
      </c>
      <c r="L52" s="6">
        <v>4</v>
      </c>
      <c r="M52" s="6">
        <v>4</v>
      </c>
      <c r="N52" s="6">
        <v>4</v>
      </c>
      <c r="O52" s="6">
        <v>4</v>
      </c>
      <c r="P52" s="6">
        <v>4</v>
      </c>
      <c r="Q52" s="6">
        <v>4</v>
      </c>
      <c r="R52" s="6">
        <v>4</v>
      </c>
    </row>
    <row r="53" spans="1:18" ht="12.75" x14ac:dyDescent="0.2">
      <c r="A53" s="3">
        <v>29</v>
      </c>
      <c r="B53" s="4">
        <v>43826.391958009262</v>
      </c>
      <c r="C53" s="5" t="s">
        <v>73</v>
      </c>
      <c r="D53" s="5" t="s">
        <v>74</v>
      </c>
      <c r="E53" s="6">
        <v>5</v>
      </c>
      <c r="F53" s="6">
        <v>4</v>
      </c>
      <c r="G53" s="6">
        <v>4</v>
      </c>
      <c r="H53" s="6">
        <v>4</v>
      </c>
      <c r="I53" s="6">
        <v>4</v>
      </c>
      <c r="J53" s="6">
        <v>4</v>
      </c>
      <c r="K53" s="6">
        <v>4</v>
      </c>
      <c r="L53" s="6">
        <v>4</v>
      </c>
      <c r="M53" s="6">
        <v>4</v>
      </c>
      <c r="N53" s="6">
        <v>4</v>
      </c>
      <c r="O53" s="6">
        <v>5</v>
      </c>
      <c r="P53" s="6">
        <v>5</v>
      </c>
      <c r="Q53" s="6">
        <v>5</v>
      </c>
      <c r="R53" s="6">
        <v>4</v>
      </c>
    </row>
    <row r="54" spans="1:18" ht="12.75" x14ac:dyDescent="0.2">
      <c r="A54" s="3">
        <v>31</v>
      </c>
      <c r="B54" s="4">
        <v>43826.415017291671</v>
      </c>
      <c r="C54" s="5" t="s">
        <v>77</v>
      </c>
      <c r="D54" s="5" t="s">
        <v>78</v>
      </c>
      <c r="E54" s="6">
        <v>5</v>
      </c>
      <c r="F54" s="6">
        <v>5</v>
      </c>
      <c r="G54" s="6">
        <v>5</v>
      </c>
      <c r="H54" s="6">
        <v>5</v>
      </c>
      <c r="I54" s="6">
        <v>5</v>
      </c>
      <c r="J54" s="6">
        <v>5</v>
      </c>
      <c r="K54" s="6">
        <v>4</v>
      </c>
      <c r="L54" s="6">
        <v>5</v>
      </c>
      <c r="M54" s="6">
        <v>5</v>
      </c>
      <c r="N54" s="6">
        <v>5</v>
      </c>
      <c r="O54" s="6">
        <v>5</v>
      </c>
      <c r="P54" s="6">
        <v>5</v>
      </c>
      <c r="Q54" s="6">
        <v>5</v>
      </c>
      <c r="R54" s="6">
        <v>5</v>
      </c>
    </row>
    <row r="55" spans="1:18" ht="12.75" x14ac:dyDescent="0.2">
      <c r="A55" s="3">
        <v>6</v>
      </c>
      <c r="B55" s="4">
        <v>43823.513302013889</v>
      </c>
      <c r="C55" s="5" t="s">
        <v>27</v>
      </c>
      <c r="D55" s="5" t="s">
        <v>28</v>
      </c>
      <c r="E55" s="6">
        <v>3</v>
      </c>
      <c r="F55" s="6">
        <v>3</v>
      </c>
      <c r="G55" s="6">
        <v>3</v>
      </c>
      <c r="H55" s="6">
        <v>3</v>
      </c>
      <c r="I55" s="6">
        <v>3</v>
      </c>
      <c r="J55" s="6">
        <v>3</v>
      </c>
      <c r="K55" s="6">
        <v>5</v>
      </c>
      <c r="L55" s="6">
        <v>5</v>
      </c>
      <c r="M55" s="6">
        <v>4</v>
      </c>
      <c r="N55" s="6">
        <v>3</v>
      </c>
      <c r="O55" s="6">
        <v>4</v>
      </c>
      <c r="P55" s="6">
        <v>4</v>
      </c>
      <c r="Q55" s="6">
        <v>4</v>
      </c>
      <c r="R55" s="6">
        <v>4</v>
      </c>
    </row>
    <row r="56" spans="1:18" ht="12.75" x14ac:dyDescent="0.2">
      <c r="A56" s="3">
        <v>59</v>
      </c>
      <c r="B56" s="4">
        <v>43827.674641446763</v>
      </c>
      <c r="C56" s="5" t="s">
        <v>133</v>
      </c>
      <c r="D56" s="5" t="s">
        <v>134</v>
      </c>
      <c r="E56" s="6">
        <v>5</v>
      </c>
      <c r="F56" s="6">
        <v>5</v>
      </c>
      <c r="G56" s="6">
        <v>5</v>
      </c>
      <c r="H56" s="6">
        <v>5</v>
      </c>
      <c r="I56" s="6">
        <v>5</v>
      </c>
      <c r="J56" s="6">
        <v>5</v>
      </c>
      <c r="K56" s="6">
        <v>5</v>
      </c>
      <c r="L56" s="6">
        <v>5</v>
      </c>
      <c r="M56" s="6">
        <v>5</v>
      </c>
      <c r="N56" s="6">
        <v>5</v>
      </c>
      <c r="O56" s="6">
        <v>5</v>
      </c>
      <c r="P56" s="6">
        <v>5</v>
      </c>
      <c r="Q56" s="6">
        <v>5</v>
      </c>
      <c r="R56" s="6">
        <v>5</v>
      </c>
    </row>
    <row r="57" spans="1:18" ht="12.75" x14ac:dyDescent="0.2">
      <c r="A57" s="3">
        <v>32</v>
      </c>
      <c r="B57" s="4">
        <v>43826.416141875001</v>
      </c>
      <c r="C57" s="5" t="s">
        <v>79</v>
      </c>
      <c r="D57" s="5" t="s">
        <v>80</v>
      </c>
      <c r="E57" s="6">
        <v>3</v>
      </c>
      <c r="F57" s="6">
        <v>3</v>
      </c>
      <c r="G57" s="6">
        <v>3</v>
      </c>
      <c r="H57" s="6">
        <v>2</v>
      </c>
      <c r="I57" s="6">
        <v>3</v>
      </c>
      <c r="J57" s="6">
        <v>5</v>
      </c>
      <c r="K57" s="6">
        <v>5</v>
      </c>
      <c r="L57" s="6">
        <v>5</v>
      </c>
      <c r="M57" s="6">
        <v>5</v>
      </c>
      <c r="N57" s="6">
        <v>3</v>
      </c>
      <c r="O57" s="6">
        <v>5</v>
      </c>
      <c r="P57" s="6">
        <v>5</v>
      </c>
      <c r="Q57" s="6">
        <v>3</v>
      </c>
      <c r="R57" s="6">
        <v>3</v>
      </c>
    </row>
    <row r="58" spans="1:18" ht="12.75" x14ac:dyDescent="0.2">
      <c r="A58" s="3">
        <v>2</v>
      </c>
      <c r="B58" s="4">
        <v>43823.481893356482</v>
      </c>
      <c r="C58" s="5" t="s">
        <v>19</v>
      </c>
      <c r="D58" s="5" t="s">
        <v>20</v>
      </c>
      <c r="E58" s="6">
        <v>5</v>
      </c>
      <c r="F58" s="6">
        <v>4</v>
      </c>
      <c r="G58" s="6">
        <v>5</v>
      </c>
      <c r="H58" s="6">
        <v>5</v>
      </c>
      <c r="I58" s="6">
        <v>5</v>
      </c>
      <c r="J58" s="6">
        <v>5</v>
      </c>
      <c r="K58" s="6">
        <v>5</v>
      </c>
      <c r="L58" s="6">
        <v>5</v>
      </c>
      <c r="M58" s="6">
        <v>5</v>
      </c>
      <c r="N58" s="6">
        <v>5</v>
      </c>
      <c r="O58" s="6">
        <v>4</v>
      </c>
      <c r="P58" s="6">
        <v>5</v>
      </c>
      <c r="Q58" s="6">
        <v>5</v>
      </c>
      <c r="R58" s="6">
        <v>5</v>
      </c>
    </row>
    <row r="59" spans="1:18" ht="12.75" x14ac:dyDescent="0.2">
      <c r="A59" s="3">
        <v>25</v>
      </c>
      <c r="B59" s="4">
        <v>43826.376328599537</v>
      </c>
      <c r="C59" s="5" t="s">
        <v>65</v>
      </c>
      <c r="D59" s="5" t="s">
        <v>66</v>
      </c>
      <c r="E59" s="6">
        <v>5</v>
      </c>
      <c r="F59" s="6">
        <v>5</v>
      </c>
      <c r="G59" s="6">
        <v>5</v>
      </c>
      <c r="H59" s="6">
        <v>5</v>
      </c>
      <c r="I59" s="6">
        <v>5</v>
      </c>
      <c r="J59" s="6">
        <v>5</v>
      </c>
      <c r="K59" s="6">
        <v>5</v>
      </c>
      <c r="L59" s="6">
        <v>5</v>
      </c>
      <c r="M59" s="6">
        <v>5</v>
      </c>
      <c r="N59" s="6">
        <v>5</v>
      </c>
      <c r="O59" s="6">
        <v>5</v>
      </c>
      <c r="P59" s="6">
        <v>5</v>
      </c>
      <c r="Q59" s="6">
        <v>5</v>
      </c>
      <c r="R59" s="6">
        <v>5</v>
      </c>
    </row>
    <row r="60" spans="1:18" ht="12.75" x14ac:dyDescent="0.2">
      <c r="A60" s="3">
        <v>17</v>
      </c>
      <c r="B60" s="4">
        <v>43825.376727395836</v>
      </c>
      <c r="C60" s="5" t="s">
        <v>49</v>
      </c>
      <c r="D60" s="5" t="s">
        <v>50</v>
      </c>
      <c r="E60" s="6">
        <v>5</v>
      </c>
      <c r="F60" s="6">
        <v>5</v>
      </c>
      <c r="G60" s="6">
        <v>5</v>
      </c>
      <c r="H60" s="6">
        <v>5</v>
      </c>
      <c r="I60" s="6">
        <v>5</v>
      </c>
      <c r="J60" s="6">
        <v>5</v>
      </c>
      <c r="K60" s="6">
        <v>5</v>
      </c>
      <c r="L60" s="6">
        <v>5</v>
      </c>
      <c r="M60" s="6">
        <v>5</v>
      </c>
      <c r="N60" s="6">
        <v>5</v>
      </c>
      <c r="O60" s="6">
        <v>5</v>
      </c>
      <c r="P60" s="6">
        <v>5</v>
      </c>
      <c r="Q60" s="6">
        <v>5</v>
      </c>
      <c r="R60" s="6">
        <v>5</v>
      </c>
    </row>
    <row r="61" spans="1:18" ht="12.75" x14ac:dyDescent="0.2">
      <c r="A61" s="3">
        <v>36</v>
      </c>
      <c r="B61" s="4">
        <v>43826.485954398144</v>
      </c>
      <c r="C61" s="5" t="s">
        <v>87</v>
      </c>
      <c r="D61" s="5" t="s">
        <v>88</v>
      </c>
      <c r="E61" s="6">
        <v>5</v>
      </c>
      <c r="F61" s="6">
        <v>5</v>
      </c>
      <c r="G61" s="6">
        <v>5</v>
      </c>
      <c r="H61" s="6">
        <v>5</v>
      </c>
      <c r="I61" s="6">
        <v>5</v>
      </c>
      <c r="J61" s="6">
        <v>5</v>
      </c>
      <c r="K61" s="6">
        <v>5</v>
      </c>
      <c r="L61" s="6">
        <v>5</v>
      </c>
      <c r="M61" s="6">
        <v>5</v>
      </c>
      <c r="N61" s="6">
        <v>5</v>
      </c>
      <c r="O61" s="6">
        <v>5</v>
      </c>
      <c r="P61" s="6">
        <v>5</v>
      </c>
      <c r="Q61" s="6">
        <v>5</v>
      </c>
      <c r="R61" s="6">
        <v>5</v>
      </c>
    </row>
    <row r="62" spans="1:18" ht="12.75" x14ac:dyDescent="0.2">
      <c r="A62" s="3">
        <v>3</v>
      </c>
      <c r="B62" s="4">
        <v>43823.489049537035</v>
      </c>
      <c r="C62" s="5" t="s">
        <v>21</v>
      </c>
      <c r="D62" s="5" t="s">
        <v>22</v>
      </c>
      <c r="E62" s="6">
        <v>4</v>
      </c>
      <c r="F62" s="6">
        <v>4</v>
      </c>
      <c r="G62" s="6">
        <v>4</v>
      </c>
      <c r="H62" s="6">
        <v>4</v>
      </c>
      <c r="I62" s="6">
        <v>4</v>
      </c>
      <c r="J62" s="6">
        <v>4</v>
      </c>
      <c r="K62" s="6">
        <v>5</v>
      </c>
      <c r="L62" s="6">
        <v>5</v>
      </c>
      <c r="M62" s="6">
        <v>5</v>
      </c>
      <c r="N62" s="6">
        <v>5</v>
      </c>
      <c r="O62" s="6">
        <v>5</v>
      </c>
      <c r="P62" s="6">
        <v>5</v>
      </c>
      <c r="Q62" s="6">
        <v>4</v>
      </c>
      <c r="R62" s="6">
        <v>4</v>
      </c>
    </row>
    <row r="63" spans="1:18" ht="12.75" x14ac:dyDescent="0.2">
      <c r="A63" s="3">
        <v>62</v>
      </c>
      <c r="B63" s="4">
        <v>43827.713127604162</v>
      </c>
      <c r="C63" s="5" t="s">
        <v>139</v>
      </c>
      <c r="D63" s="5" t="s">
        <v>140</v>
      </c>
      <c r="E63" s="6">
        <v>4</v>
      </c>
      <c r="F63" s="6">
        <v>4</v>
      </c>
      <c r="G63" s="6">
        <v>4</v>
      </c>
      <c r="H63" s="6">
        <v>4</v>
      </c>
      <c r="I63" s="6">
        <v>5</v>
      </c>
      <c r="J63" s="6">
        <v>4</v>
      </c>
      <c r="K63" s="6">
        <v>4</v>
      </c>
      <c r="L63" s="6">
        <v>4</v>
      </c>
      <c r="M63" s="6">
        <v>4</v>
      </c>
      <c r="N63" s="6">
        <v>4</v>
      </c>
      <c r="O63" s="6">
        <v>4</v>
      </c>
      <c r="P63" s="6">
        <v>4</v>
      </c>
      <c r="Q63" s="6">
        <v>4</v>
      </c>
      <c r="R63" s="6">
        <v>4</v>
      </c>
    </row>
    <row r="64" spans="1:18" ht="12.75" x14ac:dyDescent="0.2">
      <c r="A64" s="3">
        <v>56</v>
      </c>
      <c r="B64" s="4">
        <v>43827.656415833335</v>
      </c>
      <c r="C64" s="5" t="s">
        <v>127</v>
      </c>
      <c r="D64" s="5" t="s">
        <v>128</v>
      </c>
      <c r="E64" s="6">
        <v>4</v>
      </c>
      <c r="F64" s="6">
        <v>5</v>
      </c>
      <c r="G64" s="6">
        <v>5</v>
      </c>
      <c r="H64" s="6">
        <v>4</v>
      </c>
      <c r="I64" s="6">
        <v>5</v>
      </c>
      <c r="J64" s="6">
        <v>5</v>
      </c>
      <c r="K64" s="6">
        <v>5</v>
      </c>
      <c r="L64" s="6">
        <v>5</v>
      </c>
      <c r="M64" s="6">
        <v>5</v>
      </c>
      <c r="N64" s="6">
        <v>5</v>
      </c>
      <c r="O64" s="6">
        <v>4</v>
      </c>
      <c r="P64" s="6">
        <v>5</v>
      </c>
      <c r="Q64" s="6">
        <v>5</v>
      </c>
      <c r="R64" s="6">
        <v>5</v>
      </c>
    </row>
    <row r="65" spans="1:19" ht="12.75" x14ac:dyDescent="0.2">
      <c r="A65" s="3">
        <v>35</v>
      </c>
      <c r="B65" s="4">
        <v>43826.479910902781</v>
      </c>
      <c r="C65" s="5" t="s">
        <v>85</v>
      </c>
      <c r="D65" s="5" t="s">
        <v>86</v>
      </c>
      <c r="E65" s="6">
        <v>5</v>
      </c>
      <c r="F65" s="6">
        <v>5</v>
      </c>
      <c r="G65" s="6">
        <v>5</v>
      </c>
      <c r="H65" s="6">
        <v>5</v>
      </c>
      <c r="I65" s="6">
        <v>5</v>
      </c>
      <c r="J65" s="6">
        <v>5</v>
      </c>
      <c r="K65" s="6">
        <v>5</v>
      </c>
      <c r="L65" s="6">
        <v>5</v>
      </c>
      <c r="M65" s="6">
        <v>5</v>
      </c>
      <c r="N65" s="6">
        <v>5</v>
      </c>
      <c r="O65" s="6">
        <v>5</v>
      </c>
      <c r="P65" s="6">
        <v>5</v>
      </c>
      <c r="Q65" s="6">
        <v>5</v>
      </c>
      <c r="R65" s="6">
        <v>5</v>
      </c>
    </row>
    <row r="66" spans="1:19" ht="12.75" x14ac:dyDescent="0.2">
      <c r="A66" s="3">
        <v>22</v>
      </c>
      <c r="B66" s="4">
        <v>43825.547644131948</v>
      </c>
      <c r="C66" s="5" t="s">
        <v>59</v>
      </c>
      <c r="D66" s="5" t="s">
        <v>60</v>
      </c>
      <c r="E66" s="6">
        <v>5</v>
      </c>
      <c r="F66" s="6">
        <v>4</v>
      </c>
      <c r="G66" s="6">
        <v>3</v>
      </c>
      <c r="H66" s="6">
        <v>3</v>
      </c>
      <c r="I66" s="6">
        <v>3</v>
      </c>
      <c r="J66" s="6">
        <v>4</v>
      </c>
      <c r="K66" s="6">
        <v>3</v>
      </c>
      <c r="L66" s="6">
        <v>3</v>
      </c>
      <c r="M66" s="6">
        <v>3</v>
      </c>
      <c r="N66" s="6">
        <v>3</v>
      </c>
      <c r="O66" s="6">
        <v>2</v>
      </c>
      <c r="P66" s="6">
        <v>2</v>
      </c>
      <c r="Q66" s="6">
        <v>4</v>
      </c>
      <c r="R66" s="6">
        <v>4</v>
      </c>
    </row>
    <row r="67" spans="1:19" ht="13.5" thickBot="1" x14ac:dyDescent="0.25">
      <c r="A67" s="3">
        <v>66</v>
      </c>
      <c r="B67" s="4">
        <v>43828.948405069445</v>
      </c>
      <c r="C67" s="5" t="s">
        <v>147</v>
      </c>
      <c r="D67" s="5" t="s">
        <v>148</v>
      </c>
      <c r="E67" s="11">
        <v>3</v>
      </c>
      <c r="F67" s="11">
        <v>3</v>
      </c>
      <c r="G67" s="11">
        <v>4</v>
      </c>
      <c r="H67" s="11">
        <v>4</v>
      </c>
      <c r="I67" s="11">
        <v>4</v>
      </c>
      <c r="J67" s="11">
        <v>5</v>
      </c>
      <c r="K67" s="11">
        <v>5</v>
      </c>
      <c r="L67" s="11">
        <v>5</v>
      </c>
      <c r="M67" s="11">
        <v>5</v>
      </c>
      <c r="N67" s="11">
        <v>5</v>
      </c>
      <c r="O67" s="11">
        <v>5</v>
      </c>
      <c r="P67" s="11">
        <v>5</v>
      </c>
      <c r="Q67" s="11">
        <v>5</v>
      </c>
      <c r="R67" s="11">
        <v>3</v>
      </c>
    </row>
    <row r="68" spans="1:19" ht="15.75" customHeight="1" thickBot="1" x14ac:dyDescent="0.25">
      <c r="D68" s="9" t="s">
        <v>150</v>
      </c>
      <c r="E68" s="12">
        <f>COUNTIF(E2:E67,"1")</f>
        <v>0</v>
      </c>
      <c r="F68" s="13">
        <f t="shared" ref="F68:R68" si="0">COUNTIF(F2:F67,"1")</f>
        <v>0</v>
      </c>
      <c r="G68" s="13">
        <f t="shared" si="0"/>
        <v>0</v>
      </c>
      <c r="H68" s="13">
        <f t="shared" si="0"/>
        <v>0</v>
      </c>
      <c r="I68" s="13">
        <f t="shared" si="0"/>
        <v>0</v>
      </c>
      <c r="J68" s="13">
        <f t="shared" si="0"/>
        <v>0</v>
      </c>
      <c r="K68" s="13">
        <f t="shared" si="0"/>
        <v>1</v>
      </c>
      <c r="L68" s="13">
        <f t="shared" si="0"/>
        <v>0</v>
      </c>
      <c r="M68" s="13">
        <f t="shared" si="0"/>
        <v>0</v>
      </c>
      <c r="N68" s="13">
        <f t="shared" si="0"/>
        <v>0</v>
      </c>
      <c r="O68" s="13">
        <f t="shared" si="0"/>
        <v>1</v>
      </c>
      <c r="P68" s="13">
        <f t="shared" si="0"/>
        <v>0</v>
      </c>
      <c r="Q68" s="13">
        <f t="shared" si="0"/>
        <v>0</v>
      </c>
      <c r="R68" s="14">
        <f t="shared" si="0"/>
        <v>0</v>
      </c>
    </row>
    <row r="69" spans="1:19" ht="15.75" customHeight="1" thickBot="1" x14ac:dyDescent="0.25">
      <c r="D69" s="10" t="s">
        <v>151</v>
      </c>
      <c r="E69" s="15">
        <f>COUNTIF(E2:E67,"2")</f>
        <v>0</v>
      </c>
      <c r="F69" s="16">
        <f t="shared" ref="F69:R69" si="1">COUNTIF(F2:F67,"2")</f>
        <v>0</v>
      </c>
      <c r="G69" s="16">
        <f t="shared" si="1"/>
        <v>0</v>
      </c>
      <c r="H69" s="16">
        <f t="shared" si="1"/>
        <v>1</v>
      </c>
      <c r="I69" s="16">
        <f t="shared" si="1"/>
        <v>0</v>
      </c>
      <c r="J69" s="16">
        <f t="shared" si="1"/>
        <v>0</v>
      </c>
      <c r="K69" s="16">
        <f t="shared" si="1"/>
        <v>1</v>
      </c>
      <c r="L69" s="16">
        <f t="shared" si="1"/>
        <v>1</v>
      </c>
      <c r="M69" s="16">
        <f t="shared" si="1"/>
        <v>0</v>
      </c>
      <c r="N69" s="16">
        <f t="shared" si="1"/>
        <v>0</v>
      </c>
      <c r="O69" s="16">
        <f t="shared" si="1"/>
        <v>1</v>
      </c>
      <c r="P69" s="16">
        <f t="shared" si="1"/>
        <v>1</v>
      </c>
      <c r="Q69" s="16">
        <f t="shared" si="1"/>
        <v>0</v>
      </c>
      <c r="R69" s="17">
        <f t="shared" si="1"/>
        <v>0</v>
      </c>
    </row>
    <row r="70" spans="1:19" ht="15.75" customHeight="1" thickBot="1" x14ac:dyDescent="0.25">
      <c r="D70" s="10" t="s">
        <v>152</v>
      </c>
      <c r="E70" s="12">
        <f>COUNTIF(E2:E67,"3")</f>
        <v>12</v>
      </c>
      <c r="F70" s="13">
        <f t="shared" ref="F70:R70" si="2">COUNTIF(F2:F67,"3")</f>
        <v>10</v>
      </c>
      <c r="G70" s="13">
        <f t="shared" si="2"/>
        <v>11</v>
      </c>
      <c r="H70" s="13">
        <f t="shared" si="2"/>
        <v>11</v>
      </c>
      <c r="I70" s="13">
        <f t="shared" si="2"/>
        <v>10</v>
      </c>
      <c r="J70" s="13">
        <f t="shared" si="2"/>
        <v>6</v>
      </c>
      <c r="K70" s="13">
        <f t="shared" si="2"/>
        <v>5</v>
      </c>
      <c r="L70" s="13">
        <f t="shared" si="2"/>
        <v>6</v>
      </c>
      <c r="M70" s="13">
        <f t="shared" si="2"/>
        <v>7</v>
      </c>
      <c r="N70" s="13">
        <f t="shared" si="2"/>
        <v>7</v>
      </c>
      <c r="O70" s="13">
        <f t="shared" si="2"/>
        <v>6</v>
      </c>
      <c r="P70" s="13">
        <f t="shared" si="2"/>
        <v>5</v>
      </c>
      <c r="Q70" s="13">
        <f t="shared" si="2"/>
        <v>7</v>
      </c>
      <c r="R70" s="14">
        <f t="shared" si="2"/>
        <v>12</v>
      </c>
    </row>
    <row r="71" spans="1:19" ht="15.75" customHeight="1" thickBot="1" x14ac:dyDescent="0.25">
      <c r="D71" s="10" t="s">
        <v>153</v>
      </c>
      <c r="E71" s="12">
        <f>COUNTIF(E2:E67,"4")</f>
        <v>16</v>
      </c>
      <c r="F71" s="13">
        <f t="shared" ref="F71:R71" si="3">COUNTIF(F2:F67,"4")</f>
        <v>23</v>
      </c>
      <c r="G71" s="13">
        <f t="shared" si="3"/>
        <v>22</v>
      </c>
      <c r="H71" s="13">
        <f t="shared" si="3"/>
        <v>23</v>
      </c>
      <c r="I71" s="13">
        <f t="shared" si="3"/>
        <v>22</v>
      </c>
      <c r="J71" s="13">
        <f t="shared" si="3"/>
        <v>21</v>
      </c>
      <c r="K71" s="13">
        <f t="shared" si="3"/>
        <v>23</v>
      </c>
      <c r="L71" s="13">
        <f t="shared" si="3"/>
        <v>16</v>
      </c>
      <c r="M71" s="13">
        <f t="shared" si="3"/>
        <v>17</v>
      </c>
      <c r="N71" s="13">
        <f t="shared" si="3"/>
        <v>19</v>
      </c>
      <c r="O71" s="13">
        <f t="shared" si="3"/>
        <v>18</v>
      </c>
      <c r="P71" s="13">
        <f t="shared" si="3"/>
        <v>20</v>
      </c>
      <c r="Q71" s="13">
        <f t="shared" si="3"/>
        <v>23</v>
      </c>
      <c r="R71" s="14">
        <f t="shared" si="3"/>
        <v>20</v>
      </c>
    </row>
    <row r="72" spans="1:19" ht="15.75" customHeight="1" thickBot="1" x14ac:dyDescent="0.25">
      <c r="D72" s="10" t="s">
        <v>154</v>
      </c>
      <c r="E72" s="18">
        <f>COUNTIF(E2:E67,"5")</f>
        <v>38</v>
      </c>
      <c r="F72" s="19">
        <f t="shared" ref="F72:R72" si="4">COUNTIF(F2:F67,"5")</f>
        <v>33</v>
      </c>
      <c r="G72" s="19">
        <f t="shared" si="4"/>
        <v>33</v>
      </c>
      <c r="H72" s="19">
        <f t="shared" si="4"/>
        <v>31</v>
      </c>
      <c r="I72" s="19">
        <f t="shared" si="4"/>
        <v>34</v>
      </c>
      <c r="J72" s="19">
        <f t="shared" si="4"/>
        <v>39</v>
      </c>
      <c r="K72" s="19">
        <f t="shared" si="4"/>
        <v>36</v>
      </c>
      <c r="L72" s="19">
        <f t="shared" si="4"/>
        <v>43</v>
      </c>
      <c r="M72" s="19">
        <f t="shared" si="4"/>
        <v>42</v>
      </c>
      <c r="N72" s="19">
        <f t="shared" si="4"/>
        <v>40</v>
      </c>
      <c r="O72" s="19">
        <f t="shared" si="4"/>
        <v>40</v>
      </c>
      <c r="P72" s="19">
        <f t="shared" si="4"/>
        <v>40</v>
      </c>
      <c r="Q72" s="19">
        <f t="shared" si="4"/>
        <v>36</v>
      </c>
      <c r="R72" s="20">
        <f t="shared" si="4"/>
        <v>34</v>
      </c>
    </row>
    <row r="74" spans="1:19" ht="15.75" customHeight="1" thickBot="1" x14ac:dyDescent="0.25"/>
    <row r="75" spans="1:19" ht="15.75" customHeight="1" thickBot="1" x14ac:dyDescent="0.25">
      <c r="C75" s="33" t="s">
        <v>155</v>
      </c>
      <c r="D75" s="34"/>
      <c r="E75" s="21">
        <f>(E68/66)*100</f>
        <v>0</v>
      </c>
      <c r="F75" s="21">
        <f t="shared" ref="F75:R75" si="5">(F68/66)*100</f>
        <v>0</v>
      </c>
      <c r="G75" s="21">
        <f t="shared" si="5"/>
        <v>0</v>
      </c>
      <c r="H75" s="21">
        <f t="shared" si="5"/>
        <v>0</v>
      </c>
      <c r="I75" s="21">
        <f t="shared" si="5"/>
        <v>0</v>
      </c>
      <c r="J75" s="21">
        <f t="shared" si="5"/>
        <v>0</v>
      </c>
      <c r="K75" s="21">
        <f t="shared" si="5"/>
        <v>1.5151515151515151</v>
      </c>
      <c r="L75" s="21">
        <f t="shared" si="5"/>
        <v>0</v>
      </c>
      <c r="M75" s="21">
        <f t="shared" si="5"/>
        <v>0</v>
      </c>
      <c r="N75" s="21">
        <f t="shared" si="5"/>
        <v>0</v>
      </c>
      <c r="O75" s="21">
        <f>ROUND((O68/66)*100,2)</f>
        <v>1.52</v>
      </c>
      <c r="P75" s="21">
        <f t="shared" si="5"/>
        <v>0</v>
      </c>
      <c r="Q75" s="24">
        <f t="shared" si="5"/>
        <v>0</v>
      </c>
      <c r="R75" s="26">
        <f t="shared" si="5"/>
        <v>0</v>
      </c>
      <c r="S75" s="25"/>
    </row>
    <row r="76" spans="1:19" ht="15.75" customHeight="1" thickBot="1" x14ac:dyDescent="0.25">
      <c r="C76" s="35"/>
      <c r="D76" s="36"/>
      <c r="E76" s="21">
        <f t="shared" ref="E76:G76" si="6">(E69/66)*100</f>
        <v>0</v>
      </c>
      <c r="F76" s="21">
        <f t="shared" si="6"/>
        <v>0</v>
      </c>
      <c r="G76" s="21">
        <f t="shared" si="6"/>
        <v>0</v>
      </c>
      <c r="H76" s="21">
        <f>ROUND((H69/66)*100,3)</f>
        <v>1.5149999999999999</v>
      </c>
      <c r="I76" s="21">
        <f t="shared" ref="I76:R76" si="7">ROUND((I69/66)*100,3)</f>
        <v>0</v>
      </c>
      <c r="J76" s="21">
        <f t="shared" si="7"/>
        <v>0</v>
      </c>
      <c r="K76" s="21">
        <f t="shared" si="7"/>
        <v>1.5149999999999999</v>
      </c>
      <c r="L76" s="21">
        <f t="shared" si="7"/>
        <v>1.5149999999999999</v>
      </c>
      <c r="M76" s="21">
        <f t="shared" si="7"/>
        <v>0</v>
      </c>
      <c r="N76" s="21">
        <f t="shared" si="7"/>
        <v>0</v>
      </c>
      <c r="O76" s="21">
        <f t="shared" si="7"/>
        <v>1.5149999999999999</v>
      </c>
      <c r="P76" s="21">
        <f t="shared" si="7"/>
        <v>1.5149999999999999</v>
      </c>
      <c r="Q76" s="21">
        <f t="shared" si="7"/>
        <v>0</v>
      </c>
      <c r="R76" s="21">
        <f t="shared" si="7"/>
        <v>0</v>
      </c>
      <c r="S76" s="25"/>
    </row>
    <row r="77" spans="1:19" ht="15.75" customHeight="1" thickBot="1" x14ac:dyDescent="0.25">
      <c r="C77" s="35"/>
      <c r="D77" s="36"/>
      <c r="E77" s="21">
        <f>ROUND((E70/66)*100,2)</f>
        <v>18.18</v>
      </c>
      <c r="F77" s="21">
        <f t="shared" ref="F77:R77" si="8">ROUND((F70/66)*100,2)</f>
        <v>15.15</v>
      </c>
      <c r="G77" s="21">
        <f t="shared" si="8"/>
        <v>16.670000000000002</v>
      </c>
      <c r="H77" s="21">
        <f t="shared" si="8"/>
        <v>16.670000000000002</v>
      </c>
      <c r="I77" s="21">
        <f t="shared" si="8"/>
        <v>15.15</v>
      </c>
      <c r="J77" s="21">
        <f t="shared" si="8"/>
        <v>9.09</v>
      </c>
      <c r="K77" s="21">
        <f t="shared" si="8"/>
        <v>7.58</v>
      </c>
      <c r="L77" s="21">
        <f t="shared" si="8"/>
        <v>9.09</v>
      </c>
      <c r="M77" s="21">
        <f t="shared" si="8"/>
        <v>10.61</v>
      </c>
      <c r="N77" s="21">
        <f t="shared" si="8"/>
        <v>10.61</v>
      </c>
      <c r="O77" s="21">
        <f t="shared" si="8"/>
        <v>9.09</v>
      </c>
      <c r="P77" s="21">
        <f t="shared" si="8"/>
        <v>7.58</v>
      </c>
      <c r="Q77" s="21">
        <f t="shared" si="8"/>
        <v>10.61</v>
      </c>
      <c r="R77" s="21">
        <f t="shared" si="8"/>
        <v>18.18</v>
      </c>
      <c r="S77" s="25"/>
    </row>
    <row r="78" spans="1:19" ht="15.75" customHeight="1" thickBot="1" x14ac:dyDescent="0.25">
      <c r="C78" s="35"/>
      <c r="D78" s="36"/>
      <c r="E78" s="21">
        <f>ROUND((E71/66)*100,2)</f>
        <v>24.24</v>
      </c>
      <c r="F78" s="21">
        <f t="shared" ref="F78:R78" si="9">ROUND((F71/66)*100,2)</f>
        <v>34.85</v>
      </c>
      <c r="G78" s="21">
        <f t="shared" si="9"/>
        <v>33.33</v>
      </c>
      <c r="H78" s="21">
        <f t="shared" si="9"/>
        <v>34.85</v>
      </c>
      <c r="I78" s="21">
        <f t="shared" si="9"/>
        <v>33.33</v>
      </c>
      <c r="J78" s="21">
        <f t="shared" si="9"/>
        <v>31.82</v>
      </c>
      <c r="K78" s="21">
        <f t="shared" si="9"/>
        <v>34.85</v>
      </c>
      <c r="L78" s="21">
        <f t="shared" si="9"/>
        <v>24.24</v>
      </c>
      <c r="M78" s="21">
        <f t="shared" si="9"/>
        <v>25.76</v>
      </c>
      <c r="N78" s="21">
        <f t="shared" si="9"/>
        <v>28.79</v>
      </c>
      <c r="O78" s="21">
        <f t="shared" si="9"/>
        <v>27.27</v>
      </c>
      <c r="P78" s="21">
        <f t="shared" si="9"/>
        <v>30.3</v>
      </c>
      <c r="Q78" s="21">
        <f t="shared" si="9"/>
        <v>34.85</v>
      </c>
      <c r="R78" s="21">
        <f t="shared" si="9"/>
        <v>30.3</v>
      </c>
      <c r="S78" s="25"/>
    </row>
    <row r="79" spans="1:19" ht="15.75" customHeight="1" thickBot="1" x14ac:dyDescent="0.25">
      <c r="C79" s="37"/>
      <c r="D79" s="38"/>
      <c r="E79" s="21">
        <f>ROUND((E72/66)*100,0)</f>
        <v>58</v>
      </c>
      <c r="F79" s="21">
        <f t="shared" ref="F79:R79" si="10">ROUND((F72/66)*100,0)</f>
        <v>50</v>
      </c>
      <c r="G79" s="21">
        <f t="shared" si="10"/>
        <v>50</v>
      </c>
      <c r="H79" s="21">
        <f t="shared" si="10"/>
        <v>47</v>
      </c>
      <c r="I79" s="21">
        <f t="shared" si="10"/>
        <v>52</v>
      </c>
      <c r="J79" s="21">
        <f t="shared" si="10"/>
        <v>59</v>
      </c>
      <c r="K79" s="21">
        <f t="shared" si="10"/>
        <v>55</v>
      </c>
      <c r="L79" s="21">
        <f t="shared" si="10"/>
        <v>65</v>
      </c>
      <c r="M79" s="21">
        <f t="shared" si="10"/>
        <v>64</v>
      </c>
      <c r="N79" s="21">
        <f t="shared" si="10"/>
        <v>61</v>
      </c>
      <c r="O79" s="21">
        <f t="shared" si="10"/>
        <v>61</v>
      </c>
      <c r="P79" s="21">
        <f t="shared" si="10"/>
        <v>61</v>
      </c>
      <c r="Q79" s="21">
        <f t="shared" si="10"/>
        <v>55</v>
      </c>
      <c r="R79" s="21">
        <f t="shared" si="10"/>
        <v>52</v>
      </c>
      <c r="S79" s="25"/>
    </row>
    <row r="80" spans="1:19" ht="15.75" customHeight="1" thickBot="1" x14ac:dyDescent="0.25">
      <c r="C80" s="22"/>
      <c r="D80" s="22" t="s">
        <v>156</v>
      </c>
      <c r="E80" s="23">
        <v>66</v>
      </c>
      <c r="F80" s="23">
        <v>66</v>
      </c>
      <c r="G80" s="23">
        <v>66</v>
      </c>
      <c r="H80" s="23">
        <v>66</v>
      </c>
      <c r="I80" s="23">
        <v>66</v>
      </c>
      <c r="J80" s="23">
        <v>66</v>
      </c>
      <c r="K80" s="23">
        <v>66</v>
      </c>
      <c r="L80" s="23">
        <v>66</v>
      </c>
      <c r="M80" s="23">
        <v>66</v>
      </c>
      <c r="N80" s="23">
        <v>66</v>
      </c>
      <c r="O80" s="23">
        <v>66</v>
      </c>
      <c r="P80" s="23">
        <v>66</v>
      </c>
      <c r="Q80" s="23">
        <v>66</v>
      </c>
      <c r="R80" s="23">
        <v>66</v>
      </c>
      <c r="S80" s="25"/>
    </row>
    <row r="81" spans="2:19" ht="15.75" customHeight="1" thickBot="1" x14ac:dyDescent="0.25">
      <c r="C81" s="22"/>
      <c r="D81" s="22" t="s">
        <v>157</v>
      </c>
      <c r="E81" s="23">
        <f>ROUND((E68*1+E69*2+E70*3+E71*4+E72*5)/66,0)</f>
        <v>4</v>
      </c>
      <c r="F81" s="23">
        <f t="shared" ref="F81:R81" si="11">ROUND((F68*1+F69*2+F70*3+F71*4+F72*5)/66,0)</f>
        <v>4</v>
      </c>
      <c r="G81" s="23">
        <f t="shared" si="11"/>
        <v>4</v>
      </c>
      <c r="H81" s="23">
        <f t="shared" si="11"/>
        <v>4</v>
      </c>
      <c r="I81" s="23">
        <f t="shared" si="11"/>
        <v>4</v>
      </c>
      <c r="J81" s="23">
        <f t="shared" si="11"/>
        <v>5</v>
      </c>
      <c r="K81" s="23">
        <f t="shared" si="11"/>
        <v>4</v>
      </c>
      <c r="L81" s="23">
        <f t="shared" si="11"/>
        <v>5</v>
      </c>
      <c r="M81" s="23">
        <f t="shared" si="11"/>
        <v>5</v>
      </c>
      <c r="N81" s="23">
        <f t="shared" si="11"/>
        <v>5</v>
      </c>
      <c r="O81" s="23">
        <f t="shared" si="11"/>
        <v>4</v>
      </c>
      <c r="P81" s="23">
        <f t="shared" si="11"/>
        <v>5</v>
      </c>
      <c r="Q81" s="23">
        <f t="shared" si="11"/>
        <v>4</v>
      </c>
      <c r="R81" s="23">
        <f t="shared" si="11"/>
        <v>4</v>
      </c>
      <c r="S81" s="25"/>
    </row>
    <row r="82" spans="2:19" ht="15.75" customHeight="1" thickBot="1" x14ac:dyDescent="0.25">
      <c r="C82" s="22"/>
      <c r="D82" s="22" t="s">
        <v>158</v>
      </c>
      <c r="E82" s="23">
        <f>(E81/5)*100</f>
        <v>80</v>
      </c>
      <c r="F82" s="23">
        <f t="shared" ref="F82:R82" si="12">(F81/5)*100</f>
        <v>80</v>
      </c>
      <c r="G82" s="23">
        <f t="shared" si="12"/>
        <v>80</v>
      </c>
      <c r="H82" s="23">
        <f t="shared" si="12"/>
        <v>80</v>
      </c>
      <c r="I82" s="23">
        <f t="shared" si="12"/>
        <v>80</v>
      </c>
      <c r="J82" s="23">
        <f t="shared" si="12"/>
        <v>100</v>
      </c>
      <c r="K82" s="23">
        <f t="shared" si="12"/>
        <v>80</v>
      </c>
      <c r="L82" s="23">
        <f t="shared" si="12"/>
        <v>100</v>
      </c>
      <c r="M82" s="23">
        <f t="shared" si="12"/>
        <v>100</v>
      </c>
      <c r="N82" s="23">
        <f t="shared" si="12"/>
        <v>100</v>
      </c>
      <c r="O82" s="23">
        <f t="shared" si="12"/>
        <v>80</v>
      </c>
      <c r="P82" s="23">
        <f t="shared" si="12"/>
        <v>100</v>
      </c>
      <c r="Q82" s="23">
        <f t="shared" si="12"/>
        <v>80</v>
      </c>
      <c r="R82" s="23">
        <f t="shared" si="12"/>
        <v>80</v>
      </c>
      <c r="S82" s="25"/>
    </row>
    <row r="86" spans="2:19" ht="15.75" customHeight="1" thickBot="1" x14ac:dyDescent="0.25"/>
    <row r="87" spans="2:19" ht="15.75" customHeight="1" thickBot="1" x14ac:dyDescent="0.25">
      <c r="B87" s="27" t="s">
        <v>159</v>
      </c>
      <c r="C87" s="28"/>
      <c r="D87" s="28"/>
      <c r="E87" s="28"/>
      <c r="F87" s="28"/>
      <c r="G87" s="28"/>
      <c r="H87" s="28"/>
      <c r="I87" s="28"/>
      <c r="J87" s="28"/>
      <c r="K87" s="28"/>
      <c r="L87" s="28"/>
      <c r="M87" s="28"/>
      <c r="N87" s="28"/>
      <c r="O87" s="28"/>
      <c r="P87" s="28"/>
      <c r="Q87" s="28"/>
      <c r="R87" s="28"/>
    </row>
    <row r="88" spans="2:19" ht="15.75" customHeight="1" thickBot="1" x14ac:dyDescent="0.25">
      <c r="B88" s="29" t="s">
        <v>160</v>
      </c>
      <c r="C88" s="30" t="s">
        <v>161</v>
      </c>
      <c r="D88" s="31"/>
      <c r="E88" s="31"/>
      <c r="F88" s="31"/>
      <c r="G88" s="31"/>
      <c r="H88" s="31"/>
      <c r="I88" s="31"/>
      <c r="J88" s="31"/>
      <c r="K88" s="31"/>
      <c r="L88" s="31"/>
      <c r="M88" s="31"/>
      <c r="N88" s="31"/>
      <c r="O88" s="31"/>
      <c r="P88" s="31"/>
      <c r="Q88" s="31"/>
      <c r="R88" s="32"/>
    </row>
    <row r="89" spans="2:19" ht="15.75" customHeight="1" thickBot="1" x14ac:dyDescent="0.25">
      <c r="B89" s="29" t="s">
        <v>162</v>
      </c>
      <c r="C89" s="30" t="s">
        <v>163</v>
      </c>
      <c r="D89" s="31"/>
      <c r="E89" s="31"/>
      <c r="F89" s="31"/>
      <c r="G89" s="31"/>
      <c r="H89" s="31"/>
      <c r="I89" s="31"/>
      <c r="J89" s="31"/>
      <c r="K89" s="31"/>
      <c r="L89" s="31"/>
      <c r="M89" s="31"/>
      <c r="N89" s="31"/>
      <c r="O89" s="31"/>
      <c r="P89" s="31"/>
      <c r="Q89" s="31"/>
      <c r="R89" s="32"/>
    </row>
    <row r="90" spans="2:19" ht="15.75" customHeight="1" thickBot="1" x14ac:dyDescent="0.25">
      <c r="B90" s="29" t="s">
        <v>164</v>
      </c>
      <c r="C90" s="30" t="s">
        <v>165</v>
      </c>
      <c r="D90" s="31"/>
      <c r="E90" s="31"/>
      <c r="F90" s="31"/>
      <c r="G90" s="31"/>
      <c r="H90" s="31"/>
      <c r="I90" s="31"/>
      <c r="J90" s="31"/>
      <c r="K90" s="31"/>
      <c r="L90" s="31"/>
      <c r="M90" s="31"/>
      <c r="N90" s="31"/>
      <c r="O90" s="31"/>
      <c r="P90" s="31"/>
      <c r="Q90" s="31"/>
      <c r="R90" s="32"/>
    </row>
    <row r="91" spans="2:19" ht="15.75" customHeight="1" thickBot="1" x14ac:dyDescent="0.25">
      <c r="B91" s="29" t="s">
        <v>166</v>
      </c>
      <c r="C91" s="30" t="s">
        <v>167</v>
      </c>
      <c r="D91" s="31"/>
      <c r="E91" s="31"/>
      <c r="F91" s="31"/>
      <c r="G91" s="31"/>
      <c r="H91" s="31"/>
      <c r="I91" s="31"/>
      <c r="J91" s="31"/>
      <c r="K91" s="31"/>
      <c r="L91" s="31"/>
      <c r="M91" s="31"/>
      <c r="N91" s="31"/>
      <c r="O91" s="31"/>
      <c r="P91" s="31"/>
      <c r="Q91" s="31"/>
      <c r="R91" s="32"/>
    </row>
    <row r="92" spans="2:19" ht="15.75" customHeight="1" thickBot="1" x14ac:dyDescent="0.25">
      <c r="B92" s="29" t="s">
        <v>168</v>
      </c>
      <c r="C92" s="30" t="s">
        <v>169</v>
      </c>
      <c r="D92" s="31"/>
      <c r="E92" s="31"/>
      <c r="F92" s="31"/>
      <c r="G92" s="31"/>
      <c r="H92" s="31"/>
      <c r="I92" s="31"/>
      <c r="J92" s="31"/>
      <c r="K92" s="31"/>
      <c r="L92" s="31"/>
      <c r="M92" s="31"/>
      <c r="N92" s="31"/>
      <c r="O92" s="31"/>
      <c r="P92" s="31"/>
      <c r="Q92" s="31"/>
      <c r="R92" s="32"/>
    </row>
    <row r="93" spans="2:19" ht="15.75" customHeight="1" thickBot="1" x14ac:dyDescent="0.25">
      <c r="B93" s="29" t="s">
        <v>170</v>
      </c>
      <c r="C93" s="30" t="s">
        <v>171</v>
      </c>
      <c r="D93" s="31"/>
      <c r="E93" s="31"/>
      <c r="F93" s="31"/>
      <c r="G93" s="31"/>
      <c r="H93" s="31"/>
      <c r="I93" s="31"/>
      <c r="J93" s="31"/>
      <c r="K93" s="31"/>
      <c r="L93" s="31"/>
      <c r="M93" s="31"/>
      <c r="N93" s="31"/>
      <c r="O93" s="31"/>
      <c r="P93" s="31"/>
      <c r="Q93" s="31"/>
      <c r="R93" s="32"/>
    </row>
    <row r="94" spans="2:19" ht="15.75" customHeight="1" thickBot="1" x14ac:dyDescent="0.25">
      <c r="B94" s="29" t="s">
        <v>172</v>
      </c>
      <c r="C94" s="30" t="s">
        <v>173</v>
      </c>
      <c r="D94" s="31"/>
      <c r="E94" s="31"/>
      <c r="F94" s="31"/>
      <c r="G94" s="31"/>
      <c r="H94" s="31"/>
      <c r="I94" s="31"/>
      <c r="J94" s="31"/>
      <c r="K94" s="31"/>
      <c r="L94" s="31"/>
      <c r="M94" s="31"/>
      <c r="N94" s="31"/>
      <c r="O94" s="31"/>
      <c r="P94" s="31"/>
      <c r="Q94" s="31"/>
      <c r="R94" s="32"/>
    </row>
    <row r="95" spans="2:19" ht="15.75" customHeight="1" thickBot="1" x14ac:dyDescent="0.25">
      <c r="B95" s="29" t="s">
        <v>174</v>
      </c>
      <c r="C95" s="30" t="s">
        <v>175</v>
      </c>
      <c r="D95" s="31"/>
      <c r="E95" s="31"/>
      <c r="F95" s="31"/>
      <c r="G95" s="31"/>
      <c r="H95" s="31"/>
      <c r="I95" s="31"/>
      <c r="J95" s="31"/>
      <c r="K95" s="31"/>
      <c r="L95" s="31"/>
      <c r="M95" s="31"/>
      <c r="N95" s="31"/>
      <c r="O95" s="31"/>
      <c r="P95" s="31"/>
      <c r="Q95" s="31"/>
      <c r="R95" s="32"/>
    </row>
    <row r="96" spans="2:19" ht="15.75" customHeight="1" thickBot="1" x14ac:dyDescent="0.25">
      <c r="B96" s="29" t="s">
        <v>176</v>
      </c>
      <c r="C96" s="30" t="s">
        <v>177</v>
      </c>
      <c r="D96" s="31"/>
      <c r="E96" s="31"/>
      <c r="F96" s="31"/>
      <c r="G96" s="31"/>
      <c r="H96" s="31"/>
      <c r="I96" s="31"/>
      <c r="J96" s="31"/>
      <c r="K96" s="31"/>
      <c r="L96" s="31"/>
      <c r="M96" s="31"/>
      <c r="N96" s="31"/>
      <c r="O96" s="31"/>
      <c r="P96" s="31"/>
      <c r="Q96" s="31"/>
      <c r="R96" s="32"/>
    </row>
    <row r="97" spans="2:18" ht="15.75" customHeight="1" thickBot="1" x14ac:dyDescent="0.25">
      <c r="B97" s="29" t="s">
        <v>178</v>
      </c>
      <c r="C97" s="30" t="s">
        <v>179</v>
      </c>
      <c r="D97" s="31"/>
      <c r="E97" s="31"/>
      <c r="F97" s="31"/>
      <c r="G97" s="31"/>
      <c r="H97" s="31"/>
      <c r="I97" s="31"/>
      <c r="J97" s="31"/>
      <c r="K97" s="31"/>
      <c r="L97" s="31"/>
      <c r="M97" s="31"/>
      <c r="N97" s="31"/>
      <c r="O97" s="31"/>
      <c r="P97" s="31"/>
      <c r="Q97" s="31"/>
      <c r="R97" s="32"/>
    </row>
    <row r="98" spans="2:18" ht="15.75" customHeight="1" thickBot="1" x14ac:dyDescent="0.25">
      <c r="B98" s="29" t="s">
        <v>180</v>
      </c>
      <c r="C98" s="30" t="s">
        <v>181</v>
      </c>
      <c r="D98" s="31"/>
      <c r="E98" s="31"/>
      <c r="F98" s="31"/>
      <c r="G98" s="31"/>
      <c r="H98" s="31"/>
      <c r="I98" s="31"/>
      <c r="J98" s="31"/>
      <c r="K98" s="31"/>
      <c r="L98" s="31"/>
      <c r="M98" s="31"/>
      <c r="N98" s="31"/>
      <c r="O98" s="31"/>
      <c r="P98" s="31"/>
      <c r="Q98" s="31"/>
      <c r="R98" s="32"/>
    </row>
    <row r="99" spans="2:18" ht="15.75" customHeight="1" thickBot="1" x14ac:dyDescent="0.25">
      <c r="B99" s="29" t="s">
        <v>182</v>
      </c>
      <c r="C99" s="30" t="s">
        <v>183</v>
      </c>
      <c r="D99" s="31"/>
      <c r="E99" s="31"/>
      <c r="F99" s="31"/>
      <c r="G99" s="31"/>
      <c r="H99" s="31"/>
      <c r="I99" s="31"/>
      <c r="J99" s="31"/>
      <c r="K99" s="31"/>
      <c r="L99" s="31"/>
      <c r="M99" s="31"/>
      <c r="N99" s="31"/>
      <c r="O99" s="31"/>
      <c r="P99" s="31"/>
      <c r="Q99" s="31"/>
      <c r="R99" s="32"/>
    </row>
  </sheetData>
  <sortState ref="A2:R70">
    <sortCondition ref="D1"/>
  </sortState>
  <mergeCells count="13">
    <mergeCell ref="C92:R92"/>
    <mergeCell ref="C75:D79"/>
    <mergeCell ref="C88:R88"/>
    <mergeCell ref="C89:R89"/>
    <mergeCell ref="C90:R90"/>
    <mergeCell ref="C91:R91"/>
    <mergeCell ref="C99:R99"/>
    <mergeCell ref="C93:R93"/>
    <mergeCell ref="C94:R94"/>
    <mergeCell ref="C95:R95"/>
    <mergeCell ref="C96:R96"/>
    <mergeCell ref="C97:R97"/>
    <mergeCell ref="C98:R98"/>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
  <sheetViews>
    <sheetView workbookViewId="0"/>
  </sheetViews>
  <sheetFormatPr defaultColWidth="14.42578125" defaultRowHeight="15.75" customHeight="1"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Form Responses 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MANJU</cp:lastModifiedBy>
  <dcterms:modified xsi:type="dcterms:W3CDTF">2020-03-12T11:12:13Z</dcterms:modified>
</cp:coreProperties>
</file>