
<file path=[Content_Types].xml><?xml version="1.0" encoding="utf-8"?>
<Types xmlns="http://schemas.openxmlformats.org/package/2006/content-types">
  <Default Extension="bin" ContentType="application/vnd.openxmlformats-officedocument.spreadsheetml.printerSettings"/>
  <Override PartName="/xl/charts/chart6.xml" ContentType="application/vnd.openxmlformats-officedocument.drawingml.chart+xml"/>
  <Override PartName="/xl/charts/chart7.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xl/charts/chart8.xml" ContentType="application/vnd.openxmlformats-officedocument.drawingml.char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385" windowHeight="7950" firstSheet="9" activeTab="12"/>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urse End Survey Responses" sheetId="21" r:id="rId9"/>
    <sheet name="Final Attainment" sheetId="22" r:id="rId10"/>
    <sheet name="CO Attainment" sheetId="18" r:id="rId11"/>
    <sheet name="CO-PO Direct Assessment" sheetId="19" r:id="rId12"/>
    <sheet name="CO-PO Indirect assessment" sheetId="23" r:id="rId13"/>
  </sheets>
  <externalReferences>
    <externalReference r:id="rId14"/>
    <externalReference r:id="rId15"/>
  </externalReferences>
  <calcPr calcId="124519"/>
</workbook>
</file>

<file path=xl/calcChain.xml><?xml version="1.0" encoding="utf-8"?>
<calcChain xmlns="http://schemas.openxmlformats.org/spreadsheetml/2006/main">
  <c r="S32" i="23"/>
  <c r="S29"/>
  <c r="S30"/>
  <c r="S31"/>
  <c r="S28"/>
  <c r="R32"/>
  <c r="R29"/>
  <c r="R30"/>
  <c r="R31"/>
  <c r="R28"/>
  <c r="Q32"/>
  <c r="Q29"/>
  <c r="Q30"/>
  <c r="Q31"/>
  <c r="Q28"/>
  <c r="L32"/>
  <c r="L29"/>
  <c r="L30"/>
  <c r="L31"/>
  <c r="L28"/>
  <c r="J32"/>
  <c r="J29"/>
  <c r="J30"/>
  <c r="J31"/>
  <c r="J28"/>
  <c r="H29"/>
  <c r="H30"/>
  <c r="H31"/>
  <c r="H28"/>
  <c r="G29"/>
  <c r="G30"/>
  <c r="G31"/>
  <c r="G28"/>
  <c r="F29"/>
  <c r="F30"/>
  <c r="F31"/>
  <c r="F28"/>
  <c r="L21"/>
  <c r="J21"/>
  <c r="H21"/>
  <c r="G21"/>
  <c r="F21"/>
  <c r="T33" i="19"/>
  <c r="T30"/>
  <c r="T31"/>
  <c r="T32"/>
  <c r="T29"/>
  <c r="S33"/>
  <c r="S30"/>
  <c r="S31"/>
  <c r="S32"/>
  <c r="S29"/>
  <c r="R33"/>
  <c r="R30"/>
  <c r="R31"/>
  <c r="R32"/>
  <c r="R29"/>
  <c r="M33"/>
  <c r="M30"/>
  <c r="M31"/>
  <c r="M32"/>
  <c r="M29"/>
  <c r="K33"/>
  <c r="K30"/>
  <c r="K31"/>
  <c r="K32"/>
  <c r="K29"/>
  <c r="I32"/>
  <c r="I31"/>
  <c r="I30"/>
  <c r="I29"/>
  <c r="H32"/>
  <c r="H31"/>
  <c r="H30"/>
  <c r="H29"/>
  <c r="G32"/>
  <c r="G31"/>
  <c r="G30"/>
  <c r="G29"/>
  <c r="M22"/>
  <c r="K22"/>
  <c r="D20" i="13"/>
  <c r="E20"/>
  <c r="F20"/>
  <c r="C20"/>
  <c r="N105" i="16"/>
  <c r="O105"/>
  <c r="P105"/>
  <c r="M105"/>
  <c r="M103"/>
  <c r="P99"/>
  <c r="O99"/>
  <c r="N99"/>
  <c r="P98"/>
  <c r="O98"/>
  <c r="N98"/>
  <c r="P97"/>
  <c r="O97"/>
  <c r="N97"/>
  <c r="P96"/>
  <c r="O96"/>
  <c r="N96"/>
  <c r="P95"/>
  <c r="O95"/>
  <c r="N95"/>
  <c r="P94"/>
  <c r="O94"/>
  <c r="N94"/>
  <c r="P93"/>
  <c r="O93"/>
  <c r="N93"/>
  <c r="P92"/>
  <c r="O92"/>
  <c r="N92"/>
  <c r="P91"/>
  <c r="O91"/>
  <c r="N91"/>
  <c r="P90"/>
  <c r="O90"/>
  <c r="N90"/>
  <c r="P89"/>
  <c r="O89"/>
  <c r="N89"/>
  <c r="P88"/>
  <c r="O88"/>
  <c r="N88"/>
  <c r="P87"/>
  <c r="O87"/>
  <c r="N87"/>
  <c r="P86"/>
  <c r="O86"/>
  <c r="N86"/>
  <c r="P85"/>
  <c r="O85"/>
  <c r="N85"/>
  <c r="P84"/>
  <c r="O84"/>
  <c r="N84"/>
  <c r="P83"/>
  <c r="O83"/>
  <c r="N83"/>
  <c r="P82"/>
  <c r="O82"/>
  <c r="N82"/>
  <c r="P81"/>
  <c r="O81"/>
  <c r="N81"/>
  <c r="P80"/>
  <c r="O80"/>
  <c r="N80"/>
  <c r="P79"/>
  <c r="O79"/>
  <c r="N79"/>
  <c r="P78"/>
  <c r="O78"/>
  <c r="N78"/>
  <c r="P77"/>
  <c r="O77"/>
  <c r="N77"/>
  <c r="P76"/>
  <c r="O76"/>
  <c r="N76"/>
  <c r="P75"/>
  <c r="O75"/>
  <c r="N75"/>
  <c r="P74"/>
  <c r="O74"/>
  <c r="N74"/>
  <c r="P73"/>
  <c r="O73"/>
  <c r="N73"/>
  <c r="P72"/>
  <c r="O72"/>
  <c r="N72"/>
  <c r="P71"/>
  <c r="O71"/>
  <c r="N71"/>
  <c r="P70"/>
  <c r="O70"/>
  <c r="N70"/>
  <c r="P69"/>
  <c r="O69"/>
  <c r="N69"/>
  <c r="P68"/>
  <c r="O68"/>
  <c r="N68"/>
  <c r="P67"/>
  <c r="O67"/>
  <c r="N67"/>
  <c r="P66"/>
  <c r="O66"/>
  <c r="N66"/>
  <c r="P65"/>
  <c r="O65"/>
  <c r="N65"/>
  <c r="P64"/>
  <c r="O64"/>
  <c r="N64"/>
  <c r="P63"/>
  <c r="O63"/>
  <c r="N63"/>
  <c r="P62"/>
  <c r="O62"/>
  <c r="N62"/>
  <c r="P61"/>
  <c r="O61"/>
  <c r="N61"/>
  <c r="P60"/>
  <c r="O60"/>
  <c r="N60"/>
  <c r="P59"/>
  <c r="O59"/>
  <c r="N59"/>
  <c r="P58"/>
  <c r="O58"/>
  <c r="N58"/>
  <c r="P57"/>
  <c r="O57"/>
  <c r="N57"/>
  <c r="P56"/>
  <c r="O56"/>
  <c r="N56"/>
  <c r="P55"/>
  <c r="O55"/>
  <c r="N55"/>
  <c r="P54"/>
  <c r="O54"/>
  <c r="N54"/>
  <c r="P53"/>
  <c r="O53"/>
  <c r="N53"/>
  <c r="P52"/>
  <c r="O52"/>
  <c r="N52"/>
  <c r="P51"/>
  <c r="O51"/>
  <c r="N51"/>
  <c r="P50"/>
  <c r="O50"/>
  <c r="N50"/>
  <c r="P49"/>
  <c r="O49"/>
  <c r="N49"/>
  <c r="P48"/>
  <c r="O48"/>
  <c r="N48"/>
  <c r="P47"/>
  <c r="O47"/>
  <c r="N47"/>
  <c r="P46"/>
  <c r="O46"/>
  <c r="N46"/>
  <c r="P45"/>
  <c r="O45"/>
  <c r="N45"/>
  <c r="P44"/>
  <c r="O44"/>
  <c r="N44"/>
  <c r="P43"/>
  <c r="O43"/>
  <c r="N43"/>
  <c r="P42"/>
  <c r="O42"/>
  <c r="N42"/>
  <c r="P41"/>
  <c r="O41"/>
  <c r="N41"/>
  <c r="P40"/>
  <c r="O40"/>
  <c r="N40"/>
  <c r="P39"/>
  <c r="O39"/>
  <c r="N39"/>
  <c r="P38"/>
  <c r="O38"/>
  <c r="N38"/>
  <c r="P37"/>
  <c r="O37"/>
  <c r="N37"/>
  <c r="P36"/>
  <c r="O36"/>
  <c r="N36"/>
  <c r="P35"/>
  <c r="O35"/>
  <c r="N35"/>
  <c r="P34"/>
  <c r="O34"/>
  <c r="N34"/>
  <c r="P33"/>
  <c r="O33"/>
  <c r="N33"/>
  <c r="P32"/>
  <c r="O32"/>
  <c r="N32"/>
  <c r="P31"/>
  <c r="O31"/>
  <c r="N31"/>
  <c r="P30"/>
  <c r="O30"/>
  <c r="N30"/>
  <c r="P29"/>
  <c r="O29"/>
  <c r="N29"/>
  <c r="P28"/>
  <c r="O28"/>
  <c r="N28"/>
  <c r="P27"/>
  <c r="O27"/>
  <c r="N27"/>
  <c r="P26"/>
  <c r="O26"/>
  <c r="N26"/>
  <c r="P25"/>
  <c r="O25"/>
  <c r="N25"/>
  <c r="P24"/>
  <c r="O24"/>
  <c r="N24"/>
  <c r="P23"/>
  <c r="O23"/>
  <c r="N23"/>
  <c r="P22"/>
  <c r="O22"/>
  <c r="N22"/>
  <c r="P21"/>
  <c r="O21"/>
  <c r="N21"/>
  <c r="P20"/>
  <c r="O20"/>
  <c r="N20"/>
  <c r="P19"/>
  <c r="O19"/>
  <c r="N19"/>
  <c r="P18"/>
  <c r="O18"/>
  <c r="N18"/>
  <c r="P17"/>
  <c r="O17"/>
  <c r="N17"/>
  <c r="P16"/>
  <c r="O16"/>
  <c r="N16"/>
  <c r="P15"/>
  <c r="O15"/>
  <c r="N15"/>
  <c r="P14"/>
  <c r="O14"/>
  <c r="N14"/>
  <c r="P13"/>
  <c r="O13"/>
  <c r="N13"/>
  <c r="P12"/>
  <c r="O12"/>
  <c r="N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8"/>
  <c r="M89"/>
  <c r="M90"/>
  <c r="M91"/>
  <c r="M92"/>
  <c r="M93"/>
  <c r="M94"/>
  <c r="M95"/>
  <c r="M96"/>
  <c r="M97"/>
  <c r="M98"/>
  <c r="M99"/>
  <c r="M12"/>
  <c r="L99"/>
  <c r="L98"/>
  <c r="L97"/>
  <c r="L96"/>
  <c r="L95"/>
  <c r="L94"/>
  <c r="L93"/>
  <c r="L92"/>
  <c r="L91"/>
  <c r="L90"/>
  <c r="L89"/>
  <c r="L88"/>
  <c r="L86"/>
  <c r="L85"/>
  <c r="L84"/>
  <c r="L83"/>
  <c r="L82"/>
  <c r="L81"/>
  <c r="L80"/>
  <c r="L79"/>
  <c r="L78"/>
  <c r="L77"/>
  <c r="L76"/>
  <c r="L75"/>
  <c r="L74"/>
  <c r="L73"/>
  <c r="L72"/>
  <c r="L71"/>
  <c r="L70"/>
  <c r="L69"/>
  <c r="L68"/>
  <c r="L67"/>
  <c r="L66"/>
  <c r="L65"/>
  <c r="L64"/>
  <c r="L63"/>
  <c r="L62"/>
  <c r="L61"/>
  <c r="L60"/>
  <c r="L59"/>
  <c r="L58"/>
  <c r="L57"/>
  <c r="L56"/>
  <c r="L55"/>
  <c r="L54"/>
  <c r="L53"/>
  <c r="L52"/>
  <c r="L51"/>
  <c r="L50"/>
  <c r="L49"/>
  <c r="L48"/>
  <c r="L47"/>
  <c r="L46"/>
  <c r="L45"/>
  <c r="L44"/>
  <c r="L43"/>
  <c r="L42"/>
  <c r="L41"/>
  <c r="L40"/>
  <c r="L39"/>
  <c r="L38"/>
  <c r="L37"/>
  <c r="L36"/>
  <c r="L35"/>
  <c r="L34"/>
  <c r="L33"/>
  <c r="L32"/>
  <c r="L31"/>
  <c r="L30"/>
  <c r="L29"/>
  <c r="L28"/>
  <c r="L27"/>
  <c r="L26"/>
  <c r="L25"/>
  <c r="L24"/>
  <c r="L23"/>
  <c r="L22"/>
  <c r="L21"/>
  <c r="L20"/>
  <c r="L19"/>
  <c r="L18"/>
  <c r="L17"/>
  <c r="L16"/>
  <c r="L15"/>
  <c r="L14"/>
  <c r="L13"/>
  <c r="L12"/>
  <c r="K99"/>
  <c r="K98"/>
  <c r="K97"/>
  <c r="K96"/>
  <c r="K95"/>
  <c r="K94"/>
  <c r="K93"/>
  <c r="K92"/>
  <c r="K91"/>
  <c r="K90"/>
  <c r="K89"/>
  <c r="K88"/>
  <c r="K86"/>
  <c r="K85"/>
  <c r="K84"/>
  <c r="K83"/>
  <c r="K82"/>
  <c r="K81"/>
  <c r="K80"/>
  <c r="K79"/>
  <c r="K78"/>
  <c r="K77"/>
  <c r="K76"/>
  <c r="K75"/>
  <c r="K74"/>
  <c r="K73"/>
  <c r="K72"/>
  <c r="K71"/>
  <c r="K70"/>
  <c r="K69"/>
  <c r="K68"/>
  <c r="K67"/>
  <c r="K66"/>
  <c r="K65"/>
  <c r="K64"/>
  <c r="K63"/>
  <c r="K62"/>
  <c r="K61"/>
  <c r="K60"/>
  <c r="K59"/>
  <c r="K58"/>
  <c r="K57"/>
  <c r="K56"/>
  <c r="K55"/>
  <c r="K54"/>
  <c r="K53"/>
  <c r="K52"/>
  <c r="K51"/>
  <c r="K50"/>
  <c r="K49"/>
  <c r="K48"/>
  <c r="K47"/>
  <c r="K46"/>
  <c r="K45"/>
  <c r="K44"/>
  <c r="K43"/>
  <c r="K42"/>
  <c r="K41"/>
  <c r="K40"/>
  <c r="K39"/>
  <c r="K38"/>
  <c r="K37"/>
  <c r="K36"/>
  <c r="K35"/>
  <c r="K34"/>
  <c r="K33"/>
  <c r="K32"/>
  <c r="K31"/>
  <c r="K30"/>
  <c r="K29"/>
  <c r="K28"/>
  <c r="K27"/>
  <c r="K26"/>
  <c r="K25"/>
  <c r="K24"/>
  <c r="K23"/>
  <c r="K22"/>
  <c r="K21"/>
  <c r="K20"/>
  <c r="K19"/>
  <c r="K18"/>
  <c r="K17"/>
  <c r="K16"/>
  <c r="K15"/>
  <c r="K14"/>
  <c r="K13"/>
  <c r="K12"/>
  <c r="J99"/>
  <c r="J98"/>
  <c r="J97"/>
  <c r="J96"/>
  <c r="J95"/>
  <c r="J94"/>
  <c r="J93"/>
  <c r="J92"/>
  <c r="J91"/>
  <c r="J90"/>
  <c r="J89"/>
  <c r="J88"/>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8"/>
  <c r="I89"/>
  <c r="I90"/>
  <c r="I91"/>
  <c r="I92"/>
  <c r="I93"/>
  <c r="I94"/>
  <c r="I95"/>
  <c r="I96"/>
  <c r="I97"/>
  <c r="I98"/>
  <c r="I99"/>
  <c r="I11" i="12"/>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L10" i="22"/>
  <c r="L11"/>
  <c r="L9"/>
  <c r="L8"/>
  <c r="M7" s="1"/>
  <c r="L7"/>
  <c r="H64" i="14"/>
  <c r="H65"/>
  <c r="H66"/>
  <c r="H67"/>
  <c r="H68"/>
  <c r="H69"/>
  <c r="H70"/>
  <c r="H71"/>
  <c r="H72"/>
  <c r="H73"/>
  <c r="H74"/>
  <c r="H75"/>
  <c r="H76"/>
  <c r="H77"/>
  <c r="H78"/>
  <c r="H79"/>
  <c r="H80"/>
  <c r="H81"/>
  <c r="H82"/>
  <c r="H83"/>
  <c r="H84"/>
  <c r="H85"/>
  <c r="H86"/>
  <c r="H87"/>
  <c r="H88"/>
  <c r="H89"/>
  <c r="H90"/>
  <c r="H91"/>
  <c r="H92"/>
  <c r="H93"/>
  <c r="H94"/>
  <c r="H95"/>
  <c r="H96"/>
  <c r="H97"/>
  <c r="H98"/>
  <c r="H99"/>
  <c r="M64" i="12"/>
  <c r="M65"/>
  <c r="M66"/>
  <c r="M67"/>
  <c r="M68"/>
  <c r="M69"/>
  <c r="M70"/>
  <c r="M71"/>
  <c r="M72"/>
  <c r="M73"/>
  <c r="M74"/>
  <c r="M75"/>
  <c r="M76"/>
  <c r="M77"/>
  <c r="M78"/>
  <c r="M79"/>
  <c r="M80"/>
  <c r="M81"/>
  <c r="M82"/>
  <c r="M83"/>
  <c r="M84"/>
  <c r="M85"/>
  <c r="M86"/>
  <c r="M87"/>
  <c r="M88"/>
  <c r="M89"/>
  <c r="M90"/>
  <c r="M91"/>
  <c r="M92"/>
  <c r="M93"/>
  <c r="M94"/>
  <c r="M95"/>
  <c r="M96"/>
  <c r="M97"/>
  <c r="M98"/>
  <c r="M99"/>
  <c r="L64"/>
  <c r="L65"/>
  <c r="P65" s="1"/>
  <c r="L66"/>
  <c r="P66" s="1"/>
  <c r="L67"/>
  <c r="P67" s="1"/>
  <c r="L68"/>
  <c r="P68" s="1"/>
  <c r="L69"/>
  <c r="P69" s="1"/>
  <c r="L70"/>
  <c r="P70" s="1"/>
  <c r="L71"/>
  <c r="P71" s="1"/>
  <c r="L72"/>
  <c r="P72" s="1"/>
  <c r="L73"/>
  <c r="P73" s="1"/>
  <c r="L74"/>
  <c r="P74" s="1"/>
  <c r="L75"/>
  <c r="P75" s="1"/>
  <c r="L76"/>
  <c r="P76" s="1"/>
  <c r="L77"/>
  <c r="P77" s="1"/>
  <c r="L78"/>
  <c r="P78" s="1"/>
  <c r="L79"/>
  <c r="P79" s="1"/>
  <c r="L80"/>
  <c r="P80" s="1"/>
  <c r="L81"/>
  <c r="P81" s="1"/>
  <c r="L82"/>
  <c r="P82" s="1"/>
  <c r="L83"/>
  <c r="P83" s="1"/>
  <c r="L84"/>
  <c r="P84" s="1"/>
  <c r="L85"/>
  <c r="P85" s="1"/>
  <c r="L86"/>
  <c r="P86" s="1"/>
  <c r="L87"/>
  <c r="P87" s="1"/>
  <c r="L88"/>
  <c r="P88" s="1"/>
  <c r="L89"/>
  <c r="P89" s="1"/>
  <c r="L90"/>
  <c r="P90" s="1"/>
  <c r="L91"/>
  <c r="P91" s="1"/>
  <c r="L92"/>
  <c r="P92" s="1"/>
  <c r="L93"/>
  <c r="P93" s="1"/>
  <c r="L94"/>
  <c r="P94" s="1"/>
  <c r="L95"/>
  <c r="P95" s="1"/>
  <c r="L96"/>
  <c r="P96" s="1"/>
  <c r="L97"/>
  <c r="P97" s="1"/>
  <c r="L98"/>
  <c r="P98" s="1"/>
  <c r="L99"/>
  <c r="P99" s="1"/>
  <c r="K65"/>
  <c r="O65" s="1"/>
  <c r="K66"/>
  <c r="O66" s="1"/>
  <c r="K67"/>
  <c r="O67" s="1"/>
  <c r="K68"/>
  <c r="O68" s="1"/>
  <c r="K69"/>
  <c r="O69" s="1"/>
  <c r="K70"/>
  <c r="O70" s="1"/>
  <c r="K71"/>
  <c r="O71" s="1"/>
  <c r="K72"/>
  <c r="O72" s="1"/>
  <c r="K73"/>
  <c r="O73" s="1"/>
  <c r="K74"/>
  <c r="O74" s="1"/>
  <c r="K75"/>
  <c r="O75" s="1"/>
  <c r="K76"/>
  <c r="O76" s="1"/>
  <c r="K77"/>
  <c r="O77" s="1"/>
  <c r="K78"/>
  <c r="O78" s="1"/>
  <c r="K79"/>
  <c r="O79" s="1"/>
  <c r="K80"/>
  <c r="O80" s="1"/>
  <c r="K81"/>
  <c r="O81" s="1"/>
  <c r="K82"/>
  <c r="O82" s="1"/>
  <c r="K83"/>
  <c r="O83" s="1"/>
  <c r="K84"/>
  <c r="O84" s="1"/>
  <c r="K85"/>
  <c r="O85" s="1"/>
  <c r="K86"/>
  <c r="O86" s="1"/>
  <c r="K87"/>
  <c r="O87" s="1"/>
  <c r="K88"/>
  <c r="O88" s="1"/>
  <c r="K89"/>
  <c r="O89" s="1"/>
  <c r="K90"/>
  <c r="O90" s="1"/>
  <c r="K91"/>
  <c r="O91" s="1"/>
  <c r="K92"/>
  <c r="O92" s="1"/>
  <c r="K93"/>
  <c r="O93" s="1"/>
  <c r="K94"/>
  <c r="O94" s="1"/>
  <c r="K95"/>
  <c r="O95" s="1"/>
  <c r="K96"/>
  <c r="O96" s="1"/>
  <c r="K97"/>
  <c r="O97" s="1"/>
  <c r="K98"/>
  <c r="O98" s="1"/>
  <c r="K99"/>
  <c r="O99" s="1"/>
  <c r="J65"/>
  <c r="N65" s="1"/>
  <c r="J66"/>
  <c r="N66" s="1"/>
  <c r="J67"/>
  <c r="N67" s="1"/>
  <c r="J68"/>
  <c r="N68" s="1"/>
  <c r="J69"/>
  <c r="N69" s="1"/>
  <c r="J70"/>
  <c r="N70" s="1"/>
  <c r="J71"/>
  <c r="N71" s="1"/>
  <c r="J72"/>
  <c r="N72" s="1"/>
  <c r="J73"/>
  <c r="N73" s="1"/>
  <c r="J74"/>
  <c r="N74" s="1"/>
  <c r="J75"/>
  <c r="N75" s="1"/>
  <c r="J76"/>
  <c r="N76" s="1"/>
  <c r="J77"/>
  <c r="N77" s="1"/>
  <c r="J78"/>
  <c r="N78" s="1"/>
  <c r="J79"/>
  <c r="N79" s="1"/>
  <c r="J80"/>
  <c r="N80" s="1"/>
  <c r="J81"/>
  <c r="N81" s="1"/>
  <c r="J82"/>
  <c r="N82" s="1"/>
  <c r="J83"/>
  <c r="N83" s="1"/>
  <c r="J84"/>
  <c r="N84" s="1"/>
  <c r="J85"/>
  <c r="N85" s="1"/>
  <c r="J86"/>
  <c r="N86" s="1"/>
  <c r="J87"/>
  <c r="N87" s="1"/>
  <c r="J88"/>
  <c r="N88" s="1"/>
  <c r="J89"/>
  <c r="N89" s="1"/>
  <c r="J90"/>
  <c r="N90" s="1"/>
  <c r="J91"/>
  <c r="N91" s="1"/>
  <c r="J92"/>
  <c r="N92" s="1"/>
  <c r="J93"/>
  <c r="N93" s="1"/>
  <c r="J94"/>
  <c r="N94" s="1"/>
  <c r="J95"/>
  <c r="N95" s="1"/>
  <c r="J96"/>
  <c r="N96" s="1"/>
  <c r="J97"/>
  <c r="N97" s="1"/>
  <c r="J98"/>
  <c r="N98" s="1"/>
  <c r="J99"/>
  <c r="N99" s="1"/>
  <c r="L63" l="1"/>
  <c r="H32" i="23" l="1"/>
  <c r="F32"/>
  <c r="G32"/>
  <c r="H20" i="22" l="1"/>
  <c r="G20"/>
  <c r="F20"/>
  <c r="E20"/>
  <c r="H18"/>
  <c r="H21" s="1"/>
  <c r="G18"/>
  <c r="G21" s="1"/>
  <c r="F18"/>
  <c r="F21" s="1"/>
  <c r="E18"/>
  <c r="E21" s="1"/>
  <c r="M11"/>
  <c r="K11"/>
  <c r="M10"/>
  <c r="K10"/>
  <c r="M9"/>
  <c r="K9"/>
  <c r="K8"/>
  <c r="K7"/>
  <c r="I22" i="19" l="1"/>
  <c r="H22"/>
  <c r="G22"/>
  <c r="I19" i="18"/>
  <c r="I18"/>
  <c r="I17"/>
  <c r="I16"/>
  <c r="I33" i="19" l="1"/>
  <c r="G33"/>
  <c r="H33"/>
  <c r="L13" i="12"/>
  <c r="P13" s="1"/>
  <c r="L14"/>
  <c r="P14" s="1"/>
  <c r="L15"/>
  <c r="P15" s="1"/>
  <c r="L16"/>
  <c r="P16" s="1"/>
  <c r="L17"/>
  <c r="P17" s="1"/>
  <c r="L18"/>
  <c r="P18" s="1"/>
  <c r="L19"/>
  <c r="P19" s="1"/>
  <c r="L20"/>
  <c r="P20" s="1"/>
  <c r="K64"/>
  <c r="O64" s="1"/>
  <c r="K62"/>
  <c r="O62" s="1"/>
  <c r="K60"/>
  <c r="O60" s="1"/>
  <c r="K57"/>
  <c r="O57" s="1"/>
  <c r="K51"/>
  <c r="O51" s="1"/>
  <c r="K50"/>
  <c r="O50" s="1"/>
  <c r="K46"/>
  <c r="O46" s="1"/>
  <c r="K44"/>
  <c r="O44" s="1"/>
  <c r="K40"/>
  <c r="O40" s="1"/>
  <c r="K39"/>
  <c r="O39" s="1"/>
  <c r="K36"/>
  <c r="O36" s="1"/>
  <c r="K35"/>
  <c r="O35" s="1"/>
  <c r="K33"/>
  <c r="O33" s="1"/>
  <c r="K31"/>
  <c r="O31" s="1"/>
  <c r="K30"/>
  <c r="O30" s="1"/>
  <c r="K22"/>
  <c r="O22" s="1"/>
  <c r="K23"/>
  <c r="O23" s="1"/>
  <c r="K24"/>
  <c r="O24" s="1"/>
  <c r="K25"/>
  <c r="O25" s="1"/>
  <c r="K26"/>
  <c r="O26" s="1"/>
  <c r="K27"/>
  <c r="O27" s="1"/>
  <c r="K28"/>
  <c r="O28" s="1"/>
  <c r="K21"/>
  <c r="K20"/>
  <c r="O20" s="1"/>
  <c r="K18"/>
  <c r="O18" s="1"/>
  <c r="K17"/>
  <c r="O17" s="1"/>
  <c r="K15"/>
  <c r="O15" s="1"/>
  <c r="K11"/>
  <c r="O11" s="1"/>
  <c r="O21"/>
  <c r="L12"/>
  <c r="P12" s="1"/>
  <c r="L21"/>
  <c r="P21" s="1"/>
  <c r="L22"/>
  <c r="P22" s="1"/>
  <c r="L23"/>
  <c r="P23" s="1"/>
  <c r="L24"/>
  <c r="P24" s="1"/>
  <c r="L25"/>
  <c r="P25" s="1"/>
  <c r="L26"/>
  <c r="P26" s="1"/>
  <c r="L27"/>
  <c r="P27" s="1"/>
  <c r="L28"/>
  <c r="P28" s="1"/>
  <c r="L29"/>
  <c r="P29" s="1"/>
  <c r="L30"/>
  <c r="P30" s="1"/>
  <c r="L31"/>
  <c r="P31" s="1"/>
  <c r="L32"/>
  <c r="P32" s="1"/>
  <c r="L33"/>
  <c r="P33" s="1"/>
  <c r="L34"/>
  <c r="P34" s="1"/>
  <c r="L35"/>
  <c r="P35" s="1"/>
  <c r="L36"/>
  <c r="P36" s="1"/>
  <c r="L37"/>
  <c r="P37" s="1"/>
  <c r="L38"/>
  <c r="P38" s="1"/>
  <c r="L39"/>
  <c r="P39" s="1"/>
  <c r="L40"/>
  <c r="P40" s="1"/>
  <c r="L41"/>
  <c r="P41" s="1"/>
  <c r="L42"/>
  <c r="P42" s="1"/>
  <c r="L43"/>
  <c r="P43" s="1"/>
  <c r="L44"/>
  <c r="P44" s="1"/>
  <c r="L45"/>
  <c r="P45" s="1"/>
  <c r="L46"/>
  <c r="P46" s="1"/>
  <c r="L47"/>
  <c r="P47" s="1"/>
  <c r="L48"/>
  <c r="P48" s="1"/>
  <c r="L49"/>
  <c r="P49" s="1"/>
  <c r="L50"/>
  <c r="P50" s="1"/>
  <c r="L51"/>
  <c r="P51" s="1"/>
  <c r="L52"/>
  <c r="P52" s="1"/>
  <c r="L53"/>
  <c r="P53" s="1"/>
  <c r="L54"/>
  <c r="P54" s="1"/>
  <c r="L55"/>
  <c r="P55" s="1"/>
  <c r="L56"/>
  <c r="P56" s="1"/>
  <c r="L57"/>
  <c r="P57" s="1"/>
  <c r="L58"/>
  <c r="P58" s="1"/>
  <c r="L59"/>
  <c r="P59" s="1"/>
  <c r="L60"/>
  <c r="P60" s="1"/>
  <c r="L61"/>
  <c r="P61" s="1"/>
  <c r="L62"/>
  <c r="P62" s="1"/>
  <c r="P63"/>
  <c r="P64"/>
  <c r="L11"/>
  <c r="P11" s="1"/>
  <c r="P104" s="1"/>
  <c r="P105" s="1"/>
  <c r="K19"/>
  <c r="O19" s="1"/>
  <c r="K29"/>
  <c r="O29" s="1"/>
  <c r="K32"/>
  <c r="O32" s="1"/>
  <c r="K34"/>
  <c r="O34" s="1"/>
  <c r="K37"/>
  <c r="O37" s="1"/>
  <c r="K38"/>
  <c r="O38" s="1"/>
  <c r="K41"/>
  <c r="O41" s="1"/>
  <c r="K42"/>
  <c r="O42" s="1"/>
  <c r="K43"/>
  <c r="O43" s="1"/>
  <c r="K45"/>
  <c r="O45" s="1"/>
  <c r="K47"/>
  <c r="O47" s="1"/>
  <c r="K48"/>
  <c r="O48" s="1"/>
  <c r="K49"/>
  <c r="O49" s="1"/>
  <c r="K52"/>
  <c r="O52" s="1"/>
  <c r="K53"/>
  <c r="O53" s="1"/>
  <c r="K54"/>
  <c r="O54" s="1"/>
  <c r="K55"/>
  <c r="O55" s="1"/>
  <c r="K56"/>
  <c r="O56" s="1"/>
  <c r="K58"/>
  <c r="O58" s="1"/>
  <c r="K59"/>
  <c r="O59" s="1"/>
  <c r="K61"/>
  <c r="O61" s="1"/>
  <c r="K63"/>
  <c r="O63" s="1"/>
  <c r="K12"/>
  <c r="O12" s="1"/>
  <c r="K13"/>
  <c r="O13" s="1"/>
  <c r="K14"/>
  <c r="O14" s="1"/>
  <c r="K16"/>
  <c r="O16" s="1"/>
  <c r="O104" l="1"/>
  <c r="O105" s="1"/>
  <c r="H63" i="14"/>
  <c r="H52"/>
  <c r="H53"/>
  <c r="H54"/>
  <c r="H55"/>
  <c r="H56"/>
  <c r="H57"/>
  <c r="H58"/>
  <c r="H59"/>
  <c r="H60"/>
  <c r="H61"/>
  <c r="H62"/>
  <c r="H41"/>
  <c r="H42"/>
  <c r="H43"/>
  <c r="H44"/>
  <c r="H45"/>
  <c r="H46"/>
  <c r="H47"/>
  <c r="H48"/>
  <c r="H49"/>
  <c r="H50"/>
  <c r="H51"/>
  <c r="H32"/>
  <c r="H33"/>
  <c r="H34"/>
  <c r="H35"/>
  <c r="H36"/>
  <c r="H37"/>
  <c r="H38"/>
  <c r="H39"/>
  <c r="H40"/>
  <c r="H14"/>
  <c r="H15"/>
  <c r="H16"/>
  <c r="H17"/>
  <c r="H18"/>
  <c r="H19"/>
  <c r="H20"/>
  <c r="H21"/>
  <c r="H22"/>
  <c r="H23"/>
  <c r="H24"/>
  <c r="H25"/>
  <c r="H26"/>
  <c r="H27"/>
  <c r="H28"/>
  <c r="H29"/>
  <c r="H30"/>
  <c r="H31"/>
  <c r="H12"/>
  <c r="H13"/>
  <c r="H11"/>
  <c r="J12" i="12" l="1"/>
  <c r="N12" s="1"/>
  <c r="J13"/>
  <c r="N13" s="1"/>
  <c r="J14"/>
  <c r="N14" s="1"/>
  <c r="J15"/>
  <c r="N15" s="1"/>
  <c r="J16"/>
  <c r="N16" s="1"/>
  <c r="J17"/>
  <c r="N17" s="1"/>
  <c r="J18"/>
  <c r="N18" s="1"/>
  <c r="J19"/>
  <c r="N19" s="1"/>
  <c r="J20"/>
  <c r="N20" s="1"/>
  <c r="J21"/>
  <c r="N21" s="1"/>
  <c r="J22"/>
  <c r="N22" s="1"/>
  <c r="J23"/>
  <c r="N23" s="1"/>
  <c r="J24"/>
  <c r="N24" s="1"/>
  <c r="J25"/>
  <c r="N25" s="1"/>
  <c r="J26"/>
  <c r="N26" s="1"/>
  <c r="J27"/>
  <c r="N27" s="1"/>
  <c r="J28"/>
  <c r="N28" s="1"/>
  <c r="J29"/>
  <c r="N29" s="1"/>
  <c r="J30"/>
  <c r="N30" s="1"/>
  <c r="J31"/>
  <c r="N31" s="1"/>
  <c r="J32"/>
  <c r="N32" s="1"/>
  <c r="J33"/>
  <c r="N33" s="1"/>
  <c r="J34"/>
  <c r="N34" s="1"/>
  <c r="J35"/>
  <c r="N35" s="1"/>
  <c r="J36"/>
  <c r="N36" s="1"/>
  <c r="J37"/>
  <c r="N37" s="1"/>
  <c r="J38"/>
  <c r="N38" s="1"/>
  <c r="J39"/>
  <c r="N39" s="1"/>
  <c r="J40"/>
  <c r="N40" s="1"/>
  <c r="J41"/>
  <c r="N41" s="1"/>
  <c r="J42"/>
  <c r="N42" s="1"/>
  <c r="J43"/>
  <c r="N43" s="1"/>
  <c r="J44"/>
  <c r="N44" s="1"/>
  <c r="J45"/>
  <c r="N45" s="1"/>
  <c r="J46"/>
  <c r="N46" s="1"/>
  <c r="J47"/>
  <c r="N47" s="1"/>
  <c r="J48"/>
  <c r="N48" s="1"/>
  <c r="J49"/>
  <c r="N49" s="1"/>
  <c r="J50"/>
  <c r="N50" s="1"/>
  <c r="J51"/>
  <c r="N51" s="1"/>
  <c r="J52"/>
  <c r="N52" s="1"/>
  <c r="J53"/>
  <c r="N53" s="1"/>
  <c r="J54"/>
  <c r="N54" s="1"/>
  <c r="J55"/>
  <c r="N55" s="1"/>
  <c r="J56"/>
  <c r="N56" s="1"/>
  <c r="J57"/>
  <c r="N57" s="1"/>
  <c r="J58"/>
  <c r="N58" s="1"/>
  <c r="J59"/>
  <c r="N59" s="1"/>
  <c r="J60"/>
  <c r="N60" s="1"/>
  <c r="J61"/>
  <c r="N61" s="1"/>
  <c r="J62"/>
  <c r="N62" s="1"/>
  <c r="J63"/>
  <c r="N63" s="1"/>
  <c r="J64"/>
  <c r="N64" s="1"/>
  <c r="J11"/>
  <c r="N11" s="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11"/>
  <c r="N104" l="1"/>
  <c r="N105" s="1"/>
  <c r="M104"/>
  <c r="M105" s="1"/>
  <c r="M89" i="4"/>
  <c r="L89"/>
  <c r="K89"/>
  <c r="J89"/>
  <c r="I89"/>
  <c r="H89"/>
  <c r="G89"/>
  <c r="F89"/>
  <c r="E89"/>
  <c r="D89"/>
  <c r="C89"/>
  <c r="B89"/>
  <c r="M88"/>
  <c r="M96" s="1"/>
  <c r="L88"/>
  <c r="L96" s="1"/>
  <c r="K88"/>
  <c r="K96" s="1"/>
  <c r="J88"/>
  <c r="J96" s="1"/>
  <c r="I88"/>
  <c r="I96" s="1"/>
  <c r="H88"/>
  <c r="H96" s="1"/>
  <c r="G88"/>
  <c r="G96" s="1"/>
  <c r="F88"/>
  <c r="F96" s="1"/>
  <c r="E88"/>
  <c r="E96" s="1"/>
  <c r="D88"/>
  <c r="D96" s="1"/>
  <c r="C88"/>
  <c r="C96" s="1"/>
  <c r="B88"/>
  <c r="B96" s="1"/>
  <c r="M87"/>
  <c r="M95" s="1"/>
  <c r="L87"/>
  <c r="L95" s="1"/>
  <c r="K87"/>
  <c r="K95" s="1"/>
  <c r="J87"/>
  <c r="J95" s="1"/>
  <c r="I87"/>
  <c r="I95" s="1"/>
  <c r="H87"/>
  <c r="H95" s="1"/>
  <c r="G87"/>
  <c r="G95" s="1"/>
  <c r="F87"/>
  <c r="F95" s="1"/>
  <c r="E87"/>
  <c r="E95" s="1"/>
  <c r="D87"/>
  <c r="D95" s="1"/>
  <c r="C87"/>
  <c r="C95" s="1"/>
  <c r="B87"/>
  <c r="B95" s="1"/>
  <c r="M86"/>
  <c r="M94" s="1"/>
  <c r="L86"/>
  <c r="L94" s="1"/>
  <c r="K86"/>
  <c r="K94" s="1"/>
  <c r="J86"/>
  <c r="J94" s="1"/>
  <c r="I86"/>
  <c r="I94" s="1"/>
  <c r="H86"/>
  <c r="H94" s="1"/>
  <c r="G86"/>
  <c r="G94" s="1"/>
  <c r="F86"/>
  <c r="F94" s="1"/>
  <c r="E86"/>
  <c r="E94" s="1"/>
  <c r="D86"/>
  <c r="D94" s="1"/>
  <c r="C86"/>
  <c r="C94" s="1"/>
  <c r="B86"/>
  <c r="B94" s="1"/>
  <c r="M85"/>
  <c r="M93" s="1"/>
  <c r="L85"/>
  <c r="L93" s="1"/>
  <c r="K85"/>
  <c r="K93" s="1"/>
  <c r="J85"/>
  <c r="J93" s="1"/>
  <c r="I85"/>
  <c r="I93" s="1"/>
  <c r="H85"/>
  <c r="H93" s="1"/>
  <c r="G85"/>
  <c r="G93" s="1"/>
  <c r="F85"/>
  <c r="F93" s="1"/>
  <c r="E85"/>
  <c r="E93" s="1"/>
  <c r="D85"/>
  <c r="D93" s="1"/>
  <c r="C85"/>
  <c r="C93" s="1"/>
  <c r="B85"/>
  <c r="B93" s="1"/>
  <c r="M84"/>
  <c r="M92" s="1"/>
  <c r="M97" s="1"/>
  <c r="L84"/>
  <c r="L92" s="1"/>
  <c r="L97" s="1"/>
  <c r="K84"/>
  <c r="K92" s="1"/>
  <c r="K97" s="1"/>
  <c r="J84"/>
  <c r="J92" s="1"/>
  <c r="J97" s="1"/>
  <c r="I84"/>
  <c r="I92" s="1"/>
  <c r="I97" s="1"/>
  <c r="H84"/>
  <c r="H92" s="1"/>
  <c r="H97" s="1"/>
  <c r="G84"/>
  <c r="G92" s="1"/>
  <c r="G97" s="1"/>
  <c r="F84"/>
  <c r="F92" s="1"/>
  <c r="F97" s="1"/>
  <c r="E84"/>
  <c r="E92" s="1"/>
  <c r="E97" s="1"/>
  <c r="D84"/>
  <c r="D92" s="1"/>
  <c r="D97" s="1"/>
  <c r="C84"/>
  <c r="C92" s="1"/>
  <c r="C97" s="1"/>
  <c r="B84"/>
  <c r="B92" s="1"/>
  <c r="B97" s="1"/>
  <c r="D8" i="3"/>
  <c r="D7"/>
  <c r="D6"/>
  <c r="D5"/>
  <c r="X62" i="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X64" s="1"/>
  <c r="W56"/>
  <c r="V56"/>
  <c r="U56"/>
  <c r="T56"/>
  <c r="T64" s="1"/>
  <c r="S56"/>
  <c r="R56"/>
  <c r="Q56"/>
  <c r="P56"/>
  <c r="P64" s="1"/>
  <c r="O56"/>
  <c r="N56"/>
  <c r="M56"/>
  <c r="L56"/>
  <c r="L64" s="1"/>
  <c r="K56"/>
  <c r="J56"/>
  <c r="I56"/>
  <c r="H56"/>
  <c r="H64" s="1"/>
  <c r="G56"/>
  <c r="F56"/>
  <c r="E56"/>
  <c r="D56"/>
  <c r="D64" s="1"/>
  <c r="E64" l="1"/>
  <c r="I64"/>
  <c r="M64"/>
  <c r="Q64"/>
  <c r="U64"/>
  <c r="F64"/>
  <c r="J64"/>
  <c r="N64"/>
  <c r="R64"/>
  <c r="V64"/>
  <c r="G64"/>
  <c r="K64"/>
  <c r="O64"/>
  <c r="S64"/>
  <c r="W64"/>
</calcChain>
</file>

<file path=xl/sharedStrings.xml><?xml version="1.0" encoding="utf-8"?>
<sst xmlns="http://schemas.openxmlformats.org/spreadsheetml/2006/main" count="2078" uniqueCount="579">
  <si>
    <t>Sapthagiri College of Engineering</t>
  </si>
  <si>
    <t>Department of Electronics and communication Engineering</t>
  </si>
  <si>
    <t>Sl. No.</t>
  </si>
  <si>
    <t>Name of the student</t>
  </si>
  <si>
    <t>USN</t>
  </si>
  <si>
    <t>I INTERNALS</t>
  </si>
  <si>
    <t>II INTERNALS</t>
  </si>
  <si>
    <t>III INTERNALS</t>
  </si>
  <si>
    <t>Q1 or 2</t>
  </si>
  <si>
    <t>Q3 or4</t>
  </si>
  <si>
    <t>CO4</t>
  </si>
  <si>
    <t>CO 5</t>
  </si>
  <si>
    <t>CO 1</t>
  </si>
  <si>
    <t>CO1</t>
  </si>
  <si>
    <t>CO2</t>
  </si>
  <si>
    <t>CO3</t>
  </si>
  <si>
    <t>ANUSHA S</t>
  </si>
  <si>
    <t>TARGET: 70% OF STUDENTS TO SCORE 60% and ABOVE</t>
  </si>
  <si>
    <t>ATTAINMENT (%)</t>
  </si>
  <si>
    <t>Y OR N</t>
  </si>
  <si>
    <t>I</t>
  </si>
  <si>
    <t>II</t>
  </si>
  <si>
    <t>III</t>
  </si>
  <si>
    <t>II &amp; III</t>
  </si>
  <si>
    <t>CO 2</t>
  </si>
  <si>
    <t>CO 3</t>
  </si>
  <si>
    <t>Y</t>
  </si>
  <si>
    <t>IA MARKS ATTAINMENT</t>
  </si>
  <si>
    <t>TARGET: 90% OF STUDENTS TO SCORE 80% and ABOVE</t>
  </si>
  <si>
    <t>ASSIGNMENT ATTAINMENT (%)</t>
  </si>
  <si>
    <t>ASSIGNMEENT  MARKS ATTAINMENT</t>
  </si>
  <si>
    <t>TARGET: 70% OF STUDENTS TO SCORE 40% and ABOVE</t>
  </si>
  <si>
    <t>EXAM MARKS OBTAINED(same for all COs)</t>
  </si>
  <si>
    <t>MAX. MARKS</t>
  </si>
  <si>
    <t>EXAM ATTAINMENT</t>
  </si>
  <si>
    <t>Equal weigtage to TEST, ASSIGNMENT &amp; EXAM MARKS</t>
  </si>
  <si>
    <t>TARGET: 70% ATTAINMENT</t>
  </si>
  <si>
    <t>ATTAINMENT of COs</t>
  </si>
  <si>
    <t>Acharya Institute of Technology</t>
  </si>
  <si>
    <t>Department of Computer Science and Engineering</t>
  </si>
  <si>
    <t>VI Semester C Section Test marks for Even Sem 2013-14</t>
  </si>
  <si>
    <t>PART A</t>
  </si>
  <si>
    <t>PART B</t>
  </si>
  <si>
    <t>CO 4</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</si>
  <si>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</si>
  <si>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</si>
  <si>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</si>
  <si>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</si>
  <si>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</si>
  <si>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</si>
  <si>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</si>
  <si>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</si>
  <si>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</si>
  <si>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</si>
  <si>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</si>
  <si>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</si>
  <si>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</si>
  <si>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</si>
  <si>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</si>
  <si>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</si>
  <si>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</si>
  <si>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</si>
  <si>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</si>
  <si>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</si>
  <si>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</si>
  <si>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</si>
  <si>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</si>
  <si>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</si>
  <si>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</si>
  <si>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</si>
  <si>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</si>
  <si>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</si>
  <si>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</si>
  <si>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</si>
  <si>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</si>
  <si>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</si>
  <si>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</si>
  <si>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</si>
  <si>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</si>
  <si>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</si>
  <si>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</si>
  <si>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</si>
  <si>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</si>
  <si>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</si>
  <si>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</si>
  <si>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</si>
  <si>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</si>
  <si>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</si>
  <si>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</si>
  <si>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</si>
  <si>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</si>
  <si>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</si>
  <si>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</si>
  <si>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</si>
  <si>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</si>
  <si>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</si>
  <si>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</si>
  <si>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</si>
  <si>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</si>
  <si>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</si>
  <si>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</si>
  <si>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</si>
  <si>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</si>
  <si>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</si>
  <si>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</si>
  <si>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</si>
  <si>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</si>
  <si>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</si>
  <si>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</si>
  <si>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</si>
  <si>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</si>
  <si>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</si>
  <si>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</si>
  <si>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</si>
  <si>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</si>
  <si>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</si>
  <si>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</si>
  <si>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</si>
  <si>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</si>
  <si>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</si>
  <si>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</si>
  <si>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</si>
  <si>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</si>
  <si>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</si>
  <si>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</si>
  <si>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</si>
  <si>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</si>
  <si>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</si>
  <si>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</si>
  <si>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</si>
  <si>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</si>
  <si>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</si>
  <si>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</si>
  <si>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</si>
  <si>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</si>
  <si>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</si>
  <si>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</si>
  <si>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</si>
  <si>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</si>
  <si>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</si>
  <si>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</si>
  <si>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</si>
  <si>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</si>
  <si>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</si>
  <si>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</si>
  <si>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</si>
  <si>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</si>
  <si>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</si>
  <si>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</si>
  <si>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</si>
  <si>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</si>
  <si>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</si>
  <si>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</si>
  <si>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</si>
  <si>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</si>
  <si>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</si>
  <si>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</si>
  <si>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</si>
  <si>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</si>
  <si>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</si>
  <si>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</si>
  <si>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</si>
  <si>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</si>
  <si>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</si>
  <si>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</si>
  <si>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</si>
  <si>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</si>
  <si>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</si>
  <si>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</si>
  <si>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</si>
  <si>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</si>
  <si>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</si>
  <si>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</si>
  <si>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</si>
  <si>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</si>
  <si>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</si>
  <si>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</si>
  <si>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</si>
  <si>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</si>
  <si>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</si>
  <si>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</si>
  <si>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</si>
  <si>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</si>
  <si>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</si>
  <si>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</si>
  <si>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</si>
  <si>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</si>
  <si>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</si>
  <si>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HARSHITH R GOWDA</t>
  </si>
  <si>
    <t>ABHIJITH N</t>
  </si>
  <si>
    <t>ABHISHEK K</t>
  </si>
  <si>
    <t>ABHISHEK N</t>
  </si>
  <si>
    <t>AISHWARYA G</t>
  </si>
  <si>
    <t>AKHIL SINGH</t>
  </si>
  <si>
    <t>ANJALI V JAKATTI</t>
  </si>
  <si>
    <t>ANJAN O</t>
  </si>
  <si>
    <t>ANKITH PRIYAM</t>
  </si>
  <si>
    <t>ANN NILEENA HENRY C</t>
  </si>
  <si>
    <t>ANU PRIYE</t>
  </si>
  <si>
    <t>APOORVA G A</t>
  </si>
  <si>
    <t>ARCHANA B S</t>
  </si>
  <si>
    <t>B NIKILESHWAR REDDY</t>
  </si>
  <si>
    <t>BHAVYA R</t>
  </si>
  <si>
    <t>BHOOMIKA J</t>
  </si>
  <si>
    <t>BINDU B</t>
  </si>
  <si>
    <t>BIPUL KUMAR</t>
  </si>
  <si>
    <t>C S ADITH KIRAN</t>
  </si>
  <si>
    <t>CHANDANA D L</t>
  </si>
  <si>
    <t>CHARITHA B M</t>
  </si>
  <si>
    <t>CHIRAG S</t>
  </si>
  <si>
    <t>CHITHRA K</t>
  </si>
  <si>
    <t>DARSHAN C</t>
  </si>
  <si>
    <t>DIVYA B</t>
  </si>
  <si>
    <t>DIVYA R</t>
  </si>
  <si>
    <t>GHEETHA M</t>
  </si>
  <si>
    <t>GIRISH S</t>
  </si>
  <si>
    <t>GOUTHAM M</t>
  </si>
  <si>
    <t>HARISH C</t>
  </si>
  <si>
    <t>HARSHA K B</t>
  </si>
  <si>
    <t>HARSHITHA L</t>
  </si>
  <si>
    <t>HIMAMSHU TIWARI</t>
  </si>
  <si>
    <t>K AKSHAYA</t>
  </si>
  <si>
    <t>KANNIKA HEGDE</t>
  </si>
  <si>
    <t>KARTHIK K</t>
  </si>
  <si>
    <t>KAVYASHREE G S</t>
  </si>
  <si>
    <t>KIRAN R</t>
  </si>
  <si>
    <t>KOSLENDER SINGH</t>
  </si>
  <si>
    <t>KOUSALYA D</t>
  </si>
  <si>
    <t>KUMARI NEHA</t>
  </si>
  <si>
    <t>LAVANYA M L</t>
  </si>
  <si>
    <t>LINGARAJU</t>
  </si>
  <si>
    <t>MANOJ G</t>
  </si>
  <si>
    <t>ANUSHA V MURTHY</t>
  </si>
  <si>
    <t>ARCHANA Y</t>
  </si>
  <si>
    <t>BANADESH</t>
  </si>
  <si>
    <t>BHANUPRIYA M</t>
  </si>
  <si>
    <t>BHARATHI Y C</t>
  </si>
  <si>
    <t>DIVYASHREE H R</t>
  </si>
  <si>
    <t>GANESH G</t>
  </si>
  <si>
    <t>KAVYASHREE N</t>
  </si>
  <si>
    <t>SOMASHEKHAR D K</t>
  </si>
  <si>
    <t>1SG14EC037</t>
  </si>
  <si>
    <t>1SG15EC001</t>
  </si>
  <si>
    <t>1SG15EC002</t>
  </si>
  <si>
    <t>1SG15EC003</t>
  </si>
  <si>
    <t>1SG15EC006</t>
  </si>
  <si>
    <t>1SG15EC007</t>
  </si>
  <si>
    <t>1SG15EC008</t>
  </si>
  <si>
    <t>1SG15EC009</t>
  </si>
  <si>
    <t>1SG15EC010</t>
  </si>
  <si>
    <t>1SG15EC012</t>
  </si>
  <si>
    <t>1SG15EC013</t>
  </si>
  <si>
    <t>1SG15EC014</t>
  </si>
  <si>
    <t>1SG15EC015</t>
  </si>
  <si>
    <t xml:space="preserve">        1SG15EC018     </t>
  </si>
  <si>
    <t>1SG15EC019</t>
  </si>
  <si>
    <t>1SG15EC020</t>
  </si>
  <si>
    <t>1SG15EC021</t>
  </si>
  <si>
    <t>1SG15EC022</t>
  </si>
  <si>
    <t>1SG15EC023</t>
  </si>
  <si>
    <t>1SG15EC024</t>
  </si>
  <si>
    <t>1SG15EC026</t>
  </si>
  <si>
    <t>1SG15EC027</t>
  </si>
  <si>
    <t>1SG15EC028</t>
  </si>
  <si>
    <t>1SG15EC029</t>
  </si>
  <si>
    <t>1SG15EC032</t>
  </si>
  <si>
    <t>1SG15EC033</t>
  </si>
  <si>
    <t>1SG15EC034</t>
  </si>
  <si>
    <t>1SG15EC035</t>
  </si>
  <si>
    <t>1SG15EC036</t>
  </si>
  <si>
    <t>1SG15EC037</t>
  </si>
  <si>
    <t>1SG15EC038</t>
  </si>
  <si>
    <t>1SG15EC039</t>
  </si>
  <si>
    <t>1SG15EC041</t>
  </si>
  <si>
    <t>1SG15EC042</t>
  </si>
  <si>
    <t>1SG15EC044</t>
  </si>
  <si>
    <t>1SG15EC045</t>
  </si>
  <si>
    <t>1SG15EC046</t>
  </si>
  <si>
    <t>1SG15EC047</t>
  </si>
  <si>
    <t>1SG15EC048</t>
  </si>
  <si>
    <t>1SG15EC051</t>
  </si>
  <si>
    <t>1SG15EC052</t>
  </si>
  <si>
    <t>1SG15EC053</t>
  </si>
  <si>
    <t>1SG15EC054</t>
  </si>
  <si>
    <t>1SG15EC057</t>
  </si>
  <si>
    <t>1SG16EC401</t>
  </si>
  <si>
    <t>1SG16EC402</t>
  </si>
  <si>
    <t>1SG16EC403</t>
  </si>
  <si>
    <t>1SG16EC405</t>
  </si>
  <si>
    <t>1SG16EC406</t>
  </si>
  <si>
    <t>1SG16EC408</t>
  </si>
  <si>
    <t>1SG16EC410</t>
  </si>
  <si>
    <t>1SG16EC411</t>
  </si>
  <si>
    <t>1SG16EC412</t>
  </si>
  <si>
    <t>1SG16EC426</t>
  </si>
  <si>
    <t>Digital Switching Systems</t>
  </si>
  <si>
    <t>DIGITAL SWITCHING SYSTEMS</t>
  </si>
  <si>
    <t xml:space="preserve">Q 1 or 2 and Q 3 or4            </t>
  </si>
  <si>
    <t>Digital Switching Sysyems</t>
  </si>
  <si>
    <t>Department of Electronics and communiation Engineering</t>
  </si>
  <si>
    <t>C04</t>
  </si>
  <si>
    <t>C03</t>
  </si>
  <si>
    <t>A</t>
  </si>
  <si>
    <t>II &amp;III</t>
  </si>
  <si>
    <t>No of Y's</t>
  </si>
  <si>
    <t>SAPTHAGIRI COLLEGE OF ENGINEERING, BENGALURU - 57.</t>
  </si>
  <si>
    <t>DEPARTMENT OF ELECTRONICS AND COMMUNICATION ENGINEERING</t>
  </si>
  <si>
    <t>Mapping POs</t>
  </si>
  <si>
    <t>Direct</t>
  </si>
  <si>
    <t>Target (%)</t>
  </si>
  <si>
    <t xml:space="preserve">Attainment </t>
  </si>
  <si>
    <t>Assessment</t>
  </si>
  <si>
    <t>(a)</t>
  </si>
  <si>
    <t>YES</t>
  </si>
  <si>
    <t xml:space="preserve"> CO-PO ATTAINMENT (EVEN SEM. 2017-18)</t>
  </si>
  <si>
    <t>Indirect Assessment</t>
  </si>
  <si>
    <t>Overall Attainment</t>
  </si>
  <si>
    <t>(b)</t>
  </si>
  <si>
    <t>0.8 (a) + 0.2(b)</t>
  </si>
  <si>
    <t xml:space="preserve">        NAME OF THE FACULTY :Mrs. Suma V. Shetty</t>
  </si>
  <si>
    <t xml:space="preserve">                                                                                  I  CO Attainment</t>
  </si>
  <si>
    <t xml:space="preserve">                                                        A: Direct assessment (80%)-Tests, Assignment, Examination</t>
  </si>
  <si>
    <t xml:space="preserve">                                                         B: Indirect assessment (20%)-Course end survey</t>
  </si>
  <si>
    <t xml:space="preserve">                                                  SAPTHAGIRI COLLEGE OF ENGINEERING, BENGALURU - 57.</t>
  </si>
  <si>
    <t xml:space="preserve">                                                                                           CO-PO ATTAINMENT (EVEN SEM. 2017-18)</t>
  </si>
  <si>
    <t>NAME OF THE FACULTY :Mrs.SUMA V SHETTY</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</si>
  <si>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</si>
  <si>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</si>
  <si>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</si>
  <si>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</si>
  <si>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</si>
  <si>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</si>
  <si>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</si>
  <si>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</si>
  <si>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</si>
  <si>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</si>
  <si>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</si>
  <si>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</si>
  <si>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</si>
  <si>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</si>
  <si>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</si>
  <si>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</si>
  <si>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</si>
  <si>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</si>
  <si>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</si>
  <si>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</si>
  <si>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</si>
  <si>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</si>
  <si>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</si>
  <si>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</si>
  <si>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</si>
  <si>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</si>
  <si>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SUB CODE : 15EC654</t>
  </si>
  <si>
    <t>Timestamp</t>
  </si>
  <si>
    <t>Are you able to explain the development of telecommunication?</t>
  </si>
  <si>
    <t>Are you able to describe electro mechanical switching systems?</t>
  </si>
  <si>
    <t>Are you able to describe the telecommunication traffic and its measurements?</t>
  </si>
  <si>
    <t>Are you able to explain different technologies associated with the data switching operations?</t>
  </si>
  <si>
    <t>Are you able to describe the software aspects of switching systems and its maintenance?</t>
  </si>
  <si>
    <t>Name and USN</t>
  </si>
  <si>
    <t>Abhijith N [1SG15EC001]</t>
  </si>
  <si>
    <t>LINGARAJU L 1SG15EC054</t>
  </si>
  <si>
    <t>Lavanya M L 1SG15EC053</t>
  </si>
  <si>
    <t>Ganesh G. 1SG16EC411</t>
  </si>
  <si>
    <t>BANADESH &amp; 1SG16EC405</t>
  </si>
  <si>
    <t>Himanshu (1sg15ec041)</t>
  </si>
  <si>
    <t>Anjali V Jakati 1SG15EC008</t>
  </si>
  <si>
    <t>Somashekar d k</t>
  </si>
  <si>
    <t>HARSHA KB ,USN-1SG15EC038</t>
  </si>
  <si>
    <t>Koushalya.d 1sg15ec051</t>
  </si>
  <si>
    <t>Chandana DL 1sg15ec024</t>
  </si>
  <si>
    <t>Bhanupriya 1sg16ec406</t>
  </si>
  <si>
    <t>Anusha V Murthy 1sg16ec402</t>
  </si>
  <si>
    <t>bhoomika j 1sg15ec020</t>
  </si>
  <si>
    <t>Kavya shree 1sg16ec412</t>
  </si>
  <si>
    <t>Bipul Kumar 1SG15EC022</t>
  </si>
  <si>
    <t>1sg15ec026</t>
  </si>
  <si>
    <t>1sg15ec036</t>
  </si>
  <si>
    <t>Bhavya R 1SG15EC019</t>
  </si>
  <si>
    <t>Kumari neha(1sg15ec052)</t>
  </si>
  <si>
    <t>Akhil singh USN:-1SG15EC007</t>
  </si>
  <si>
    <t>5/13/2018 13:01:12</t>
  </si>
  <si>
    <t>Ann Nileena Henry. C 1SG15EC012</t>
  </si>
  <si>
    <t>5/14/2018 10:14:32</t>
  </si>
  <si>
    <t>Bindu 1sg15ec021</t>
  </si>
  <si>
    <t>5/14/2018 16:25:10</t>
  </si>
  <si>
    <t>C S Adith Kiran [1sg15ec023]</t>
  </si>
  <si>
    <t>5/14/2018 18:41:06</t>
  </si>
  <si>
    <t>Akshaya k 1sg15ec042</t>
  </si>
  <si>
    <t>5/14/2018 22:36:14</t>
  </si>
  <si>
    <t>1sg15ec035</t>
  </si>
  <si>
    <t>5/15/2018 14:14:45</t>
  </si>
  <si>
    <t>B Nikhileswar Reddy 1sg15ec018</t>
  </si>
  <si>
    <t>5/15/2018 14:29:47</t>
  </si>
  <si>
    <t>1sg15ec00</t>
  </si>
  <si>
    <t>5/15/2018 15:02:20</t>
  </si>
  <si>
    <t>Divya R , 1sg15ec033</t>
  </si>
  <si>
    <t>5/15/2018 16:00:28</t>
  </si>
  <si>
    <t>Archana B S. 1SG15EC015</t>
  </si>
  <si>
    <t>5/15/2018 16:14:42</t>
  </si>
  <si>
    <t>Chithra.k 1SG15EC028</t>
  </si>
  <si>
    <t>5/15/2018 16:43:24</t>
  </si>
  <si>
    <t>Darshan C 1sg15ec029</t>
  </si>
  <si>
    <t>5/15/2018 17:11:44</t>
  </si>
  <si>
    <t>Aishwarya G, 1sg15ec006</t>
  </si>
  <si>
    <t>5/15/2018 19:21:44</t>
  </si>
  <si>
    <t>1sg15ec044</t>
  </si>
  <si>
    <t>5/15/2018 20:43:45</t>
  </si>
  <si>
    <t>Anusha s</t>
  </si>
  <si>
    <t>5/15/2018 20:54:59</t>
  </si>
  <si>
    <t>HARISH C. 1SG15EC037</t>
  </si>
  <si>
    <t>5/15/2018 22:09:39</t>
  </si>
  <si>
    <t>5/16/2018 7:40:27</t>
  </si>
  <si>
    <t>Divya B 1SG15EC032</t>
  </si>
  <si>
    <t>5/16/2018 15:23:22</t>
  </si>
  <si>
    <t>Kavyashree.G.S.</t>
  </si>
  <si>
    <t>5/17/2018 11:53:24</t>
  </si>
  <si>
    <t>1sg15ec057</t>
  </si>
  <si>
    <t>5/17/2018 11:58:46</t>
  </si>
  <si>
    <t>1sg15ec009</t>
  </si>
  <si>
    <t>5/17/2018 12:02:54</t>
  </si>
  <si>
    <t>Karthik.K 1SG15EC045</t>
  </si>
  <si>
    <t>5/17/2018 12:23:33</t>
  </si>
  <si>
    <t>AnuPriye 1SG15EC013</t>
  </si>
  <si>
    <t>5/17/2018 12:54:30</t>
  </si>
  <si>
    <t>chirag(1sg15ec027)</t>
  </si>
  <si>
    <t>5/17/2018 12:56:26</t>
  </si>
  <si>
    <t>ABHISHEK K(1SG15EC002)</t>
  </si>
  <si>
    <t>5/17/2018 21:19:00</t>
  </si>
  <si>
    <t>Koslender singh 1sg15ec048</t>
  </si>
  <si>
    <t>5/18/2018 11:24:40</t>
  </si>
  <si>
    <t>Abhishek n,1sg15ec003</t>
  </si>
  <si>
    <t>5/18/2018 14:35:51</t>
  </si>
  <si>
    <t>APOORVA G A (1SG15EC014)</t>
  </si>
  <si>
    <t>5/18/2018 15:22:33</t>
  </si>
  <si>
    <t>Harshitha.L 1SG15EC039</t>
  </si>
  <si>
    <t>5/18/2018 21:38:20</t>
  </si>
  <si>
    <t>Divyashree M R 1sg16ec410</t>
  </si>
  <si>
    <t>Bharathi yc 1sg16ec408</t>
  </si>
  <si>
    <t>INDIRECT ASSESSMENT METHOD for CO- COURSE END SURVEY</t>
  </si>
  <si>
    <t>Sub Code: 15EC654</t>
  </si>
  <si>
    <t>Sub:Digital switching Systems</t>
  </si>
  <si>
    <t>Class: 6 A</t>
  </si>
  <si>
    <r>
      <t xml:space="preserve">Ratings 0-5 by </t>
    </r>
    <r>
      <rPr>
        <b/>
        <sz val="11"/>
        <color indexed="36"/>
        <rFont val="Arial"/>
        <family val="2"/>
      </rPr>
      <t>Number of students</t>
    </r>
  </si>
  <si>
    <t>out of 5</t>
  </si>
  <si>
    <t>CO No</t>
  </si>
  <si>
    <t>CO Description</t>
  </si>
  <si>
    <t>Course Exit survey questions</t>
  </si>
  <si>
    <t>weightage avarage</t>
  </si>
  <si>
    <t>% attainment</t>
  </si>
  <si>
    <t>Able to  describe the electromechanical switching systems and its comparison with the digital switching</t>
  </si>
  <si>
    <t xml:space="preserve">Are you able to describe electro mechanical switching systems? </t>
  </si>
  <si>
    <t xml:space="preserve">Able to describe the telecommunication traffic and its measurements </t>
  </si>
  <si>
    <t>Able to explain the technologies associated with the data switching operations</t>
  </si>
  <si>
    <t>Able to describe the software aspects of switching systems and its maintenance</t>
  </si>
  <si>
    <t>CO Assessment method</t>
  </si>
  <si>
    <t>IA,Assignment, quiz,exam, etc</t>
  </si>
  <si>
    <t>Direct method</t>
  </si>
  <si>
    <t>Weightage 80%</t>
  </si>
  <si>
    <t>COURSE END SURVEY</t>
  </si>
  <si>
    <t>Indirect method</t>
  </si>
  <si>
    <t>Weightage 20%</t>
  </si>
  <si>
    <t xml:space="preserve">Final CO Attainment </t>
  </si>
  <si>
    <t>Attainment %</t>
  </si>
  <si>
    <t xml:space="preserve">        Total  CO</t>
  </si>
  <si>
    <t xml:space="preserve">                                    INDIRECT METHOD</t>
  </si>
  <si>
    <t>Subject: Digital Switching Systems        Sub  Code : 15EC654</t>
  </si>
  <si>
    <t xml:space="preserve">                                              DEPARTMENT OF ELECTRONICS AND COMMUNICATION ENGINEERING</t>
  </si>
  <si>
    <r>
      <t xml:space="preserve">Subject: </t>
    </r>
    <r>
      <rPr>
        <b/>
        <sz val="11"/>
        <color indexed="8"/>
        <rFont val="Arial"/>
        <family val="2"/>
      </rPr>
      <t>Digital Switching Systems</t>
    </r>
  </si>
  <si>
    <r>
      <t>CO1</t>
    </r>
    <r>
      <rPr>
        <sz val="11"/>
        <color indexed="8"/>
        <rFont val="Times New Roman"/>
        <family val="1"/>
      </rPr>
      <t xml:space="preserve"> :  Able to describe te electromechanical switching systems and its comparison with the digital switching</t>
    </r>
  </si>
  <si>
    <r>
      <t>CO2:</t>
    </r>
    <r>
      <rPr>
        <sz val="11"/>
        <color indexed="8"/>
        <rFont val="Times New Roman"/>
        <family val="1"/>
      </rPr>
      <t xml:space="preserve"> .Able to describe the telecomminication traffic and its measurements</t>
    </r>
  </si>
  <si>
    <r>
      <t>CO3</t>
    </r>
    <r>
      <rPr>
        <sz val="11"/>
        <color indexed="8"/>
        <rFont val="Times New Roman"/>
        <family val="1"/>
      </rPr>
      <t>:  Able to explain the technologies associated with the data switching operations</t>
    </r>
  </si>
  <si>
    <r>
      <t>CO4:</t>
    </r>
    <r>
      <rPr>
        <sz val="11"/>
        <color indexed="8"/>
        <rFont val="Times New Roman"/>
        <family val="1"/>
      </rPr>
      <t xml:space="preserve">    Able to describe the software aspects of switching systems and its maintanance</t>
    </r>
  </si>
  <si>
    <t>Department of Electronics and Communication Engineering</t>
  </si>
  <si>
    <t>RANJITHA R</t>
  </si>
  <si>
    <t>1SG13EC088</t>
  </si>
  <si>
    <t>1SG13EC131</t>
  </si>
  <si>
    <t>RAMYA S K JADHAV</t>
  </si>
  <si>
    <t>MEGHANA A S</t>
  </si>
  <si>
    <t>1SG15EC059</t>
  </si>
  <si>
    <t xml:space="preserve">MOHIT SHARMA </t>
  </si>
  <si>
    <t>1SG15EC62</t>
  </si>
  <si>
    <t>NAYANA H G</t>
  </si>
  <si>
    <t>1SG15EC064</t>
  </si>
  <si>
    <t>NEHA S</t>
  </si>
  <si>
    <t>1SG15EC065</t>
  </si>
  <si>
    <t>NIDA SULTANA</t>
  </si>
  <si>
    <t>1SG15EC066</t>
  </si>
  <si>
    <t>NISHANT KUMAR</t>
  </si>
  <si>
    <t>1SG15EC069</t>
  </si>
  <si>
    <t>NIVEDITHA M</t>
  </si>
  <si>
    <t>1SG15EC070</t>
  </si>
  <si>
    <t>PAVITRA J</t>
  </si>
  <si>
    <t>1SG15EC072</t>
  </si>
  <si>
    <t>PAVITRA</t>
  </si>
  <si>
    <t>1SG15EC073</t>
  </si>
  <si>
    <t>POOJA R</t>
  </si>
  <si>
    <t>1SG15EC074</t>
  </si>
  <si>
    <t>POOJA S BHAT</t>
  </si>
  <si>
    <t>1SG15EC075</t>
  </si>
  <si>
    <t>PRASHANT RAJPUT</t>
  </si>
  <si>
    <t>1SG15EC078</t>
  </si>
  <si>
    <t>PRATHIBA K</t>
  </si>
  <si>
    <t>1SG15EC081</t>
  </si>
  <si>
    <t>PREMA K S</t>
  </si>
  <si>
    <t>1SG15EC082</t>
  </si>
  <si>
    <t>PRIYADARSHINI C</t>
  </si>
  <si>
    <t>1SG15EC083</t>
  </si>
  <si>
    <t>R REKHA</t>
  </si>
  <si>
    <t>1SG15EC085</t>
  </si>
  <si>
    <t>RAKSHA G R</t>
  </si>
  <si>
    <t>1SG15EC087</t>
  </si>
  <si>
    <t>SAI SIDDARTH M</t>
  </si>
  <si>
    <t>1SG15EC091</t>
  </si>
  <si>
    <t>SANDHYA Y G</t>
  </si>
  <si>
    <t>1SG15EC093</t>
  </si>
  <si>
    <t>SANJANA A S</t>
  </si>
  <si>
    <t>1SG15EC094</t>
  </si>
  <si>
    <t>SHASHANK H S</t>
  </si>
  <si>
    <t>1SG15EC098</t>
  </si>
  <si>
    <t>SUKANYA KRISHNA POOJARI</t>
  </si>
  <si>
    <t>1SG15EC108</t>
  </si>
  <si>
    <t>SUMALATHA N</t>
  </si>
  <si>
    <t>1SG15EC110</t>
  </si>
  <si>
    <t>VARSHINI N</t>
  </si>
  <si>
    <t>1SG15EC113</t>
  </si>
  <si>
    <t>MANJUNATHA B</t>
  </si>
  <si>
    <t>1SG16EC413</t>
  </si>
  <si>
    <t>POOJA J</t>
  </si>
  <si>
    <t>1SG16EC415</t>
  </si>
  <si>
    <t>R PRASHANTH</t>
  </si>
  <si>
    <t>1SG16EC418</t>
  </si>
  <si>
    <t>RAJESHWARI R</t>
  </si>
  <si>
    <t>1SG16EC420</t>
  </si>
  <si>
    <t>RAMYA T K</t>
  </si>
  <si>
    <t>1SG16EC421</t>
  </si>
  <si>
    <t>SHIVA S</t>
  </si>
  <si>
    <t>1SG16EC425</t>
  </si>
  <si>
    <t>UMA R</t>
  </si>
  <si>
    <t>1SG16EC429</t>
  </si>
  <si>
    <t>VAIBHAVI GUMASTE</t>
  </si>
  <si>
    <t>1SG16EC430</t>
  </si>
  <si>
    <t>NIVEDITHA S</t>
  </si>
  <si>
    <t>1SG15EC071</t>
  </si>
  <si>
    <t>OR</t>
  </si>
  <si>
    <t>50% Weightage each for CIE and SEE</t>
  </si>
  <si>
    <t>40% Weightage  for CIE and 60% for SEE</t>
  </si>
  <si>
    <t>SAMPLE</t>
  </si>
  <si>
    <t>ASSIGNMENTATTAINMENT</t>
  </si>
  <si>
    <t>Nishant Kumar 1SG15EC069</t>
  </si>
  <si>
    <t>Priyadarshini</t>
  </si>
  <si>
    <t>1sg15ec087</t>
  </si>
  <si>
    <t>Shashank hs 1sg15ec 098</t>
  </si>
  <si>
    <t>sumalatha n 1sg15ec110</t>
  </si>
  <si>
    <t>1sg15ec083</t>
  </si>
  <si>
    <t>1sg15ec113</t>
  </si>
  <si>
    <t>pooja j 1sg16ec415</t>
  </si>
  <si>
    <t>1sg16ec405</t>
  </si>
  <si>
    <t>Niveditha s 1sg15ec071</t>
  </si>
  <si>
    <t>Sai siddarth 1sg15ec091</t>
  </si>
  <si>
    <t>Ranjitha R 1SG13EC088</t>
  </si>
  <si>
    <t>CO2 &amp; CO3</t>
  </si>
  <si>
    <t>CO1,CO2,C03,C04</t>
  </si>
  <si>
    <t>VI Semester A &amp; B Section Exam marks for EVEN Sem 2017-18</t>
  </si>
  <si>
    <t>No of "Y"</t>
  </si>
  <si>
    <t>Percentage of students scored &gt;=40%</t>
  </si>
  <si>
    <t>SEM &amp; SEC: VI SEM "A" &amp; "B"</t>
  </si>
  <si>
    <t>SEM &amp; SEC: 6TH SEM A &amp; B SEC</t>
  </si>
  <si>
    <t xml:space="preserve">                        SEM &amp; SEC: VI  SEM 'A' &amp; B SEC</t>
  </si>
  <si>
    <t>Digital switching Systems</t>
  </si>
  <si>
    <t>VI Semester A &amp; B Section Test marks for EVEN Sem 2017-18</t>
  </si>
  <si>
    <t>VI Semester A &amp; B   Section Test marks for EVEN Sem 2017-18</t>
  </si>
  <si>
    <t xml:space="preserve"> CO-PO ATTAINMENT ( EVEN SEM. 2017-18)</t>
  </si>
  <si>
    <r>
      <t>Note:</t>
    </r>
    <r>
      <rPr>
        <sz val="11"/>
        <color indexed="8"/>
        <rFont val="Times New Roman"/>
        <family val="1"/>
      </rPr>
      <t xml:space="preserve">  1 = Slight   2 = Moderate      3 = Excellent</t>
    </r>
  </si>
  <si>
    <r>
      <t>Note:</t>
    </r>
    <r>
      <rPr>
        <sz val="11"/>
        <color indexed="8"/>
        <rFont val="Times New Roman"/>
        <family val="1"/>
      </rPr>
      <t xml:space="preserve">  1 = Slight   2 = Moderate    3 = Excellent</t>
    </r>
  </si>
  <si>
    <t>1,2,3,5,7,12</t>
  </si>
  <si>
    <t>1,2,3,,5,7,12</t>
  </si>
  <si>
    <r>
      <t>Note:</t>
    </r>
    <r>
      <rPr>
        <sz val="11"/>
        <color indexed="8"/>
        <rFont val="Times New Roman"/>
        <family val="1"/>
      </rPr>
      <t xml:space="preserve">  1 = Slight   2 = Moderate   3 = Excellent</t>
    </r>
  </si>
  <si>
    <r>
      <t>Note:</t>
    </r>
    <r>
      <rPr>
        <sz val="11"/>
        <color indexed="8"/>
        <rFont val="Times New Roman"/>
        <family val="1"/>
      </rPr>
      <t xml:space="preserve">  1 = Slight   2 = Moderate  3 = Excellent</t>
    </r>
  </si>
</sst>
</file>

<file path=xl/styles.xml><?xml version="1.0" encoding="utf-8"?>
<styleSheet xmlns="http://schemas.openxmlformats.org/spreadsheetml/2006/main">
  <numFmts count="1">
    <numFmt numFmtId="164" formatCode="0.0"/>
  </numFmts>
  <fonts count="76">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2"/>
      <color indexed="8"/>
      <name val="Arial"/>
      <charset val="134"/>
    </font>
    <font>
      <b/>
      <sz val="12"/>
      <color rgb="FF000000"/>
      <name val="Cambria"/>
      <charset val="134"/>
      <scheme val="major"/>
    </font>
    <font>
      <sz val="10"/>
      <color indexed="8"/>
      <name val="Arial"/>
      <charset val="134"/>
    </font>
    <font>
      <b/>
      <sz val="16"/>
      <color indexed="8"/>
      <name val="Arial"/>
      <charset val="134"/>
    </font>
    <font>
      <sz val="16"/>
      <color indexed="8"/>
      <name val="Arial"/>
      <charset val="134"/>
    </font>
    <font>
      <b/>
      <sz val="18"/>
      <color rgb="FF000000"/>
      <name val="Cambria"/>
      <charset val="134"/>
      <scheme val="major"/>
    </font>
    <font>
      <sz val="16"/>
      <color rgb="FF000000"/>
      <name val="Cambria"/>
      <charset val="134"/>
      <scheme val="major"/>
    </font>
    <font>
      <sz val="10"/>
      <color rgb="FF000000"/>
      <name val="Arial"/>
      <family val="2"/>
    </font>
    <font>
      <b/>
      <sz val="12"/>
      <color indexed="8"/>
      <name val="Cambria"/>
      <family val="1"/>
    </font>
    <font>
      <sz val="12"/>
      <color indexed="8"/>
      <name val="Cambria"/>
      <family val="1"/>
    </font>
    <font>
      <sz val="12"/>
      <color rgb="FF000000"/>
      <name val="Cambria"/>
      <family val="1"/>
      <scheme val="major"/>
    </font>
    <font>
      <sz val="11"/>
      <color indexed="8"/>
      <name val="Arial"/>
      <family val="2"/>
    </font>
    <font>
      <sz val="10"/>
      <color rgb="FF000000"/>
      <name val="Cambria"/>
      <family val="1"/>
      <scheme val="major"/>
    </font>
    <font>
      <b/>
      <u/>
      <sz val="12"/>
      <color rgb="FF000000"/>
      <name val="Arial"/>
      <family val="2"/>
    </font>
    <font>
      <sz val="12"/>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b/>
      <sz val="11"/>
      <color indexed="8"/>
      <name val="Calibri"/>
      <family val="2"/>
    </font>
    <font>
      <b/>
      <sz val="12"/>
      <color rgb="FF000000"/>
      <name val="Arial"/>
      <family val="2"/>
    </font>
    <font>
      <sz val="12"/>
      <color indexed="8"/>
      <name val="Calibri"/>
      <family val="2"/>
    </font>
    <font>
      <b/>
      <sz val="14"/>
      <color indexed="8"/>
      <name val="Calibri"/>
      <family val="2"/>
      <scheme val="minor"/>
    </font>
    <font>
      <b/>
      <sz val="10"/>
      <color indexed="8"/>
      <name val="Arial"/>
      <family val="2"/>
    </font>
    <font>
      <sz val="11"/>
      <color rgb="FF000000"/>
      <name val="Arial"/>
      <family val="2"/>
    </font>
    <font>
      <sz val="14"/>
      <color rgb="FF000000"/>
      <name val="Arial"/>
      <family val="2"/>
    </font>
    <font>
      <b/>
      <sz val="11"/>
      <color rgb="FF000000"/>
      <name val="Arial"/>
      <family val="2"/>
    </font>
    <font>
      <b/>
      <u/>
      <sz val="11"/>
      <color rgb="FF000000"/>
      <name val="Arial"/>
      <family val="2"/>
    </font>
    <font>
      <b/>
      <sz val="11"/>
      <color indexed="8"/>
      <name val="Arial"/>
      <family val="2"/>
    </font>
    <font>
      <b/>
      <sz val="11"/>
      <color rgb="FF000000"/>
      <name val="Calibri"/>
      <family val="2"/>
    </font>
    <font>
      <b/>
      <sz val="11"/>
      <color rgb="FF000000"/>
      <name val="Times New Roman"/>
      <family val="1"/>
    </font>
    <font>
      <sz val="11"/>
      <color indexed="8"/>
      <name val="Times New Roman"/>
      <family val="1"/>
    </font>
    <font>
      <sz val="11"/>
      <color indexed="8"/>
      <name val="Calibri"/>
      <family val="2"/>
    </font>
    <font>
      <sz val="11"/>
      <color rgb="FF000000"/>
      <name val="Calibri"/>
      <family val="2"/>
    </font>
    <font>
      <sz val="10"/>
      <color indexed="8"/>
      <name val="Arial"/>
      <family val="2"/>
    </font>
    <font>
      <b/>
      <sz val="11"/>
      <color indexed="8"/>
      <name val="Times New Roman"/>
      <family val="1"/>
    </font>
    <font>
      <b/>
      <sz val="14"/>
      <color indexed="8"/>
      <name val="Arial"/>
      <family val="2"/>
    </font>
    <font>
      <b/>
      <sz val="11"/>
      <color indexed="36"/>
      <name val="Arial"/>
      <family val="2"/>
    </font>
    <font>
      <sz val="10"/>
      <color indexed="8"/>
      <name val="Cambria"/>
      <family val="1"/>
      <scheme val="major"/>
    </font>
    <font>
      <sz val="9"/>
      <color indexed="8"/>
      <name val="Calibri"/>
      <family val="2"/>
      <scheme val="minor"/>
    </font>
    <font>
      <sz val="10"/>
      <color rgb="FF7030A0"/>
      <name val="Cambria"/>
      <family val="1"/>
      <scheme val="major"/>
    </font>
    <font>
      <b/>
      <sz val="12"/>
      <color indexed="8"/>
      <name val="Cambria"/>
      <family val="1"/>
      <scheme val="major"/>
    </font>
    <font>
      <sz val="9"/>
      <color rgb="FF000000"/>
      <name val="Calibri"/>
      <family val="2"/>
      <scheme val="minor"/>
    </font>
    <font>
      <sz val="10"/>
      <color indexed="8"/>
      <name val="Calibri"/>
      <family val="2"/>
      <scheme val="minor"/>
    </font>
    <font>
      <b/>
      <sz val="12"/>
      <color indexed="8"/>
      <name val="Arial"/>
      <family val="2"/>
    </font>
    <font>
      <b/>
      <sz val="11"/>
      <color rgb="FFFF0000"/>
      <name val="Calibri"/>
      <family val="2"/>
    </font>
    <font>
      <sz val="12"/>
      <color rgb="FF000000"/>
      <name val="Arial"/>
      <family val="2"/>
      <charset val="1"/>
    </font>
    <font>
      <b/>
      <sz val="16"/>
      <color rgb="FF000000"/>
      <name val="Arial"/>
      <family val="2"/>
      <charset val="1"/>
    </font>
    <font>
      <sz val="16"/>
      <color rgb="FF000000"/>
      <name val="Arial"/>
      <family val="2"/>
      <charset val="1"/>
    </font>
    <font>
      <b/>
      <sz val="14"/>
      <color rgb="FF000000"/>
      <name val="Arial"/>
      <family val="2"/>
      <charset val="1"/>
    </font>
    <font>
      <sz val="12"/>
      <color rgb="FF000000"/>
      <name val="Cambria"/>
      <family val="1"/>
      <charset val="1"/>
    </font>
    <font>
      <b/>
      <sz val="12"/>
      <color rgb="FF000000"/>
      <name val="Cambria"/>
      <family val="1"/>
      <charset val="1"/>
    </font>
    <font>
      <b/>
      <sz val="14"/>
      <color rgb="FF000000"/>
      <name val="Cambria"/>
      <family val="1"/>
      <charset val="1"/>
    </font>
    <font>
      <b/>
      <sz val="18"/>
      <color rgb="FF000000"/>
      <name val="Arial"/>
      <family val="2"/>
      <charset val="1"/>
    </font>
    <font>
      <b/>
      <sz val="12"/>
      <color rgb="FF000000"/>
      <name val="Arial"/>
      <family val="2"/>
      <charset val="1"/>
    </font>
    <font>
      <sz val="12"/>
      <color theme="1"/>
      <name val="Cambria"/>
      <family val="1"/>
      <scheme val="major"/>
    </font>
    <font>
      <sz val="10"/>
      <color theme="1"/>
      <name val="Arial"/>
      <family val="2"/>
    </font>
    <font>
      <sz val="12"/>
      <color indexed="8"/>
      <name val="Times New Roman"/>
      <family val="1"/>
    </font>
    <font>
      <sz val="12"/>
      <color rgb="FF000000"/>
      <name val="Times New Roman"/>
      <family val="1"/>
    </font>
    <font>
      <b/>
      <sz val="11"/>
      <name val="Calibri"/>
      <family val="2"/>
    </font>
    <font>
      <b/>
      <sz val="18"/>
      <color rgb="FF000000"/>
      <name val="Cambria"/>
      <family val="1"/>
      <scheme val="major"/>
    </font>
    <font>
      <b/>
      <sz val="14"/>
      <color rgb="FF000000"/>
      <name val="Cambria"/>
      <family val="1"/>
      <scheme val="major"/>
    </font>
    <font>
      <sz val="11"/>
      <color indexed="8"/>
      <name val="Calibri"/>
      <family val="2"/>
      <scheme val="minor"/>
    </font>
  </fonts>
  <fills count="23">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rgb="FF0070C0"/>
        <bgColor indexed="64"/>
      </patternFill>
    </fill>
    <fill>
      <patternFill patternType="solid">
        <fgColor theme="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FFFFFF"/>
        <bgColor rgb="FFFFFFFF"/>
      </patternFill>
    </fill>
    <fill>
      <patternFill patternType="solid">
        <fgColor theme="0" tint="-4.9989318521683403E-2"/>
        <bgColor indexed="64"/>
      </patternFill>
    </fill>
    <fill>
      <patternFill patternType="solid">
        <fgColor rgb="FFFF0000"/>
        <bgColor indexed="64"/>
      </patternFill>
    </fill>
    <fill>
      <patternFill patternType="solid">
        <fgColor rgb="FF7030A0"/>
        <bgColor rgb="FF993366"/>
      </patternFill>
    </fill>
    <fill>
      <patternFill patternType="solid">
        <fgColor rgb="FFFFFF00"/>
        <bgColor rgb="FFFFFF00"/>
      </patternFill>
    </fill>
    <fill>
      <patternFill patternType="solid">
        <fgColor rgb="FF92D050"/>
        <bgColor rgb="FF9BBB59"/>
      </patternFill>
    </fill>
    <fill>
      <patternFill patternType="solid">
        <fgColor rgb="FFFFC000"/>
        <bgColor rgb="FFFFCC00"/>
      </patternFill>
    </fill>
    <fill>
      <patternFill patternType="solid">
        <fgColor rgb="FF00B0F0"/>
        <bgColor rgb="FF00CCFF"/>
      </patternFill>
    </fill>
    <fill>
      <patternFill patternType="solid">
        <fgColor rgb="FF0070C0"/>
        <bgColor rgb="FF008080"/>
      </patternFill>
    </fill>
  </fills>
  <borders count="45">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CCCCCC"/>
      </left>
      <right style="medium">
        <color rgb="FFCCCCCC"/>
      </right>
      <top style="medium">
        <color rgb="FFCCCCCC"/>
      </top>
      <bottom style="medium">
        <color rgb="FFCCCCCC"/>
      </bottom>
      <diagonal/>
    </border>
    <border>
      <left/>
      <right style="thin">
        <color indexed="64"/>
      </right>
      <top style="thin">
        <color rgb="FF000000"/>
      </top>
      <bottom style="thin">
        <color rgb="FF000000"/>
      </bottom>
      <diagonal/>
    </border>
    <border>
      <left style="thin">
        <color rgb="FF000000"/>
      </left>
      <right/>
      <top style="thin">
        <color auto="1"/>
      </top>
      <bottom style="thin">
        <color auto="1"/>
      </bottom>
      <diagonal/>
    </border>
    <border>
      <left style="thin">
        <color auto="1"/>
      </left>
      <right style="thin">
        <color indexed="64"/>
      </right>
      <top style="thin">
        <color rgb="FF000000"/>
      </top>
      <bottom style="thin">
        <color rgb="FF000000"/>
      </bottom>
      <diagonal/>
    </border>
    <border>
      <left style="thin">
        <color auto="1"/>
      </left>
      <right style="thin">
        <color indexed="64"/>
      </right>
      <top style="thin">
        <color rgb="FF000000"/>
      </top>
      <bottom style="thin">
        <color auto="1"/>
      </bottom>
      <diagonal/>
    </border>
  </borders>
  <cellStyleXfs count="4">
    <xf numFmtId="0" fontId="0" fillId="0" borderId="0"/>
    <xf numFmtId="0" fontId="15" fillId="0" borderId="0"/>
    <xf numFmtId="0" fontId="15" fillId="0" borderId="0"/>
    <xf numFmtId="0" fontId="15" fillId="0" borderId="0"/>
  </cellStyleXfs>
  <cellXfs count="428">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10" fillId="0" borderId="18"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0" fillId="3" borderId="0" xfId="0" applyFill="1" applyAlignment="1">
      <alignment wrapText="1"/>
    </xf>
    <xf numFmtId="0" fontId="13" fillId="4" borderId="0" xfId="0" applyFont="1" applyFill="1" applyAlignment="1"/>
    <xf numFmtId="0" fontId="13" fillId="4" borderId="0" xfId="0" applyFont="1" applyFill="1" applyAlignment="1">
      <alignment wrapText="1"/>
    </xf>
    <xf numFmtId="0" fontId="0" fillId="4" borderId="0" xfId="0" applyFill="1" applyAlignment="1">
      <alignment wrapText="1"/>
    </xf>
    <xf numFmtId="0" fontId="14" fillId="5" borderId="0" xfId="0" applyFont="1" applyFill="1" applyAlignment="1">
      <alignment horizontal="center" wrapText="1"/>
    </xf>
    <xf numFmtId="0" fontId="14" fillId="6" borderId="0" xfId="0" applyFont="1" applyFill="1" applyAlignment="1">
      <alignment horizontal="center" wrapText="1"/>
    </xf>
    <xf numFmtId="0" fontId="16" fillId="3" borderId="0" xfId="0" applyFont="1" applyFill="1" applyAlignment="1">
      <alignment wrapText="1"/>
    </xf>
    <xf numFmtId="0" fontId="0" fillId="0" borderId="0" xfId="0" applyAlignment="1">
      <alignment horizontal="center" wrapText="1"/>
    </xf>
    <xf numFmtId="0" fontId="6" fillId="0" borderId="0" xfId="0" applyFont="1" applyFill="1" applyAlignment="1">
      <alignment horizontal="center" wrapText="1"/>
    </xf>
    <xf numFmtId="0" fontId="10" fillId="0" borderId="25" xfId="0" applyFont="1" applyFill="1" applyBorder="1" applyAlignment="1">
      <alignment horizontal="center" wrapText="1"/>
    </xf>
    <xf numFmtId="0" fontId="10" fillId="0" borderId="11" xfId="0" applyFont="1" applyFill="1" applyBorder="1" applyAlignment="1">
      <alignment horizontal="center" wrapText="1"/>
    </xf>
    <xf numFmtId="0" fontId="10" fillId="0" borderId="13" xfId="0" applyFont="1" applyFill="1" applyBorder="1" applyAlignment="1">
      <alignment horizontal="center" wrapText="1"/>
    </xf>
    <xf numFmtId="0" fontId="11" fillId="0" borderId="11" xfId="0" applyFont="1" applyFill="1" applyBorder="1" applyAlignment="1">
      <alignment horizontal="center" vertical="center" wrapText="1"/>
    </xf>
    <xf numFmtId="0" fontId="9" fillId="0" borderId="0" xfId="0" applyFont="1" applyBorder="1" applyAlignment="1">
      <alignment horizontal="center" wrapText="1"/>
    </xf>
    <xf numFmtId="0" fontId="10" fillId="0" borderId="0" xfId="0" applyFont="1" applyBorder="1" applyAlignment="1">
      <alignment horizontal="center" vertical="center" wrapText="1"/>
    </xf>
    <xf numFmtId="0" fontId="10" fillId="10" borderId="13" xfId="0" applyFont="1" applyFill="1" applyBorder="1" applyAlignment="1">
      <alignment horizontal="center" wrapText="1"/>
    </xf>
    <xf numFmtId="0" fontId="10" fillId="7" borderId="11" xfId="0" applyFont="1" applyFill="1" applyBorder="1" applyAlignment="1">
      <alignment horizontal="center" wrapText="1"/>
    </xf>
    <xf numFmtId="0" fontId="10" fillId="11" borderId="13" xfId="0" applyFont="1" applyFill="1" applyBorder="1" applyAlignment="1">
      <alignment horizontal="center" wrapText="1"/>
    </xf>
    <xf numFmtId="0" fontId="10" fillId="12" borderId="13" xfId="0" applyFont="1" applyFill="1" applyBorder="1" applyAlignment="1">
      <alignment horizontal="center" wrapText="1"/>
    </xf>
    <xf numFmtId="0" fontId="10" fillId="13" borderId="13" xfId="0" applyFont="1" applyFill="1" applyBorder="1" applyAlignment="1">
      <alignment horizontal="center" wrapText="1"/>
    </xf>
    <xf numFmtId="0" fontId="10" fillId="6" borderId="13" xfId="0" applyFont="1" applyFill="1" applyBorder="1" applyAlignment="1">
      <alignment horizontal="center" wrapText="1"/>
    </xf>
    <xf numFmtId="0" fontId="10" fillId="0" borderId="0" xfId="0" applyFont="1" applyFill="1" applyBorder="1" applyAlignment="1">
      <alignment horizontal="center" wrapText="1"/>
    </xf>
    <xf numFmtId="1" fontId="6" fillId="0" borderId="0" xfId="0" applyNumberFormat="1" applyFont="1" applyAlignment="1">
      <alignment horizontal="center" wrapText="1"/>
    </xf>
    <xf numFmtId="0" fontId="6" fillId="0" borderId="11" xfId="0" applyFont="1" applyBorder="1" applyAlignment="1">
      <alignment horizontal="center" wrapText="1"/>
    </xf>
    <xf numFmtId="1" fontId="8" fillId="0" borderId="0" xfId="0" applyNumberFormat="1" applyFont="1" applyAlignment="1">
      <alignment horizontal="center" wrapText="1"/>
    </xf>
    <xf numFmtId="1" fontId="8" fillId="7" borderId="0" xfId="0" applyNumberFormat="1" applyFont="1" applyFill="1" applyAlignment="1">
      <alignment horizontal="center" wrapText="1"/>
    </xf>
    <xf numFmtId="1" fontId="8" fillId="6" borderId="0" xfId="0" applyNumberFormat="1" applyFont="1" applyFill="1" applyAlignment="1">
      <alignment horizontal="center" wrapText="1"/>
    </xf>
    <xf numFmtId="0" fontId="10" fillId="0" borderId="27" xfId="0" applyFont="1" applyFill="1" applyBorder="1" applyAlignment="1">
      <alignment horizontal="center" wrapText="1"/>
    </xf>
    <xf numFmtId="0" fontId="6" fillId="0" borderId="13" xfId="0" applyFont="1" applyBorder="1" applyAlignment="1">
      <alignment horizontal="center" wrapText="1"/>
    </xf>
    <xf numFmtId="0" fontId="6" fillId="0" borderId="11" xfId="0" applyFont="1" applyFill="1" applyBorder="1" applyAlignment="1">
      <alignment horizontal="center" wrapText="1"/>
    </xf>
    <xf numFmtId="0" fontId="6" fillId="0" borderId="19" xfId="0" applyFont="1" applyBorder="1" applyAlignment="1">
      <alignment horizontal="center" wrapText="1"/>
    </xf>
    <xf numFmtId="0" fontId="6" fillId="0" borderId="20" xfId="0" applyFont="1" applyBorder="1" applyAlignment="1">
      <alignment horizontal="center" wrapText="1"/>
    </xf>
    <xf numFmtId="0" fontId="6" fillId="0" borderId="28" xfId="0" applyFont="1" applyBorder="1" applyAlignment="1">
      <alignment horizontal="center" wrapText="1"/>
    </xf>
    <xf numFmtId="0" fontId="6" fillId="0" borderId="0" xfId="0" applyFont="1" applyBorder="1" applyAlignment="1">
      <alignment horizontal="center" wrapText="1"/>
    </xf>
    <xf numFmtId="0" fontId="10" fillId="6" borderId="26" xfId="0" applyFont="1" applyFill="1" applyBorder="1" applyAlignment="1">
      <alignment horizontal="center" wrapText="1"/>
    </xf>
    <xf numFmtId="0" fontId="10" fillId="13" borderId="11" xfId="0" applyFont="1" applyFill="1" applyBorder="1" applyAlignment="1">
      <alignment horizontal="center" wrapText="1"/>
    </xf>
    <xf numFmtId="0" fontId="6" fillId="0" borderId="12" xfId="0" applyFont="1" applyBorder="1" applyAlignment="1">
      <alignment horizontal="center" wrapText="1"/>
    </xf>
    <xf numFmtId="0" fontId="6" fillId="0" borderId="26" xfId="0" applyFont="1" applyBorder="1" applyAlignment="1">
      <alignment horizontal="center" wrapText="1"/>
    </xf>
    <xf numFmtId="1" fontId="6" fillId="0" borderId="11" xfId="0" applyNumberFormat="1" applyFont="1" applyBorder="1" applyAlignment="1">
      <alignment horizontal="center" wrapText="1"/>
    </xf>
    <xf numFmtId="0" fontId="10" fillId="10" borderId="26" xfId="0" applyFont="1" applyFill="1" applyBorder="1" applyAlignment="1">
      <alignment horizontal="center" wrapText="1"/>
    </xf>
    <xf numFmtId="0" fontId="10" fillId="7" borderId="27" xfId="0" applyFont="1" applyFill="1" applyBorder="1" applyAlignment="1">
      <alignment horizontal="center" wrapText="1"/>
    </xf>
    <xf numFmtId="1" fontId="8" fillId="5" borderId="0" xfId="0" applyNumberFormat="1" applyFont="1" applyFill="1" applyAlignment="1">
      <alignment horizontal="center" wrapText="1"/>
    </xf>
    <xf numFmtId="9" fontId="8" fillId="0" borderId="0" xfId="0" applyNumberFormat="1" applyFont="1" applyAlignment="1">
      <alignment horizontal="center" wrapText="1"/>
    </xf>
    <xf numFmtId="1" fontId="8" fillId="9" borderId="0" xfId="0" applyNumberFormat="1" applyFont="1" applyFill="1" applyAlignment="1">
      <alignment horizontal="center" wrapText="1"/>
    </xf>
    <xf numFmtId="0" fontId="6" fillId="3" borderId="0" xfId="0" applyFont="1" applyFill="1" applyAlignment="1"/>
    <xf numFmtId="0" fontId="17" fillId="9" borderId="0" xfId="0" applyFont="1" applyFill="1" applyAlignment="1"/>
    <xf numFmtId="0" fontId="17" fillId="9" borderId="0" xfId="0" applyFont="1" applyFill="1" applyAlignment="1">
      <alignment wrapText="1"/>
    </xf>
    <xf numFmtId="0" fontId="10" fillId="0" borderId="13" xfId="0" applyFont="1" applyFill="1" applyBorder="1" applyAlignment="1">
      <alignment horizontal="center" wrapText="1"/>
    </xf>
    <xf numFmtId="0" fontId="10" fillId="10" borderId="13" xfId="0" applyFont="1" applyFill="1" applyBorder="1" applyAlignment="1">
      <alignment horizontal="center" wrapText="1"/>
    </xf>
    <xf numFmtId="0" fontId="10" fillId="10" borderId="26" xfId="0" applyFont="1" applyFill="1" applyBorder="1" applyAlignment="1">
      <alignment horizontal="center" wrapText="1"/>
    </xf>
    <xf numFmtId="0" fontId="10" fillId="0" borderId="13" xfId="0" applyFont="1" applyFill="1" applyBorder="1" applyAlignment="1">
      <alignment horizontal="center" wrapText="1"/>
    </xf>
    <xf numFmtId="0" fontId="0" fillId="0" borderId="30" xfId="0" applyBorder="1"/>
    <xf numFmtId="0" fontId="0" fillId="0" borderId="31" xfId="0" applyBorder="1"/>
    <xf numFmtId="0" fontId="0" fillId="0" borderId="32" xfId="0" applyBorder="1"/>
    <xf numFmtId="0" fontId="0" fillId="14" borderId="11" xfId="0" applyFill="1" applyBorder="1" applyAlignment="1">
      <alignment horizontal="left" vertical="center"/>
    </xf>
    <xf numFmtId="0" fontId="20" fillId="0" borderId="0" xfId="0" applyFont="1" applyFill="1" applyAlignment="1">
      <alignment horizontal="left" wrapText="1"/>
    </xf>
    <xf numFmtId="0" fontId="0" fillId="0" borderId="30" xfId="0" applyBorder="1" applyAlignment="1">
      <alignment horizontal="center"/>
    </xf>
    <xf numFmtId="0" fontId="0" fillId="0" borderId="31" xfId="0" applyBorder="1" applyAlignment="1">
      <alignment horizontal="center"/>
    </xf>
    <xf numFmtId="0" fontId="22" fillId="0" borderId="11" xfId="0" applyFont="1" applyFill="1" applyBorder="1" applyAlignment="1">
      <alignment horizontal="center" vertical="center" wrapText="1"/>
    </xf>
    <xf numFmtId="0" fontId="23" fillId="0" borderId="11" xfId="0" applyFont="1" applyBorder="1" applyAlignment="1">
      <alignment horizontal="center" wrapText="1"/>
    </xf>
    <xf numFmtId="0" fontId="23" fillId="0" borderId="0" xfId="0" applyFont="1" applyAlignment="1">
      <alignment horizontal="center" wrapText="1"/>
    </xf>
    <xf numFmtId="0" fontId="22" fillId="0" borderId="11" xfId="0" applyFont="1" applyBorder="1" applyAlignment="1">
      <alignment horizontal="center" vertical="center" wrapText="1"/>
    </xf>
    <xf numFmtId="0" fontId="23" fillId="0" borderId="11" xfId="0" applyFont="1" applyFill="1" applyBorder="1" applyAlignment="1">
      <alignment horizontal="center" wrapText="1"/>
    </xf>
    <xf numFmtId="1" fontId="11" fillId="0" borderId="11" xfId="0" applyNumberFormat="1" applyFont="1" applyFill="1" applyBorder="1" applyAlignment="1">
      <alignment horizontal="center" vertical="center" wrapText="1"/>
    </xf>
    <xf numFmtId="0" fontId="11" fillId="0" borderId="12" xfId="0" applyFont="1" applyBorder="1" applyAlignment="1">
      <alignment horizontal="center" wrapText="1"/>
    </xf>
    <xf numFmtId="0" fontId="0" fillId="0" borderId="0" xfId="0" applyBorder="1" applyAlignment="1">
      <alignment horizontal="center"/>
    </xf>
    <xf numFmtId="0" fontId="0" fillId="14" borderId="0" xfId="0" applyFill="1" applyBorder="1" applyAlignment="1">
      <alignment horizontal="left" vertical="center"/>
    </xf>
    <xf numFmtId="0" fontId="8" fillId="9" borderId="0" xfId="0" applyFont="1" applyFill="1" applyAlignment="1">
      <alignment horizontal="center" wrapText="1"/>
    </xf>
    <xf numFmtId="0" fontId="0" fillId="9" borderId="0" xfId="0" applyFill="1" applyAlignment="1">
      <alignment wrapText="1"/>
    </xf>
    <xf numFmtId="0" fontId="6" fillId="9" borderId="0" xfId="0" applyFont="1" applyFill="1" applyAlignment="1">
      <alignment horizontal="center" wrapText="1"/>
    </xf>
    <xf numFmtId="0" fontId="12" fillId="9" borderId="0" xfId="0" applyFont="1" applyFill="1" applyAlignment="1">
      <alignment horizontal="center" wrapText="1"/>
    </xf>
    <xf numFmtId="0" fontId="27" fillId="0" borderId="0" xfId="0" applyFont="1" applyAlignment="1">
      <alignment vertical="center"/>
    </xf>
    <xf numFmtId="0" fontId="28" fillId="0" borderId="0" xfId="0" applyFont="1" applyAlignment="1">
      <alignment wrapText="1"/>
    </xf>
    <xf numFmtId="0" fontId="29" fillId="0" borderId="0" xfId="0" applyFont="1" applyAlignment="1">
      <alignment wrapText="1"/>
    </xf>
    <xf numFmtId="0" fontId="31" fillId="0" borderId="35" xfId="0" applyFont="1" applyBorder="1" applyAlignment="1">
      <alignment horizontal="center" vertical="center"/>
    </xf>
    <xf numFmtId="0" fontId="0" fillId="0" borderId="0" xfId="0" applyAlignment="1"/>
    <xf numFmtId="0" fontId="31" fillId="0" borderId="37" xfId="0" applyFont="1" applyBorder="1" applyAlignment="1">
      <alignment horizontal="center" vertical="center"/>
    </xf>
    <xf numFmtId="0" fontId="31" fillId="0" borderId="39" xfId="0" applyFont="1" applyBorder="1" applyAlignment="1">
      <alignment horizontal="center" vertical="center"/>
    </xf>
    <xf numFmtId="0" fontId="30" fillId="0" borderId="38" xfId="0" applyFont="1" applyBorder="1" applyAlignment="1">
      <alignment horizontal="center" vertical="center"/>
    </xf>
    <xf numFmtId="0" fontId="32" fillId="0" borderId="39" xfId="0" applyFont="1" applyBorder="1" applyAlignment="1">
      <alignment horizontal="center" vertical="center"/>
    </xf>
    <xf numFmtId="0" fontId="30" fillId="0" borderId="39" xfId="0" applyFont="1" applyBorder="1" applyAlignment="1">
      <alignment horizontal="center" vertical="center"/>
    </xf>
    <xf numFmtId="0" fontId="34" fillId="0" borderId="37" xfId="0" applyFont="1" applyBorder="1" applyAlignment="1">
      <alignment horizontal="center" vertical="center"/>
    </xf>
    <xf numFmtId="0" fontId="0" fillId="0" borderId="39" xfId="0" applyBorder="1" applyAlignment="1">
      <alignment vertical="top"/>
    </xf>
    <xf numFmtId="1" fontId="30" fillId="0" borderId="39" xfId="0" applyNumberFormat="1" applyFont="1" applyBorder="1" applyAlignment="1">
      <alignment horizontal="center" vertical="center"/>
    </xf>
    <xf numFmtId="0" fontId="30" fillId="0" borderId="36" xfId="0" applyFont="1" applyBorder="1" applyAlignment="1">
      <alignment horizontal="center" vertical="center"/>
    </xf>
    <xf numFmtId="0" fontId="30" fillId="0" borderId="37" xfId="0" applyFont="1" applyBorder="1" applyAlignment="1">
      <alignment horizontal="center" vertical="center"/>
    </xf>
    <xf numFmtId="1" fontId="30" fillId="0" borderId="37" xfId="0" applyNumberFormat="1" applyFont="1" applyBorder="1" applyAlignment="1">
      <alignment horizontal="center" vertical="center"/>
    </xf>
    <xf numFmtId="0" fontId="30" fillId="0" borderId="11" xfId="0" applyFont="1" applyBorder="1" applyAlignment="1">
      <alignment horizontal="center" vertical="center"/>
    </xf>
    <xf numFmtId="1" fontId="30" fillId="0" borderId="11" xfId="0" applyNumberFormat="1" applyFont="1" applyBorder="1" applyAlignment="1">
      <alignment horizontal="center" vertical="center"/>
    </xf>
    <xf numFmtId="0" fontId="35" fillId="0" borderId="11" xfId="0" applyFont="1" applyBorder="1" applyAlignment="1">
      <alignment horizontal="center" wrapText="1"/>
    </xf>
    <xf numFmtId="0" fontId="24" fillId="0" borderId="0" xfId="0" applyFont="1" applyAlignment="1">
      <alignment wrapText="1"/>
    </xf>
    <xf numFmtId="0" fontId="39" fillId="0" borderId="0" xfId="0" applyFont="1" applyAlignment="1">
      <alignment vertical="center"/>
    </xf>
    <xf numFmtId="0" fontId="41" fillId="0" borderId="0" xfId="0" applyFont="1" applyAlignment="1">
      <alignment wrapText="1"/>
    </xf>
    <xf numFmtId="0" fontId="41" fillId="0" borderId="0" xfId="0" applyFont="1" applyAlignment="1">
      <alignment wrapText="1"/>
    </xf>
    <xf numFmtId="0" fontId="37" fillId="0" borderId="0" xfId="0" applyFont="1" applyAlignment="1">
      <alignment vertical="center"/>
    </xf>
    <xf numFmtId="0" fontId="32" fillId="0" borderId="0" xfId="0" applyFont="1" applyAlignment="1">
      <alignment horizontal="left" vertical="center"/>
    </xf>
    <xf numFmtId="0" fontId="42" fillId="0" borderId="25" xfId="0" applyFont="1" applyBorder="1" applyAlignment="1">
      <alignment horizontal="center" vertical="center" wrapText="1"/>
    </xf>
    <xf numFmtId="0" fontId="42" fillId="0" borderId="11" xfId="0" applyFont="1" applyBorder="1" applyAlignment="1">
      <alignment horizontal="center" vertical="center" wrapText="1"/>
    </xf>
    <xf numFmtId="0" fontId="46" fillId="0" borderId="11" xfId="0" applyFont="1" applyBorder="1" applyAlignment="1">
      <alignment horizontal="center" vertical="center" wrapText="1"/>
    </xf>
    <xf numFmtId="0" fontId="45" fillId="0" borderId="11" xfId="0" applyFont="1" applyBorder="1" applyAlignment="1">
      <alignment horizontal="center" vertical="center" wrapText="1"/>
    </xf>
    <xf numFmtId="0" fontId="24" fillId="0" borderId="11" xfId="0" applyFont="1" applyBorder="1" applyAlignment="1">
      <alignment wrapText="1"/>
    </xf>
    <xf numFmtId="0" fontId="42" fillId="0" borderId="0" xfId="0" applyFont="1" applyBorder="1" applyAlignment="1">
      <alignment horizontal="center" vertical="center" wrapText="1"/>
    </xf>
    <xf numFmtId="0" fontId="46" fillId="0" borderId="0" xfId="0" applyFont="1" applyBorder="1" applyAlignment="1">
      <alignment horizontal="center" vertical="center" wrapText="1"/>
    </xf>
    <xf numFmtId="0" fontId="45" fillId="0" borderId="0" xfId="0" applyFont="1" applyBorder="1" applyAlignment="1">
      <alignment horizontal="center" vertical="center" wrapText="1"/>
    </xf>
    <xf numFmtId="0" fontId="24" fillId="0" borderId="0" xfId="0" applyFont="1" applyBorder="1" applyAlignment="1">
      <alignment wrapText="1"/>
    </xf>
    <xf numFmtId="1" fontId="46" fillId="0" borderId="11" xfId="0" applyNumberFormat="1" applyFont="1" applyBorder="1" applyAlignment="1">
      <alignment horizontal="center" vertical="center" wrapText="1"/>
    </xf>
    <xf numFmtId="1" fontId="45" fillId="0" borderId="11" xfId="0" applyNumberFormat="1" applyFont="1" applyBorder="1" applyAlignment="1">
      <alignment horizontal="center" vertical="center" wrapText="1"/>
    </xf>
    <xf numFmtId="1" fontId="42" fillId="0" borderId="11" xfId="0" applyNumberFormat="1" applyFont="1" applyBorder="1" applyAlignment="1">
      <alignment horizontal="center" vertical="center" wrapText="1"/>
    </xf>
    <xf numFmtId="0" fontId="24" fillId="0" borderId="0" xfId="0" applyFont="1" applyAlignment="1">
      <alignment vertical="top" wrapText="1"/>
    </xf>
    <xf numFmtId="0" fontId="47" fillId="0" borderId="40" xfId="0" applyFont="1" applyBorder="1" applyAlignment="1">
      <alignment wrapText="1"/>
    </xf>
    <xf numFmtId="0" fontId="47" fillId="0" borderId="0" xfId="0" applyFont="1" applyAlignment="1">
      <alignment wrapText="1"/>
    </xf>
    <xf numFmtId="22" fontId="47" fillId="0" borderId="40" xfId="0" applyNumberFormat="1" applyFont="1" applyBorder="1" applyAlignment="1">
      <alignment horizontal="right" wrapText="1"/>
    </xf>
    <xf numFmtId="0" fontId="47" fillId="0" borderId="40" xfId="0" applyFont="1" applyBorder="1" applyAlignment="1">
      <alignment horizontal="right" wrapText="1"/>
    </xf>
    <xf numFmtId="0" fontId="47" fillId="0" borderId="40" xfId="0" applyFont="1" applyBorder="1" applyAlignment="1">
      <alignment vertical="top" wrapText="1"/>
    </xf>
    <xf numFmtId="0" fontId="49" fillId="0" borderId="0" xfId="0" applyFont="1" applyAlignment="1">
      <alignment horizontal="center" wrapText="1"/>
    </xf>
    <xf numFmtId="0" fontId="36" fillId="0" borderId="0" xfId="0" applyFont="1" applyAlignment="1">
      <alignment wrapText="1"/>
    </xf>
    <xf numFmtId="0" fontId="47" fillId="0" borderId="0" xfId="0" applyFont="1" applyAlignment="1">
      <alignment horizontal="center" wrapText="1"/>
    </xf>
    <xf numFmtId="0" fontId="51" fillId="0" borderId="11" xfId="0" applyFont="1" applyBorder="1" applyAlignment="1">
      <alignment wrapText="1"/>
    </xf>
    <xf numFmtId="0" fontId="51" fillId="0" borderId="11" xfId="0" applyFont="1" applyBorder="1" applyAlignment="1">
      <alignment horizontal="center" vertical="center" wrapText="1"/>
    </xf>
    <xf numFmtId="0" fontId="52" fillId="0" borderId="11" xfId="0" applyFont="1" applyBorder="1" applyAlignment="1">
      <alignment wrapText="1"/>
    </xf>
    <xf numFmtId="0" fontId="53" fillId="0" borderId="11" xfId="0" applyFont="1" applyBorder="1" applyAlignment="1">
      <alignment horizontal="center" wrapText="1"/>
    </xf>
    <xf numFmtId="2" fontId="51" fillId="0" borderId="11" xfId="0" applyNumberFormat="1" applyFont="1" applyBorder="1" applyAlignment="1">
      <alignment horizontal="center" wrapText="1"/>
    </xf>
    <xf numFmtId="0" fontId="52" fillId="0" borderId="12" xfId="0" applyFont="1" applyBorder="1" applyAlignment="1">
      <alignment wrapText="1"/>
    </xf>
    <xf numFmtId="0" fontId="52" fillId="0" borderId="11" xfId="0" applyFont="1" applyBorder="1" applyAlignment="1">
      <alignment horizontal="left" vertical="center" wrapText="1"/>
    </xf>
    <xf numFmtId="0" fontId="55" fillId="0" borderId="11" xfId="0" applyFont="1" applyBorder="1" applyAlignment="1">
      <alignment wrapText="1"/>
    </xf>
    <xf numFmtId="1" fontId="54" fillId="0" borderId="11" xfId="0" applyNumberFormat="1" applyFont="1" applyBorder="1" applyAlignment="1">
      <alignment horizontal="center" vertical="center" wrapText="1"/>
    </xf>
    <xf numFmtId="0" fontId="56" fillId="0" borderId="11" xfId="0" applyFont="1" applyBorder="1" applyAlignment="1">
      <alignment horizontal="left" vertical="center" wrapText="1"/>
    </xf>
    <xf numFmtId="0" fontId="49" fillId="0" borderId="11" xfId="0" applyFont="1" applyBorder="1" applyAlignment="1">
      <alignment horizontal="center" vertical="top" wrapText="1"/>
    </xf>
    <xf numFmtId="0" fontId="56" fillId="0" borderId="11" xfId="0" applyFont="1" applyBorder="1" applyAlignment="1">
      <alignment horizontal="left" vertical="top" wrapText="1"/>
    </xf>
    <xf numFmtId="0" fontId="0" fillId="0" borderId="0" xfId="0" applyBorder="1" applyAlignment="1">
      <alignment horizontal="center" wrapText="1"/>
    </xf>
    <xf numFmtId="0" fontId="57" fillId="0" borderId="11" xfId="0" applyFont="1" applyBorder="1" applyAlignment="1">
      <alignment horizontal="center" wrapText="1"/>
    </xf>
    <xf numFmtId="0" fontId="57" fillId="0" borderId="0" xfId="0" applyFont="1" applyBorder="1" applyAlignment="1">
      <alignment horizontal="center" wrapText="1"/>
    </xf>
    <xf numFmtId="0" fontId="36" fillId="3" borderId="11" xfId="0" applyFont="1" applyFill="1" applyBorder="1" applyAlignment="1">
      <alignment horizontal="center" wrapText="1"/>
    </xf>
    <xf numFmtId="0" fontId="0" fillId="3" borderId="11" xfId="0" applyFill="1" applyBorder="1" applyAlignment="1">
      <alignment horizontal="center" wrapText="1"/>
    </xf>
    <xf numFmtId="9" fontId="0" fillId="3" borderId="11" xfId="0" applyNumberFormat="1" applyFill="1" applyBorder="1" applyAlignment="1">
      <alignment horizontal="center" wrapText="1"/>
    </xf>
    <xf numFmtId="0" fontId="36" fillId="5" borderId="11" xfId="0" applyFont="1" applyFill="1" applyBorder="1" applyAlignment="1">
      <alignment horizontal="center" wrapText="1"/>
    </xf>
    <xf numFmtId="0" fontId="0" fillId="5" borderId="11" xfId="0" applyFill="1" applyBorder="1" applyAlignment="1">
      <alignment horizontal="center" wrapText="1"/>
    </xf>
    <xf numFmtId="9" fontId="0" fillId="5" borderId="11" xfId="0" applyNumberFormat="1" applyFill="1" applyBorder="1" applyAlignment="1">
      <alignment horizontal="center" wrapText="1"/>
    </xf>
    <xf numFmtId="0" fontId="47" fillId="12" borderId="11" xfId="0" applyFont="1" applyFill="1" applyBorder="1" applyAlignment="1">
      <alignment horizontal="center" wrapText="1"/>
    </xf>
    <xf numFmtId="0" fontId="0" fillId="12" borderId="11" xfId="0" applyFill="1" applyBorder="1" applyAlignment="1">
      <alignment horizontal="center" wrapText="1"/>
    </xf>
    <xf numFmtId="0" fontId="47" fillId="7" borderId="0" xfId="0" applyFont="1" applyFill="1" applyAlignment="1">
      <alignment wrapText="1"/>
    </xf>
    <xf numFmtId="0" fontId="0" fillId="5" borderId="13" xfId="0" applyFill="1" applyBorder="1" applyAlignment="1">
      <alignment horizontal="center" wrapText="1"/>
    </xf>
    <xf numFmtId="0" fontId="0" fillId="15" borderId="0" xfId="0" applyFill="1" applyBorder="1" applyAlignment="1">
      <alignment horizontal="center" wrapText="1"/>
    </xf>
    <xf numFmtId="0" fontId="57" fillId="15" borderId="0" xfId="0" applyFont="1" applyFill="1" applyBorder="1" applyAlignment="1">
      <alignment horizontal="center" wrapText="1"/>
    </xf>
    <xf numFmtId="0" fontId="47" fillId="0" borderId="40" xfId="0" applyFont="1" applyBorder="1" applyAlignment="1">
      <alignment horizontal="center" wrapText="1"/>
    </xf>
    <xf numFmtId="0" fontId="34" fillId="0" borderId="39" xfId="0" applyFont="1" applyBorder="1" applyAlignment="1">
      <alignment horizontal="center" vertical="center"/>
    </xf>
    <xf numFmtId="0" fontId="34" fillId="0" borderId="11" xfId="0" applyFont="1" applyBorder="1" applyAlignment="1">
      <alignment horizontal="center" vertical="center"/>
    </xf>
    <xf numFmtId="0" fontId="58" fillId="0" borderId="11" xfId="0" applyFont="1" applyBorder="1" applyAlignment="1">
      <alignment horizontal="center" vertical="center" wrapText="1"/>
    </xf>
    <xf numFmtId="0" fontId="36" fillId="0" borderId="11" xfId="0" applyFont="1" applyBorder="1" applyAlignment="1">
      <alignment horizontal="center" wrapText="1"/>
    </xf>
    <xf numFmtId="0" fontId="6" fillId="0" borderId="0" xfId="0" applyFont="1" applyAlignment="1">
      <alignment horizontal="center" wrapText="1"/>
    </xf>
    <xf numFmtId="0" fontId="0" fillId="0" borderId="0" xfId="0" applyAlignment="1">
      <alignment wrapText="1"/>
    </xf>
    <xf numFmtId="0" fontId="0" fillId="16" borderId="32" xfId="0" applyFill="1" applyBorder="1"/>
    <xf numFmtId="0" fontId="0" fillId="16" borderId="31" xfId="0" applyFill="1" applyBorder="1" applyAlignment="1">
      <alignment horizontal="center"/>
    </xf>
    <xf numFmtId="0" fontId="0" fillId="9" borderId="0" xfId="0" applyFill="1" applyBorder="1"/>
    <xf numFmtId="0" fontId="59" fillId="17" borderId="0" xfId="0" applyFont="1" applyFill="1" applyAlignment="1">
      <alignment wrapText="1"/>
    </xf>
    <xf numFmtId="0" fontId="0" fillId="17" borderId="0" xfId="0" applyFill="1" applyAlignment="1">
      <alignment wrapText="1"/>
    </xf>
    <xf numFmtId="0" fontId="0" fillId="0" borderId="0" xfId="0"/>
    <xf numFmtId="0" fontId="60" fillId="18" borderId="0" xfId="0" applyFont="1" applyFill="1" applyAlignment="1">
      <alignment wrapText="1"/>
    </xf>
    <xf numFmtId="0" fontId="61" fillId="0" borderId="0" xfId="0" applyFont="1" applyAlignment="1">
      <alignment wrapText="1"/>
    </xf>
    <xf numFmtId="0" fontId="61" fillId="17" borderId="0" xfId="0" applyFont="1" applyFill="1" applyAlignment="1"/>
    <xf numFmtId="0" fontId="61" fillId="17" borderId="0" xfId="0" applyFont="1" applyFill="1" applyAlignment="1">
      <alignment wrapText="1"/>
    </xf>
    <xf numFmtId="0" fontId="62" fillId="18" borderId="0" xfId="0" applyFont="1" applyFill="1" applyAlignment="1">
      <alignment horizontal="center" wrapText="1"/>
    </xf>
    <xf numFmtId="0" fontId="63" fillId="0" borderId="0" xfId="0" applyFont="1" applyAlignment="1">
      <alignment horizontal="center" wrapText="1"/>
    </xf>
    <xf numFmtId="0" fontId="64" fillId="19" borderId="0" xfId="0" applyFont="1" applyFill="1" applyAlignment="1">
      <alignment horizontal="center" wrapText="1"/>
    </xf>
    <xf numFmtId="0" fontId="64" fillId="20" borderId="0" xfId="0" applyFont="1" applyFill="1" applyAlignment="1">
      <alignment horizontal="center" wrapText="1"/>
    </xf>
    <xf numFmtId="1" fontId="65" fillId="20" borderId="0" xfId="0" applyNumberFormat="1" applyFont="1" applyFill="1" applyAlignment="1">
      <alignment horizontal="center" wrapText="1"/>
    </xf>
    <xf numFmtId="0" fontId="64" fillId="21" borderId="0" xfId="0" applyFont="1" applyFill="1" applyAlignment="1">
      <alignment horizontal="center" wrapText="1"/>
    </xf>
    <xf numFmtId="1" fontId="65" fillId="21" borderId="0" xfId="0" applyNumberFormat="1" applyFont="1" applyFill="1" applyAlignment="1">
      <alignment horizontal="center" wrapText="1"/>
    </xf>
    <xf numFmtId="0" fontId="0" fillId="0" borderId="0" xfId="0" applyFont="1" applyAlignment="1">
      <alignment wrapText="1"/>
    </xf>
    <xf numFmtId="1" fontId="0" fillId="21" borderId="0" xfId="0" applyNumberFormat="1" applyFill="1" applyAlignment="1">
      <alignment horizontal="center" wrapText="1"/>
    </xf>
    <xf numFmtId="1" fontId="66" fillId="0" borderId="0" xfId="0" applyNumberFormat="1" applyFont="1" applyAlignment="1">
      <alignment horizontal="center" wrapText="1"/>
    </xf>
    <xf numFmtId="0" fontId="64" fillId="0" borderId="0" xfId="0" applyFont="1" applyAlignment="1">
      <alignment horizontal="center" wrapText="1"/>
    </xf>
    <xf numFmtId="0" fontId="67" fillId="0" borderId="0" xfId="0" applyFont="1" applyAlignment="1">
      <alignment horizontal="center" wrapText="1"/>
    </xf>
    <xf numFmtId="0" fontId="0" fillId="21" borderId="0" xfId="0" applyFill="1" applyAlignment="1">
      <alignment horizontal="center" wrapText="1"/>
    </xf>
    <xf numFmtId="0" fontId="59" fillId="0" borderId="0" xfId="0" applyFont="1" applyAlignment="1">
      <alignment wrapText="1"/>
    </xf>
    <xf numFmtId="1" fontId="67" fillId="0" borderId="0" xfId="0" applyNumberFormat="1" applyFont="1" applyAlignment="1">
      <alignment horizontal="center" wrapText="1"/>
    </xf>
    <xf numFmtId="0" fontId="67" fillId="0" borderId="0" xfId="0" applyFont="1" applyAlignment="1">
      <alignment wrapText="1"/>
    </xf>
    <xf numFmtId="1" fontId="62" fillId="0" borderId="0" xfId="0" applyNumberFormat="1" applyFont="1" applyAlignment="1">
      <alignment wrapText="1"/>
    </xf>
    <xf numFmtId="0" fontId="0" fillId="22" borderId="0" xfId="0" applyFont="1" applyFill="1" applyAlignment="1"/>
    <xf numFmtId="0" fontId="0" fillId="22" borderId="0" xfId="0" applyFill="1" applyAlignment="1">
      <alignment wrapText="1"/>
    </xf>
    <xf numFmtId="22" fontId="47" fillId="9" borderId="40" xfId="0" applyNumberFormat="1" applyFont="1" applyFill="1" applyBorder="1" applyAlignment="1">
      <alignment horizontal="right" wrapText="1"/>
    </xf>
    <xf numFmtId="0" fontId="6" fillId="0" borderId="0" xfId="0" applyFont="1" applyAlignment="1">
      <alignment horizontal="center" wrapText="1"/>
    </xf>
    <xf numFmtId="0" fontId="69" fillId="9" borderId="41" xfId="0" applyFont="1" applyFill="1" applyBorder="1"/>
    <xf numFmtId="0" fontId="69" fillId="9" borderId="31" xfId="0" applyFont="1" applyFill="1" applyBorder="1" applyAlignment="1">
      <alignment horizontal="center"/>
    </xf>
    <xf numFmtId="0" fontId="68" fillId="9" borderId="11" xfId="0" applyFont="1" applyFill="1" applyBorder="1" applyAlignment="1">
      <alignment horizontal="center" wrapText="1"/>
    </xf>
    <xf numFmtId="0" fontId="68" fillId="9" borderId="27" xfId="0" applyFont="1" applyFill="1" applyBorder="1" applyAlignment="1">
      <alignment horizontal="center" wrapText="1"/>
    </xf>
    <xf numFmtId="0" fontId="70" fillId="0" borderId="30" xfId="0" applyFont="1" applyBorder="1"/>
    <xf numFmtId="0" fontId="70" fillId="0" borderId="30" xfId="0" applyFont="1" applyBorder="1" applyAlignment="1">
      <alignment horizontal="center"/>
    </xf>
    <xf numFmtId="0" fontId="70" fillId="0" borderId="11" xfId="0" applyFont="1" applyFill="1" applyBorder="1" applyAlignment="1">
      <alignment horizontal="center" vertical="center" wrapText="1"/>
    </xf>
    <xf numFmtId="1" fontId="71" fillId="0" borderId="13" xfId="0" applyNumberFormat="1" applyFont="1" applyBorder="1" applyAlignment="1">
      <alignment horizontal="center" wrapText="1"/>
    </xf>
    <xf numFmtId="1" fontId="71" fillId="0" borderId="11" xfId="0" applyNumberFormat="1" applyFont="1" applyBorder="1" applyAlignment="1">
      <alignment horizontal="center" wrapText="1"/>
    </xf>
    <xf numFmtId="1" fontId="71" fillId="0" borderId="22" xfId="0" applyNumberFormat="1" applyFont="1" applyBorder="1" applyAlignment="1">
      <alignment horizontal="center" wrapText="1"/>
    </xf>
    <xf numFmtId="1" fontId="71" fillId="0" borderId="12" xfId="0" applyNumberFormat="1" applyFont="1" applyBorder="1" applyAlignment="1">
      <alignment horizontal="center" wrapText="1"/>
    </xf>
    <xf numFmtId="0" fontId="71" fillId="0" borderId="27" xfId="0" applyFont="1" applyBorder="1" applyAlignment="1">
      <alignment horizontal="center" wrapText="1"/>
    </xf>
    <xf numFmtId="0" fontId="71" fillId="0" borderId="11" xfId="0" applyFont="1" applyBorder="1" applyAlignment="1">
      <alignment horizontal="center" wrapText="1"/>
    </xf>
    <xf numFmtId="0" fontId="70" fillId="0" borderId="31" xfId="0" applyFont="1" applyBorder="1"/>
    <xf numFmtId="0" fontId="70" fillId="0" borderId="31" xfId="0" applyFont="1" applyBorder="1" applyAlignment="1">
      <alignment horizontal="center"/>
    </xf>
    <xf numFmtId="0" fontId="70" fillId="0" borderId="32" xfId="0" applyFont="1" applyBorder="1"/>
    <xf numFmtId="0" fontId="71" fillId="0" borderId="0" xfId="0" applyFont="1" applyAlignment="1">
      <alignment horizontal="center" wrapText="1"/>
    </xf>
    <xf numFmtId="0" fontId="70" fillId="0" borderId="33" xfId="0" applyFont="1" applyBorder="1"/>
    <xf numFmtId="0" fontId="70" fillId="0" borderId="33" xfId="0" applyFont="1" applyBorder="1" applyAlignment="1">
      <alignment horizontal="center"/>
    </xf>
    <xf numFmtId="0" fontId="70" fillId="0" borderId="11" xfId="0" applyFont="1" applyBorder="1" applyAlignment="1">
      <alignment horizontal="center" vertical="center" wrapText="1"/>
    </xf>
    <xf numFmtId="0" fontId="70" fillId="9" borderId="32" xfId="0" applyFont="1" applyFill="1" applyBorder="1"/>
    <xf numFmtId="0" fontId="70" fillId="9" borderId="31" xfId="0" applyFont="1" applyFill="1" applyBorder="1" applyAlignment="1">
      <alignment horizontal="center"/>
    </xf>
    <xf numFmtId="0" fontId="71" fillId="9" borderId="11" xfId="0" applyFont="1" applyFill="1" applyBorder="1" applyAlignment="1">
      <alignment horizontal="center" wrapText="1"/>
    </xf>
    <xf numFmtId="0" fontId="71" fillId="9" borderId="27" xfId="0" applyFont="1" applyFill="1" applyBorder="1" applyAlignment="1">
      <alignment horizontal="center" wrapText="1"/>
    </xf>
    <xf numFmtId="0" fontId="70" fillId="9" borderId="0" xfId="0" applyFont="1" applyFill="1" applyBorder="1"/>
    <xf numFmtId="0" fontId="71" fillId="0" borderId="11" xfId="0" applyFont="1" applyFill="1" applyBorder="1" applyAlignment="1">
      <alignment horizontal="center" wrapText="1"/>
    </xf>
    <xf numFmtId="0" fontId="70" fillId="14" borderId="11" xfId="0" applyFont="1" applyFill="1" applyBorder="1" applyAlignment="1">
      <alignment horizontal="left" vertical="center"/>
    </xf>
    <xf numFmtId="1" fontId="70" fillId="0" borderId="11" xfId="0" applyNumberFormat="1" applyFont="1" applyBorder="1" applyAlignment="1">
      <alignment horizontal="center" wrapText="1"/>
    </xf>
    <xf numFmtId="0" fontId="70" fillId="0" borderId="11" xfId="0" applyFont="1" applyBorder="1" applyAlignment="1">
      <alignment horizontal="center" wrapText="1"/>
    </xf>
    <xf numFmtId="0" fontId="70" fillId="0" borderId="11" xfId="0" applyFont="1" applyFill="1" applyBorder="1" applyAlignment="1">
      <alignment horizontal="center" wrapText="1"/>
    </xf>
    <xf numFmtId="0" fontId="71" fillId="0" borderId="0" xfId="0" applyFont="1" applyFill="1" applyAlignment="1">
      <alignment horizontal="left" wrapText="1"/>
    </xf>
    <xf numFmtId="0" fontId="70" fillId="0" borderId="11" xfId="0" applyFont="1" applyFill="1" applyBorder="1" applyAlignment="1">
      <alignment horizontal="center"/>
    </xf>
    <xf numFmtId="0" fontId="71" fillId="0" borderId="11" xfId="0" applyFont="1" applyFill="1" applyBorder="1" applyAlignment="1">
      <alignment horizontal="center"/>
    </xf>
    <xf numFmtId="0" fontId="10" fillId="7" borderId="13" xfId="0" applyFont="1" applyFill="1" applyBorder="1" applyAlignment="1">
      <alignment horizontal="center" wrapText="1"/>
    </xf>
    <xf numFmtId="0" fontId="0" fillId="0" borderId="32" xfId="0" applyBorder="1" applyAlignment="1">
      <alignment horizontal="center"/>
    </xf>
    <xf numFmtId="0" fontId="0" fillId="0" borderId="11" xfId="0" applyBorder="1" applyAlignment="1">
      <alignment horizontal="center" wrapText="1"/>
    </xf>
    <xf numFmtId="0" fontId="0" fillId="9" borderId="31" xfId="0" applyFill="1" applyBorder="1" applyAlignment="1">
      <alignment horizontal="center"/>
    </xf>
    <xf numFmtId="0" fontId="0" fillId="9" borderId="43" xfId="0" applyFill="1" applyBorder="1"/>
    <xf numFmtId="0" fontId="0" fillId="9" borderId="44" xfId="0" applyFill="1" applyBorder="1"/>
    <xf numFmtId="0" fontId="6" fillId="7" borderId="0" xfId="0" applyFont="1" applyFill="1" applyAlignment="1">
      <alignment horizontal="center" wrapText="1"/>
    </xf>
    <xf numFmtId="1" fontId="6" fillId="7" borderId="0" xfId="0" applyNumberFormat="1" applyFont="1" applyFill="1" applyAlignment="1">
      <alignment horizontal="center" wrapText="1"/>
    </xf>
    <xf numFmtId="0" fontId="72" fillId="0" borderId="11" xfId="0" applyFont="1" applyBorder="1" applyAlignment="1">
      <alignment horizontal="center" vertical="center" wrapText="1"/>
    </xf>
    <xf numFmtId="0" fontId="0" fillId="0" borderId="0" xfId="0" applyAlignment="1">
      <alignment wrapText="1"/>
    </xf>
    <xf numFmtId="0" fontId="23" fillId="0" borderId="42" xfId="0" applyFont="1" applyFill="1" applyBorder="1" applyAlignment="1">
      <alignment horizontal="center"/>
    </xf>
    <xf numFmtId="0" fontId="23" fillId="0" borderId="27" xfId="0" applyFont="1" applyFill="1" applyBorder="1" applyAlignment="1">
      <alignment horizontal="center"/>
    </xf>
    <xf numFmtId="0" fontId="10" fillId="0" borderId="13" xfId="0" applyFont="1" applyFill="1" applyBorder="1" applyAlignment="1">
      <alignment horizontal="center" wrapText="1"/>
    </xf>
    <xf numFmtId="0" fontId="10" fillId="0" borderId="27" xfId="0" applyFont="1" applyFill="1" applyBorder="1" applyAlignment="1">
      <alignment horizontal="center" wrapText="1"/>
    </xf>
    <xf numFmtId="0" fontId="6" fillId="0" borderId="0" xfId="0" applyFont="1" applyFill="1" applyAlignment="1">
      <alignment horizontal="center" wrapText="1"/>
    </xf>
    <xf numFmtId="0" fontId="0" fillId="0" borderId="42" xfId="0" applyFill="1" applyBorder="1" applyAlignment="1">
      <alignment horizontal="center" wrapText="1"/>
    </xf>
    <xf numFmtId="0" fontId="0" fillId="0" borderId="27" xfId="0" applyFill="1" applyBorder="1" applyAlignment="1">
      <alignment horizontal="center" wrapText="1"/>
    </xf>
    <xf numFmtId="0" fontId="23" fillId="0" borderId="42" xfId="0" applyFont="1" applyFill="1" applyBorder="1" applyAlignment="1">
      <alignment horizontal="center" wrapText="1"/>
    </xf>
    <xf numFmtId="0" fontId="23" fillId="0" borderId="27" xfId="0" applyFont="1" applyFill="1" applyBorder="1" applyAlignment="1">
      <alignment horizontal="center" wrapText="1"/>
    </xf>
    <xf numFmtId="0" fontId="0" fillId="0" borderId="42" xfId="0" applyBorder="1" applyAlignment="1">
      <alignment horizontal="center" wrapText="1"/>
    </xf>
    <xf numFmtId="0" fontId="0" fillId="0" borderId="27" xfId="0" applyBorder="1" applyAlignment="1">
      <alignment horizontal="center" wrapText="1"/>
    </xf>
    <xf numFmtId="0" fontId="47" fillId="0" borderId="42" xfId="0" applyFont="1" applyFill="1" applyBorder="1" applyAlignment="1">
      <alignment horizontal="center" wrapText="1"/>
    </xf>
    <xf numFmtId="0" fontId="0" fillId="0" borderId="42" xfId="0" applyFill="1" applyBorder="1" applyAlignment="1">
      <alignment horizontal="center"/>
    </xf>
    <xf numFmtId="0" fontId="0" fillId="0" borderId="27" xfId="0" applyFill="1" applyBorder="1" applyAlignment="1">
      <alignment horizontal="center"/>
    </xf>
    <xf numFmtId="1" fontId="25" fillId="0" borderId="42" xfId="0" applyNumberFormat="1" applyFont="1" applyBorder="1" applyAlignment="1">
      <alignment horizontal="center" wrapText="1"/>
    </xf>
    <xf numFmtId="1" fontId="25" fillId="0" borderId="27" xfId="0" applyNumberFormat="1" applyFont="1" applyBorder="1" applyAlignment="1">
      <alignment horizontal="center" wrapText="1"/>
    </xf>
    <xf numFmtId="1" fontId="24" fillId="0" borderId="42" xfId="0" applyNumberFormat="1" applyFont="1" applyBorder="1" applyAlignment="1">
      <alignment horizontal="center" wrapText="1"/>
    </xf>
    <xf numFmtId="1" fontId="24" fillId="0" borderId="27" xfId="0" applyNumberFormat="1" applyFont="1" applyBorder="1" applyAlignment="1">
      <alignment horizontal="center" wrapText="1"/>
    </xf>
    <xf numFmtId="0" fontId="22" fillId="0" borderId="42" xfId="0" applyFont="1" applyBorder="1" applyAlignment="1">
      <alignment horizontal="center" vertical="center" wrapText="1"/>
    </xf>
    <xf numFmtId="0" fontId="22" fillId="0" borderId="27" xfId="0" applyFont="1" applyBorder="1" applyAlignment="1">
      <alignment horizontal="center" vertical="center" wrapText="1"/>
    </xf>
    <xf numFmtId="0" fontId="68" fillId="9" borderId="42" xfId="0" applyFont="1" applyFill="1" applyBorder="1" applyAlignment="1">
      <alignment horizontal="center" wrapText="1"/>
    </xf>
    <xf numFmtId="0" fontId="68" fillId="9" borderId="27" xfId="0" applyFont="1" applyFill="1" applyBorder="1" applyAlignment="1">
      <alignment horizontal="center" wrapText="1"/>
    </xf>
    <xf numFmtId="0" fontId="23" fillId="0" borderId="42" xfId="0" applyFont="1" applyBorder="1" applyAlignment="1">
      <alignment horizontal="center" wrapText="1"/>
    </xf>
    <xf numFmtId="0" fontId="23" fillId="0" borderId="27" xfId="0" applyFont="1" applyBorder="1" applyAlignment="1">
      <alignment horizontal="center" wrapText="1"/>
    </xf>
    <xf numFmtId="0" fontId="22" fillId="0" borderId="42" xfId="0" applyFont="1" applyFill="1" applyBorder="1" applyAlignment="1">
      <alignment horizontal="center" vertical="center" wrapText="1"/>
    </xf>
    <xf numFmtId="0" fontId="22" fillId="0" borderId="27" xfId="0" applyFont="1" applyFill="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wrapText="1"/>
    </xf>
    <xf numFmtId="0" fontId="74" fillId="0" borderId="18" xfId="0" applyFont="1" applyBorder="1" applyAlignment="1">
      <alignment horizontal="center" wrapText="1"/>
    </xf>
    <xf numFmtId="0" fontId="9" fillId="0" borderId="18" xfId="0" applyFont="1" applyBorder="1" applyAlignment="1">
      <alignment horizontal="center" wrapText="1"/>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0" fontId="18" fillId="0" borderId="0" xfId="0" applyFont="1" applyAlignment="1">
      <alignment horizont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28" xfId="0" applyFont="1" applyBorder="1" applyAlignment="1">
      <alignment horizontal="center" vertical="center" wrapText="1"/>
    </xf>
    <xf numFmtId="0" fontId="10" fillId="0" borderId="0" xfId="0" applyFont="1" applyBorder="1" applyAlignment="1">
      <alignment horizontal="center" vertical="center" wrapText="1"/>
    </xf>
    <xf numFmtId="0" fontId="21" fillId="10" borderId="13" xfId="0" applyFont="1" applyFill="1" applyBorder="1" applyAlignment="1">
      <alignment horizontal="center" wrapText="1"/>
    </xf>
    <xf numFmtId="0" fontId="21" fillId="10" borderId="27" xfId="0" applyFont="1" applyFill="1" applyBorder="1" applyAlignment="1">
      <alignment horizontal="center" wrapText="1"/>
    </xf>
    <xf numFmtId="0" fontId="14" fillId="0" borderId="28"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18"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10" fillId="10" borderId="13" xfId="0" applyFont="1" applyFill="1" applyBorder="1" applyAlignment="1">
      <alignment horizontal="center" wrapText="1"/>
    </xf>
    <xf numFmtId="0" fontId="10" fillId="10" borderId="27" xfId="0" applyFont="1" applyFill="1" applyBorder="1" applyAlignment="1">
      <alignment horizontal="center" wrapText="1"/>
    </xf>
    <xf numFmtId="0" fontId="19" fillId="8" borderId="0" xfId="0" applyFont="1" applyFill="1" applyAlignment="1">
      <alignment horizontal="center" wrapText="1"/>
    </xf>
    <xf numFmtId="0" fontId="10" fillId="10" borderId="26" xfId="0" applyFont="1" applyFill="1" applyBorder="1" applyAlignment="1">
      <alignment horizontal="center" wrapText="1"/>
    </xf>
    <xf numFmtId="0" fontId="21" fillId="12" borderId="26" xfId="0" applyFont="1" applyFill="1" applyBorder="1" applyAlignment="1">
      <alignment horizontal="center" wrapText="1"/>
    </xf>
    <xf numFmtId="0" fontId="21" fillId="12" borderId="27" xfId="0" applyFont="1" applyFill="1" applyBorder="1" applyAlignment="1">
      <alignment horizontal="center" wrapText="1"/>
    </xf>
    <xf numFmtId="0" fontId="73" fillId="0" borderId="0" xfId="0" applyFont="1" applyAlignment="1">
      <alignment horizontal="center" wrapText="1"/>
    </xf>
    <xf numFmtId="0" fontId="14" fillId="0" borderId="0" xfId="0" applyFont="1" applyAlignment="1">
      <alignment horizontal="center" vertical="center" wrapText="1"/>
    </xf>
    <xf numFmtId="0" fontId="10" fillId="7" borderId="19" xfId="0" applyFont="1" applyFill="1" applyBorder="1" applyAlignment="1">
      <alignment horizontal="center" wrapText="1"/>
    </xf>
    <xf numFmtId="0" fontId="10" fillId="7" borderId="20" xfId="0" applyFont="1" applyFill="1" applyBorder="1" applyAlignment="1">
      <alignment horizontal="center" wrapText="1"/>
    </xf>
    <xf numFmtId="0" fontId="10" fillId="7" borderId="21" xfId="0" applyFont="1" applyFill="1" applyBorder="1" applyAlignment="1">
      <alignment horizontal="center" wrapText="1"/>
    </xf>
    <xf numFmtId="0" fontId="10" fillId="7" borderId="23" xfId="0" applyFont="1" applyFill="1" applyBorder="1" applyAlignment="1">
      <alignment horizontal="center" wrapText="1"/>
    </xf>
    <xf numFmtId="0" fontId="10" fillId="7" borderId="18" xfId="0" applyFont="1" applyFill="1" applyBorder="1" applyAlignment="1">
      <alignment horizontal="center" wrapText="1"/>
    </xf>
    <xf numFmtId="0" fontId="10" fillId="7" borderId="24" xfId="0" applyFont="1" applyFill="1" applyBorder="1" applyAlignment="1">
      <alignment horizontal="center" wrapText="1"/>
    </xf>
    <xf numFmtId="0" fontId="10" fillId="0" borderId="26" xfId="0" applyFont="1" applyFill="1" applyBorder="1" applyAlignment="1">
      <alignment horizontal="center" wrapText="1"/>
    </xf>
    <xf numFmtId="0" fontId="6" fillId="9" borderId="0" xfId="0" applyFont="1" applyFill="1" applyAlignment="1">
      <alignment horizontal="center" wrapText="1"/>
    </xf>
    <xf numFmtId="0" fontId="63" fillId="0" borderId="0" xfId="0" applyFont="1" applyBorder="1" applyAlignment="1">
      <alignment horizontal="center" wrapText="1"/>
    </xf>
    <xf numFmtId="0" fontId="10" fillId="0" borderId="11" xfId="0" applyFont="1" applyBorder="1" applyAlignment="1">
      <alignment horizont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6"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1" fillId="0" borderId="4"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5" fillId="3" borderId="0" xfId="0" applyFont="1" applyFill="1" applyAlignment="1">
      <alignment wrapText="1"/>
    </xf>
    <xf numFmtId="0" fontId="0" fillId="0" borderId="0" xfId="0" applyAlignment="1">
      <alignment wrapText="1"/>
    </xf>
    <xf numFmtId="0" fontId="49" fillId="0" borderId="0" xfId="0" applyFont="1" applyAlignment="1">
      <alignment horizontal="center" wrapText="1"/>
    </xf>
    <xf numFmtId="0" fontId="49" fillId="0" borderId="13" xfId="0" applyFont="1" applyBorder="1" applyAlignment="1">
      <alignment horizontal="center" vertical="top" wrapText="1"/>
    </xf>
    <xf numFmtId="0" fontId="49" fillId="0" borderId="26" xfId="0" applyFont="1" applyBorder="1" applyAlignment="1">
      <alignment horizontal="center" vertical="top" wrapText="1"/>
    </xf>
    <xf numFmtId="0" fontId="49" fillId="0" borderId="27" xfId="0" applyFont="1" applyBorder="1" applyAlignment="1">
      <alignment horizontal="center" vertical="top" wrapText="1"/>
    </xf>
    <xf numFmtId="0" fontId="41" fillId="0" borderId="18" xfId="0" applyFont="1" applyBorder="1" applyAlignment="1">
      <alignment horizontal="center" wrapText="1"/>
    </xf>
    <xf numFmtId="0" fontId="51" fillId="0" borderId="12" xfId="0" applyFont="1" applyBorder="1" applyAlignment="1">
      <alignment horizontal="center" vertical="center" wrapText="1"/>
    </xf>
    <xf numFmtId="0" fontId="51" fillId="0" borderId="25" xfId="0" applyFont="1" applyBorder="1" applyAlignment="1">
      <alignment horizontal="center" vertical="center" wrapText="1"/>
    </xf>
    <xf numFmtId="0" fontId="52" fillId="0" borderId="12" xfId="0" applyFont="1" applyBorder="1" applyAlignment="1">
      <alignment vertical="top" wrapText="1"/>
    </xf>
    <xf numFmtId="0" fontId="52" fillId="0" borderId="25" xfId="0" applyFont="1" applyBorder="1" applyAlignment="1">
      <alignment vertical="top" wrapText="1"/>
    </xf>
    <xf numFmtId="1" fontId="54" fillId="0" borderId="12" xfId="0" applyNumberFormat="1" applyFont="1" applyBorder="1" applyAlignment="1">
      <alignment horizontal="center" vertical="center" wrapText="1"/>
    </xf>
    <xf numFmtId="1" fontId="54" fillId="0" borderId="22" xfId="0" applyNumberFormat="1" applyFont="1" applyBorder="1" applyAlignment="1">
      <alignment horizontal="center" vertical="center" wrapText="1"/>
    </xf>
    <xf numFmtId="0" fontId="47" fillId="3" borderId="29" xfId="0" applyFont="1" applyFill="1" applyBorder="1" applyAlignment="1">
      <alignment horizontal="center" vertical="center" wrapText="1"/>
    </xf>
    <xf numFmtId="0" fontId="47" fillId="5" borderId="29" xfId="0" applyFont="1" applyFill="1" applyBorder="1" applyAlignment="1">
      <alignment horizontal="center" vertical="center" wrapText="1"/>
    </xf>
    <xf numFmtId="0" fontId="38" fillId="0" borderId="0" xfId="0" applyFont="1" applyAlignment="1">
      <alignment horizontal="left" vertical="center"/>
    </xf>
    <xf numFmtId="0" fontId="26" fillId="0" borderId="0" xfId="0" applyFont="1" applyAlignment="1">
      <alignment horizontal="left" vertical="center"/>
    </xf>
    <xf numFmtId="0" fontId="33" fillId="0" borderId="0" xfId="0" applyFont="1" applyAlignment="1">
      <alignment vertical="center"/>
    </xf>
    <xf numFmtId="0" fontId="31" fillId="0" borderId="34" xfId="0" applyFont="1" applyBorder="1" applyAlignment="1">
      <alignment horizontal="center" vertical="center"/>
    </xf>
    <xf numFmtId="0" fontId="31" fillId="0" borderId="36" xfId="0" applyFont="1" applyBorder="1" applyAlignment="1">
      <alignment horizontal="center" vertical="center"/>
    </xf>
    <xf numFmtId="0" fontId="31" fillId="0" borderId="38" xfId="0" applyFont="1" applyBorder="1" applyAlignment="1">
      <alignment horizontal="center" vertical="center"/>
    </xf>
    <xf numFmtId="0" fontId="31" fillId="0" borderId="0" xfId="0" applyFont="1" applyAlignment="1">
      <alignment horizontal="left" vertical="center" wrapText="1"/>
    </xf>
    <xf numFmtId="0" fontId="30" fillId="0" borderId="0" xfId="0" applyFont="1" applyAlignment="1">
      <alignment horizontal="center" vertical="center"/>
    </xf>
    <xf numFmtId="0" fontId="52" fillId="0" borderId="0" xfId="0" applyFont="1" applyBorder="1" applyAlignment="1">
      <alignment vertical="top" wrapText="1"/>
    </xf>
    <xf numFmtId="0" fontId="43" fillId="2" borderId="28" xfId="0" applyFont="1" applyFill="1" applyBorder="1" applyAlignment="1">
      <alignment horizontal="center" vertical="center" wrapText="1"/>
    </xf>
    <xf numFmtId="0" fontId="43" fillId="2" borderId="0" xfId="0" applyFont="1" applyFill="1" applyBorder="1" applyAlignment="1">
      <alignment horizontal="center" vertical="center" wrapText="1"/>
    </xf>
    <xf numFmtId="0" fontId="43" fillId="2" borderId="29" xfId="0" applyFont="1" applyFill="1" applyBorder="1" applyAlignment="1">
      <alignment horizontal="center" vertical="center" wrapText="1"/>
    </xf>
    <xf numFmtId="0" fontId="39" fillId="0" borderId="0" xfId="0" applyFont="1" applyAlignment="1">
      <alignment horizontal="center" vertical="center"/>
    </xf>
    <xf numFmtId="0" fontId="40" fillId="0" borderId="0" xfId="0" applyFont="1" applyAlignment="1">
      <alignment horizontal="center" vertical="center"/>
    </xf>
    <xf numFmtId="0" fontId="39" fillId="0" borderId="0" xfId="0" applyFont="1" applyAlignment="1">
      <alignment vertical="center"/>
    </xf>
    <xf numFmtId="0" fontId="41" fillId="0" borderId="0" xfId="0" applyFont="1" applyAlignment="1">
      <alignment wrapText="1"/>
    </xf>
    <xf numFmtId="0" fontId="32" fillId="0" borderId="0" xfId="0" applyFont="1" applyAlignment="1">
      <alignment horizontal="center" vertical="center"/>
    </xf>
    <xf numFmtId="0" fontId="32" fillId="0" borderId="0" xfId="0" applyFont="1" applyAlignment="1">
      <alignment horizontal="center" vertical="center" wrapText="1"/>
    </xf>
    <xf numFmtId="0" fontId="42" fillId="2" borderId="12" xfId="0" applyFont="1" applyFill="1" applyBorder="1" applyAlignment="1">
      <alignment horizontal="center" vertical="center" wrapText="1"/>
    </xf>
    <xf numFmtId="0" fontId="47" fillId="0" borderId="0" xfId="0" applyFont="1" applyAlignment="1">
      <alignment horizontal="left" vertical="top" wrapText="1"/>
    </xf>
    <xf numFmtId="0" fontId="45" fillId="2" borderId="25" xfId="0" applyFont="1" applyFill="1" applyBorder="1" applyAlignment="1">
      <alignment horizontal="center" vertical="center" wrapText="1"/>
    </xf>
    <xf numFmtId="0" fontId="42" fillId="0" borderId="25" xfId="0" applyFont="1" applyBorder="1" applyAlignment="1">
      <alignment horizontal="center" vertical="center" wrapText="1"/>
    </xf>
    <xf numFmtId="0" fontId="42" fillId="0" borderId="11" xfId="0" applyFont="1" applyBorder="1" applyAlignment="1">
      <alignment horizontal="center" vertical="center" wrapText="1"/>
    </xf>
    <xf numFmtId="0" fontId="42" fillId="2" borderId="19" xfId="0" applyFont="1" applyFill="1" applyBorder="1" applyAlignment="1">
      <alignment horizontal="center" vertical="center" wrapText="1"/>
    </xf>
    <xf numFmtId="0" fontId="42" fillId="2" borderId="20" xfId="0" applyFont="1" applyFill="1" applyBorder="1" applyAlignment="1">
      <alignment horizontal="center" vertical="center" wrapText="1"/>
    </xf>
    <xf numFmtId="0" fontId="42" fillId="2" borderId="21" xfId="0" applyFont="1" applyFill="1" applyBorder="1" applyAlignment="1">
      <alignment horizontal="center" vertical="center" wrapText="1"/>
    </xf>
    <xf numFmtId="0" fontId="45" fillId="2" borderId="23" xfId="0" applyFont="1" applyFill="1" applyBorder="1" applyAlignment="1">
      <alignment horizontal="center" vertical="center" wrapText="1"/>
    </xf>
    <xf numFmtId="0" fontId="45" fillId="2" borderId="18" xfId="0" applyFont="1" applyFill="1" applyBorder="1" applyAlignment="1">
      <alignment horizontal="center" vertical="center" wrapText="1"/>
    </xf>
    <xf numFmtId="0" fontId="45" fillId="2" borderId="24" xfId="0" applyFont="1" applyFill="1" applyBorder="1" applyAlignment="1">
      <alignment horizontal="center" vertical="center" wrapText="1"/>
    </xf>
    <xf numFmtId="0" fontId="43" fillId="0" borderId="11" xfId="0" applyFont="1" applyBorder="1" applyAlignment="1">
      <alignment horizontal="left" vertical="center" wrapText="1"/>
    </xf>
    <xf numFmtId="0" fontId="48" fillId="0" borderId="11" xfId="0" applyFont="1" applyBorder="1" applyAlignment="1">
      <alignment horizontal="left" vertical="center" wrapText="1"/>
    </xf>
    <xf numFmtId="0" fontId="42" fillId="0" borderId="12" xfId="0" applyFont="1" applyBorder="1" applyAlignment="1">
      <alignment horizontal="center" vertical="center" wrapText="1"/>
    </xf>
    <xf numFmtId="0" fontId="54" fillId="0" borderId="0" xfId="0" applyFont="1" applyAlignment="1">
      <alignment wrapText="1"/>
    </xf>
    <xf numFmtId="1" fontId="57" fillId="7" borderId="11" xfId="0" applyNumberFormat="1" applyFont="1" applyFill="1" applyBorder="1" applyAlignment="1">
      <alignment horizontal="center" wrapText="1"/>
    </xf>
    <xf numFmtId="1" fontId="57" fillId="7" borderId="13" xfId="0" applyNumberFormat="1" applyFont="1" applyFill="1" applyBorder="1" applyAlignment="1">
      <alignment horizontal="center" wrapText="1"/>
    </xf>
    <xf numFmtId="1" fontId="57" fillId="0" borderId="11" xfId="0" applyNumberFormat="1" applyFont="1" applyBorder="1" applyAlignment="1">
      <alignment horizontal="center" wrapText="1"/>
    </xf>
    <xf numFmtId="0" fontId="75" fillId="0" borderId="11" xfId="0" applyFont="1" applyBorder="1" applyAlignment="1">
      <alignment wrapText="1"/>
    </xf>
  </cellXfs>
  <cellStyles count="4">
    <cellStyle name="Normal" xfId="0" builtinId="0"/>
    <cellStyle name="Normal 2" xfId="2"/>
    <cellStyle name="Normal 3" xfId="3"/>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plotArea>
      <c:layout>
        <c:manualLayout>
          <c:layoutTarget val="inner"/>
          <c:xMode val="edge"/>
          <c:yMode val="edge"/>
          <c:x val="7.0599518810148851E-2"/>
          <c:y val="7.4487823818532903E-2"/>
          <c:w val="0.73970734908136448"/>
          <c:h val="0.79838984032443594"/>
        </c:manualLayout>
      </c:layout>
      <c:barChart>
        <c:barDir val="col"/>
        <c:grouping val="clustered"/>
        <c:ser>
          <c:idx val="0"/>
          <c:order val="0"/>
          <c:val>
            <c:numRef>
              <c:f>'TEST -CO '!$L$109:$O$109</c:f>
              <c:numCache>
                <c:formatCode>0</c:formatCode>
                <c:ptCount val="4"/>
                <c:pt idx="0">
                  <c:v>84</c:v>
                </c:pt>
                <c:pt idx="1">
                  <c:v>68</c:v>
                </c:pt>
                <c:pt idx="2">
                  <c:v>75</c:v>
                </c:pt>
                <c:pt idx="3">
                  <c:v>80</c:v>
                </c:pt>
              </c:numCache>
            </c:numRef>
          </c:val>
        </c:ser>
        <c:axId val="87243392"/>
        <c:axId val="87249280"/>
      </c:barChart>
      <c:catAx>
        <c:axId val="87243392"/>
        <c:scaling>
          <c:orientation val="minMax"/>
        </c:scaling>
        <c:axPos val="b"/>
        <c:tickLblPos val="nextTo"/>
        <c:txPr>
          <a:bodyPr/>
          <a:lstStyle/>
          <a:p>
            <a:pPr>
              <a:defRPr lang="en-US"/>
            </a:pPr>
            <a:endParaRPr lang="en-US"/>
          </a:p>
        </c:txPr>
        <c:crossAx val="87249280"/>
        <c:crosses val="autoZero"/>
        <c:auto val="1"/>
        <c:lblAlgn val="ctr"/>
        <c:lblOffset val="100"/>
      </c:catAx>
      <c:valAx>
        <c:axId val="87249280"/>
        <c:scaling>
          <c:orientation val="minMax"/>
        </c:scaling>
        <c:axPos val="l"/>
        <c:majorGridlines/>
        <c:numFmt formatCode="0" sourceLinked="1"/>
        <c:tickLblPos val="nextTo"/>
        <c:txPr>
          <a:bodyPr/>
          <a:lstStyle/>
          <a:p>
            <a:pPr>
              <a:defRPr lang="en-US"/>
            </a:pPr>
            <a:endParaRPr lang="en-US"/>
          </a:p>
        </c:txPr>
        <c:crossAx val="87243392"/>
        <c:crosses val="autoZero"/>
        <c:crossBetween val="between"/>
      </c:valAx>
    </c:plotArea>
    <c:legend>
      <c:legendPos val="r"/>
      <c:txPr>
        <a:bodyPr/>
        <a:lstStyle/>
        <a:p>
          <a:pPr>
            <a:defRPr lang="en-US"/>
          </a:pPr>
          <a:endParaRPr lang="en-US"/>
        </a:p>
      </c:txPr>
    </c:legend>
    <c:plotVisOnly val="1"/>
    <c:dispBlanksAs val="gap"/>
  </c:chart>
  <c:printSettings>
    <c:headerFooter/>
    <c:pageMargins b="0.75000000000000111" l="0.70000000000000062" r="0.70000000000000062" t="0.75000000000000111"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plotArea>
      <c:layout>
        <c:manualLayout>
          <c:layoutTarget val="inner"/>
          <c:xMode val="edge"/>
          <c:yMode val="edge"/>
          <c:x val="8.4682852143482576E-2"/>
          <c:y val="2.8229344575243207E-2"/>
          <c:w val="0.72562401574803315"/>
          <c:h val="0.79838976688990948"/>
        </c:manualLayout>
      </c:layout>
      <c:barChart>
        <c:barDir val="col"/>
        <c:grouping val="clustered"/>
        <c:ser>
          <c:idx val="0"/>
          <c:order val="0"/>
          <c:cat>
            <c:strRef>
              <c:f>'Assignment CO '!$M$114:$P$114</c:f>
              <c:strCache>
                <c:ptCount val="4"/>
                <c:pt idx="0">
                  <c:v>CO1</c:v>
                </c:pt>
                <c:pt idx="1">
                  <c:v>CO2</c:v>
                </c:pt>
                <c:pt idx="2">
                  <c:v>CO3</c:v>
                </c:pt>
                <c:pt idx="3">
                  <c:v>CO4</c:v>
                </c:pt>
              </c:strCache>
            </c:strRef>
          </c:cat>
          <c:val>
            <c:numRef>
              <c:f>'Assignment CO '!$M$115:$P$115</c:f>
              <c:numCache>
                <c:formatCode>0</c:formatCode>
                <c:ptCount val="4"/>
                <c:pt idx="0">
                  <c:v>100</c:v>
                </c:pt>
                <c:pt idx="1">
                  <c:v>100</c:v>
                </c:pt>
                <c:pt idx="2">
                  <c:v>100</c:v>
                </c:pt>
                <c:pt idx="3">
                  <c:v>100</c:v>
                </c:pt>
              </c:numCache>
            </c:numRef>
          </c:val>
        </c:ser>
        <c:axId val="87797760"/>
        <c:axId val="87799296"/>
      </c:barChart>
      <c:catAx>
        <c:axId val="87797760"/>
        <c:scaling>
          <c:orientation val="minMax"/>
        </c:scaling>
        <c:axPos val="b"/>
        <c:tickLblPos val="nextTo"/>
        <c:txPr>
          <a:bodyPr/>
          <a:lstStyle/>
          <a:p>
            <a:pPr>
              <a:defRPr lang="en-US"/>
            </a:pPr>
            <a:endParaRPr lang="en-US"/>
          </a:p>
        </c:txPr>
        <c:crossAx val="87799296"/>
        <c:crosses val="autoZero"/>
        <c:auto val="1"/>
        <c:lblAlgn val="ctr"/>
        <c:lblOffset val="100"/>
      </c:catAx>
      <c:valAx>
        <c:axId val="87799296"/>
        <c:scaling>
          <c:orientation val="minMax"/>
        </c:scaling>
        <c:axPos val="l"/>
        <c:majorGridlines/>
        <c:numFmt formatCode="0" sourceLinked="1"/>
        <c:tickLblPos val="nextTo"/>
        <c:txPr>
          <a:bodyPr/>
          <a:lstStyle/>
          <a:p>
            <a:pPr>
              <a:defRPr lang="en-US"/>
            </a:pPr>
            <a:endParaRPr lang="en-US"/>
          </a:p>
        </c:txPr>
        <c:crossAx val="87797760"/>
        <c:crosses val="autoZero"/>
        <c:crossBetween val="between"/>
      </c:valAx>
    </c:plotArea>
    <c:legend>
      <c:legendPos val="r"/>
      <c:txPr>
        <a:bodyPr/>
        <a:lstStyle/>
        <a:p>
          <a:pPr>
            <a:defRPr lang="en-US"/>
          </a:pPr>
          <a:endParaRPr lang="en-US"/>
        </a:p>
      </c:txPr>
    </c:legend>
    <c:plotVisOnly val="1"/>
    <c:dispBlanksAs val="gap"/>
  </c:chart>
  <c:printSettings>
    <c:headerFooter/>
    <c:pageMargins b="0.75000000000000144" l="0.70000000000000062" r="0.70000000000000062" t="0.7500000000000014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barChart>
        <c:barDir val="col"/>
        <c:grouping val="clustered"/>
        <c:ser>
          <c:idx val="0"/>
          <c:order val="0"/>
          <c:tx>
            <c:strRef>
              <c:f>'SEE-final exam CO'!#REF!</c:f>
              <c:strCache>
                <c:ptCount val="1"/>
                <c:pt idx="0">
                  <c:v>#REF!</c:v>
                </c:pt>
              </c:strCache>
            </c:strRef>
          </c:tx>
          <c:cat>
            <c:numRef>
              <c:f>'SEE-final exam CO'!$K$217:$N$217</c:f>
              <c:numCache>
                <c:formatCode>0</c:formatCode>
                <c:ptCount val="4"/>
              </c:numCache>
            </c:numRef>
          </c:cat>
          <c:val>
            <c:numRef>
              <c:f>'SEE-final exam CO'!$K$218:$N$218</c:f>
              <c:numCache>
                <c:formatCode>General</c:formatCode>
                <c:ptCount val="4"/>
              </c:numCache>
            </c:numRef>
          </c:val>
        </c:ser>
        <c:axId val="87946368"/>
        <c:axId val="87948672"/>
      </c:barChart>
      <c:catAx>
        <c:axId val="87946368"/>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0"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7948672"/>
        <c:crosses val="autoZero"/>
        <c:auto val="1"/>
        <c:lblAlgn val="ctr"/>
        <c:lblOffset val="100"/>
      </c:catAx>
      <c:valAx>
        <c:axId val="87948672"/>
        <c:scaling>
          <c:orientation val="minMax"/>
        </c:scaling>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7946368"/>
        <c:crosses val="autoZero"/>
        <c:crossBetween val="between"/>
      </c:valAx>
      <c:spPr>
        <a:noFill/>
        <a:ln w="25400">
          <a:noFill/>
        </a:ln>
      </c:spPr>
    </c:plotArea>
    <c:plotVisOnly val="1"/>
    <c:dispBlanksAs val="gap"/>
  </c:chart>
  <c:txPr>
    <a:bodyPr/>
    <a:lstStyle/>
    <a:p>
      <a:pPr>
        <a:defRPr lang="en-US"/>
      </a:pPr>
      <a:endParaRPr lang="en-US"/>
    </a:p>
  </c:txPr>
  <c:printSettings>
    <c:headerFooter/>
    <c:pageMargins b="0.75000000000000155" l="0.70000000000000062" r="0.70000000000000062" t="0.7500000000000015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plotArea>
      <c:layout>
        <c:manualLayout>
          <c:layoutTarget val="inner"/>
          <c:xMode val="edge"/>
          <c:yMode val="edge"/>
          <c:x val="0.25948840769903864"/>
          <c:y val="7.4487850949993287E-2"/>
          <c:w val="0.73970734908136448"/>
          <c:h val="0.79838976688990948"/>
        </c:manualLayout>
      </c:layout>
      <c:barChart>
        <c:barDir val="col"/>
        <c:grouping val="clustered"/>
        <c:ser>
          <c:idx val="0"/>
          <c:order val="0"/>
          <c:val>
            <c:numRef>
              <c:f>'SEE-final exam CO'!$K$219:$N$219</c:f>
              <c:numCache>
                <c:formatCode>0</c:formatCode>
                <c:ptCount val="4"/>
              </c:numCache>
            </c:numRef>
          </c:val>
        </c:ser>
        <c:axId val="87940096"/>
        <c:axId val="87941888"/>
      </c:barChart>
      <c:catAx>
        <c:axId val="87940096"/>
        <c:scaling>
          <c:orientation val="minMax"/>
        </c:scaling>
        <c:axPos val="b"/>
        <c:tickLblPos val="nextTo"/>
        <c:txPr>
          <a:bodyPr/>
          <a:lstStyle/>
          <a:p>
            <a:pPr>
              <a:defRPr lang="en-US"/>
            </a:pPr>
            <a:endParaRPr lang="en-US"/>
          </a:p>
        </c:txPr>
        <c:crossAx val="87941888"/>
        <c:crosses val="autoZero"/>
        <c:auto val="1"/>
        <c:lblAlgn val="ctr"/>
        <c:lblOffset val="100"/>
      </c:catAx>
      <c:valAx>
        <c:axId val="87941888"/>
        <c:scaling>
          <c:orientation val="minMax"/>
        </c:scaling>
        <c:axPos val="l"/>
        <c:majorGridlines/>
        <c:numFmt formatCode="0" sourceLinked="1"/>
        <c:tickLblPos val="nextTo"/>
        <c:txPr>
          <a:bodyPr/>
          <a:lstStyle/>
          <a:p>
            <a:pPr>
              <a:defRPr lang="en-US"/>
            </a:pPr>
            <a:endParaRPr lang="en-US"/>
          </a:p>
        </c:txPr>
        <c:crossAx val="87940096"/>
        <c:crosses val="autoZero"/>
        <c:crossBetween val="between"/>
      </c:valAx>
    </c:plotArea>
    <c:legend>
      <c:legendPos val="r"/>
      <c:txPr>
        <a:bodyPr/>
        <a:lstStyle/>
        <a:p>
          <a:pPr>
            <a:defRPr lang="en-US"/>
          </a:pPr>
          <a:endParaRPr lang="en-US"/>
        </a:p>
      </c:txPr>
    </c:legend>
    <c:plotVisOnly val="1"/>
    <c:dispBlanksAs val="gap"/>
  </c:chart>
  <c:printSettings>
    <c:headerFooter/>
    <c:pageMargins b="0.75000000000000144" l="0.70000000000000062" r="0.70000000000000062" t="0.7500000000000014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plotArea>
      <c:layout/>
      <c:barChart>
        <c:barDir val="col"/>
        <c:grouping val="clustered"/>
        <c:ser>
          <c:idx val="0"/>
          <c:order val="0"/>
          <c:val>
            <c:numRef>
              <c:f>'SEE-final exam CO'!$M$105:$P$105</c:f>
              <c:numCache>
                <c:formatCode>0</c:formatCode>
                <c:ptCount val="4"/>
                <c:pt idx="0">
                  <c:v>96.551724137931032</c:v>
                </c:pt>
                <c:pt idx="1">
                  <c:v>96.551724137931032</c:v>
                </c:pt>
                <c:pt idx="2">
                  <c:v>96.551724137931032</c:v>
                </c:pt>
                <c:pt idx="3">
                  <c:v>96.551724137931032</c:v>
                </c:pt>
              </c:numCache>
            </c:numRef>
          </c:val>
        </c:ser>
        <c:axId val="88054400"/>
        <c:axId val="88064384"/>
      </c:barChart>
      <c:catAx>
        <c:axId val="88054400"/>
        <c:scaling>
          <c:orientation val="minMax"/>
        </c:scaling>
        <c:axPos val="b"/>
        <c:tickLblPos val="nextTo"/>
        <c:crossAx val="88064384"/>
        <c:crosses val="autoZero"/>
        <c:auto val="1"/>
        <c:lblAlgn val="ctr"/>
        <c:lblOffset val="100"/>
      </c:catAx>
      <c:valAx>
        <c:axId val="88064384"/>
        <c:scaling>
          <c:orientation val="minMax"/>
        </c:scaling>
        <c:axPos val="l"/>
        <c:majorGridlines/>
        <c:numFmt formatCode="0" sourceLinked="1"/>
        <c:tickLblPos val="nextTo"/>
        <c:crossAx val="88054400"/>
        <c:crosses val="autoZero"/>
        <c:crossBetween val="between"/>
      </c:valAx>
    </c:plotArea>
    <c:legend>
      <c:legendPos val="r"/>
    </c:legend>
    <c:plotVisOnly val="1"/>
  </c:chart>
  <c:printSettings>
    <c:headerFooter/>
    <c:pageMargins b="0.75000000000000022" l="0.70000000000000018" r="0.70000000000000018" t="0.75000000000000022" header="0.3000000000000001" footer="0.30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39"/>
          <c:y val="0.13010425780110801"/>
          <c:w val="0.79795734908136307"/>
          <c:h val="0.62134988334791563"/>
        </c:manualLayout>
      </c:layout>
      <c:barChart>
        <c:barDir val="col"/>
        <c:grouping val="clustered"/>
        <c:ser>
          <c:idx val="0"/>
          <c:order val="0"/>
          <c:tx>
            <c:strRef>
              <c:f>'TOTAL CO '!$D$15</c:f>
              <c:strCache>
                <c:ptCount val="1"/>
              </c:strCache>
            </c:strRef>
          </c:tx>
          <c:cat>
            <c:numRef>
              <c:f>'TOTAL CO '!$E$14:$H$14</c:f>
              <c:numCache>
                <c:formatCode>0</c:formatCode>
                <c:ptCount val="4"/>
                <c:pt idx="0">
                  <c:v>97</c:v>
                </c:pt>
                <c:pt idx="1">
                  <c:v>97</c:v>
                </c:pt>
              </c:numCache>
            </c:numRef>
          </c:cat>
          <c:val>
            <c:numRef>
              <c:f>'TOTAL CO '!$E$15:$H$15</c:f>
              <c:numCache>
                <c:formatCode>0</c:formatCode>
                <c:ptCount val="4"/>
              </c:numCache>
            </c:numRef>
          </c:val>
        </c:ser>
        <c:gapWidth val="300"/>
        <c:axId val="88151168"/>
        <c:axId val="88153088"/>
      </c:barChart>
      <c:catAx>
        <c:axId val="88151168"/>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layout/>
        </c:title>
        <c:numFmt formatCode="0"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8153088"/>
        <c:crosses val="autoZero"/>
        <c:auto val="1"/>
        <c:lblAlgn val="ctr"/>
        <c:lblOffset val="100"/>
      </c:catAx>
      <c:valAx>
        <c:axId val="88153088"/>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layout/>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8151168"/>
        <c:crosses val="autoZero"/>
        <c:crossBetween val="between"/>
      </c:valAx>
    </c:plotArea>
    <c:legend>
      <c:legendPos val="r"/>
      <c:layout>
        <c:manualLayout>
          <c:xMode val="edge"/>
          <c:yMode val="edge"/>
          <c:x val="0.45265419947506602"/>
          <c:y val="1.3696694692824404E-2"/>
          <c:w val="0.27985979877515332"/>
          <c:h val="8.371724720850568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155" l="0.70000000000000062" r="0.70000000000000062" t="0.75000000000000155"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IN"/>
  <c:chart>
    <c:plotArea>
      <c:layout>
        <c:manualLayout>
          <c:layoutTarget val="inner"/>
          <c:xMode val="edge"/>
          <c:yMode val="edge"/>
          <c:x val="7.0599518810148726E-2"/>
          <c:y val="7.4487850949993092E-2"/>
          <c:w val="0.73970734908136482"/>
          <c:h val="0.79838976688990948"/>
        </c:manualLayout>
      </c:layout>
      <c:barChart>
        <c:barDir val="col"/>
        <c:grouping val="clustered"/>
        <c:ser>
          <c:idx val="0"/>
          <c:order val="0"/>
          <c:val>
            <c:numRef>
              <c:f>'TOTAL CO '!$C$20:$F$20</c:f>
              <c:numCache>
                <c:formatCode>0</c:formatCode>
                <c:ptCount val="4"/>
                <c:pt idx="0">
                  <c:v>93.666666666666671</c:v>
                </c:pt>
                <c:pt idx="1">
                  <c:v>88.333333333333329</c:v>
                </c:pt>
                <c:pt idx="2">
                  <c:v>90.666666666666671</c:v>
                </c:pt>
                <c:pt idx="3">
                  <c:v>92.333333333333329</c:v>
                </c:pt>
              </c:numCache>
            </c:numRef>
          </c:val>
        </c:ser>
        <c:axId val="69289088"/>
        <c:axId val="69290624"/>
      </c:barChart>
      <c:catAx>
        <c:axId val="69289088"/>
        <c:scaling>
          <c:orientation val="minMax"/>
        </c:scaling>
        <c:axPos val="b"/>
        <c:tickLblPos val="nextTo"/>
        <c:crossAx val="69290624"/>
        <c:crosses val="autoZero"/>
        <c:auto val="1"/>
        <c:lblAlgn val="ctr"/>
        <c:lblOffset val="100"/>
      </c:catAx>
      <c:valAx>
        <c:axId val="69290624"/>
        <c:scaling>
          <c:orientation val="minMax"/>
        </c:scaling>
        <c:axPos val="l"/>
        <c:majorGridlines/>
        <c:numFmt formatCode="0" sourceLinked="1"/>
        <c:tickLblPos val="nextTo"/>
        <c:crossAx val="69289088"/>
        <c:crosses val="autoZero"/>
        <c:crossBetween val="between"/>
      </c:valAx>
    </c:plotArea>
    <c:legend>
      <c:legendPos val="r"/>
      <c:layout/>
    </c:legend>
    <c:plotVisOnly val="1"/>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IN"/>
  <c:chart>
    <c:plotArea>
      <c:layout/>
      <c:barChart>
        <c:barDir val="col"/>
        <c:grouping val="clustered"/>
        <c:ser>
          <c:idx val="0"/>
          <c:order val="0"/>
          <c:val>
            <c:numRef>
              <c:f>'Final Attainment'!$E$25:$H$25</c:f>
              <c:numCache>
                <c:formatCode>0</c:formatCode>
                <c:ptCount val="4"/>
                <c:pt idx="0">
                  <c:v>91.800000000000011</c:v>
                </c:pt>
                <c:pt idx="1">
                  <c:v>88</c:v>
                </c:pt>
                <c:pt idx="2">
                  <c:v>90</c:v>
                </c:pt>
                <c:pt idx="3">
                  <c:v>91</c:v>
                </c:pt>
              </c:numCache>
            </c:numRef>
          </c:val>
        </c:ser>
        <c:axId val="81425536"/>
        <c:axId val="81924096"/>
      </c:barChart>
      <c:catAx>
        <c:axId val="81425536"/>
        <c:scaling>
          <c:orientation val="minMax"/>
        </c:scaling>
        <c:axPos val="b"/>
        <c:tickLblPos val="nextTo"/>
        <c:crossAx val="81924096"/>
        <c:crosses val="autoZero"/>
        <c:auto val="1"/>
        <c:lblAlgn val="ctr"/>
        <c:lblOffset val="100"/>
      </c:catAx>
      <c:valAx>
        <c:axId val="81924096"/>
        <c:scaling>
          <c:orientation val="minMax"/>
        </c:scaling>
        <c:axPos val="l"/>
        <c:majorGridlines/>
        <c:numFmt formatCode="0" sourceLinked="1"/>
        <c:tickLblPos val="nextTo"/>
        <c:crossAx val="81425536"/>
        <c:crosses val="autoZero"/>
        <c:crossBetween val="between"/>
      </c:valAx>
    </c:plotArea>
    <c:legend>
      <c:legendPos val="r"/>
      <c:layout/>
    </c:legend>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10</xdr:col>
      <xdr:colOff>0</xdr:colOff>
      <xdr:row>117</xdr:row>
      <xdr:rowOff>0</xdr:rowOff>
    </xdr:from>
    <xdr:to>
      <xdr:col>14</xdr:col>
      <xdr:colOff>344982</xdr:colOff>
      <xdr:row>130</xdr:row>
      <xdr:rowOff>124066</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12</xdr:col>
      <xdr:colOff>0</xdr:colOff>
      <xdr:row>125</xdr:row>
      <xdr:rowOff>0</xdr:rowOff>
    </xdr:from>
    <xdr:to>
      <xdr:col>15</xdr:col>
      <xdr:colOff>504264</xdr:colOff>
      <xdr:row>138</xdr:row>
      <xdr:rowOff>123264</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244</xdr:row>
      <xdr:rowOff>0</xdr:rowOff>
    </xdr:from>
    <xdr:to>
      <xdr:col>14</xdr:col>
      <xdr:colOff>793376</xdr:colOff>
      <xdr:row>262</xdr:row>
      <xdr:rowOff>87407</xdr:rowOff>
    </xdr:to>
    <xdr:graphicFrame macro="">
      <xdr:nvGraphicFramePr>
        <xdr:cNvPr id="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0</xdr:colOff>
      <xdr:row>251</xdr:row>
      <xdr:rowOff>0</xdr:rowOff>
    </xdr:from>
    <xdr:to>
      <xdr:col>20</xdr:col>
      <xdr:colOff>638735</xdr:colOff>
      <xdr:row>264</xdr:row>
      <xdr:rowOff>123265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952499</xdr:colOff>
      <xdr:row>109</xdr:row>
      <xdr:rowOff>156882</xdr:rowOff>
    </xdr:from>
    <xdr:to>
      <xdr:col>15</xdr:col>
      <xdr:colOff>952499</xdr:colOff>
      <xdr:row>123</xdr:row>
      <xdr:rowOff>78441</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11</xdr:col>
      <xdr:colOff>1204913</xdr:colOff>
      <xdr:row>34</xdr:row>
      <xdr:rowOff>95251</xdr:rowOff>
    </xdr:from>
    <xdr:to>
      <xdr:col>17</xdr:col>
      <xdr:colOff>395288</xdr:colOff>
      <xdr:row>58</xdr:row>
      <xdr:rowOff>57151</xdr:rowOff>
    </xdr:to>
    <xdr:graphicFrame macro="">
      <xdr:nvGraphicFramePr>
        <xdr:cNvPr id="116768"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134471</xdr:colOff>
      <xdr:row>22</xdr:row>
      <xdr:rowOff>100852</xdr:rowOff>
    </xdr:from>
    <xdr:to>
      <xdr:col>5</xdr:col>
      <xdr:colOff>694765</xdr:colOff>
      <xdr:row>40</xdr:row>
      <xdr:rowOff>22411</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114300</xdr:colOff>
      <xdr:row>28</xdr:row>
      <xdr:rowOff>142875</xdr:rowOff>
    </xdr:from>
    <xdr:to>
      <xdr:col>8</xdr:col>
      <xdr:colOff>523875</xdr:colOff>
      <xdr:row>45</xdr:row>
      <xdr:rowOff>133350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TeachingWork\CO-PO\CO-PO\M.%20Tech-1st-Sem-CO-PO\M.Tech-Sem1-CO-P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VLSI/Downloads/CO%20Attainment-Course%20end%20survey%20DSS%206A.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 val="TEST MARKS "/>
      <sheetName val="TEST -CO "/>
      <sheetName val="Seminar CO "/>
      <sheetName val="SEE-final exam CO"/>
      <sheetName val="TOTAL CO "/>
      <sheetName val="C-Sec"/>
      <sheetName val="Sheet1"/>
      <sheetName val="Sheet2"/>
      <sheetName val="COURSE EXIT SURVEY"/>
      <sheetName val="CO SURVEY"/>
      <sheetName val="CO ATTAINMENT"/>
      <sheetName val="CO-PO-Attainment"/>
    </sheetNames>
    <sheetDataSet>
      <sheetData sheetId="0"/>
      <sheetData sheetId="1"/>
      <sheetData sheetId="2"/>
      <sheetData sheetId="3"/>
      <sheetData sheetId="4"/>
      <sheetData sheetId="5">
        <row r="14">
          <cell r="E14" t="str">
            <v>CO1</v>
          </cell>
          <cell r="F14" t="str">
            <v>CO2</v>
          </cell>
          <cell r="G14" t="str">
            <v>CO3</v>
          </cell>
          <cell r="H14" t="str">
            <v>CO4</v>
          </cell>
          <cell r="I14" t="str">
            <v>CO5</v>
          </cell>
        </row>
        <row r="15">
          <cell r="D15" t="str">
            <v>ATTAINMENT of COs</v>
          </cell>
          <cell r="E15">
            <v>71</v>
          </cell>
          <cell r="F15">
            <v>68</v>
          </cell>
          <cell r="G15">
            <v>88</v>
          </cell>
          <cell r="H15">
            <v>85</v>
          </cell>
          <cell r="I15">
            <v>85</v>
          </cell>
        </row>
      </sheetData>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OURSE EXIT SURVEY-15ME61 avg"/>
      <sheetName val="6B"/>
      <sheetName val="6A"/>
      <sheetName val="Sheet3"/>
      <sheetName val="C-Sec"/>
      <sheetName val="Sheet1"/>
      <sheetName val="Sheet2"/>
    </sheetNames>
    <sheetDataSet>
      <sheetData sheetId="0">
        <row r="20">
          <cell r="D20">
            <v>89</v>
          </cell>
          <cell r="E20">
            <v>88</v>
          </cell>
          <cell r="F20">
            <v>88</v>
          </cell>
          <cell r="G20">
            <v>90</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theme="2" tint="-0.499984740745262"/>
  </sheetPr>
  <dimension ref="A1:K2015"/>
  <sheetViews>
    <sheetView topLeftCell="A61" workbookViewId="0">
      <selection activeCell="B4" sqref="B4:I4"/>
    </sheetView>
  </sheetViews>
  <sheetFormatPr defaultColWidth="17.140625" defaultRowHeight="15.75"/>
  <cols>
    <col min="1" max="1" width="7.7109375" style="26" customWidth="1"/>
    <col min="2" max="2" width="32.42578125" style="27" customWidth="1"/>
    <col min="3" max="4" width="14.28515625" style="47" customWidth="1"/>
    <col min="5" max="5" width="10.140625" style="26" customWidth="1"/>
    <col min="6" max="7" width="12.28515625" style="47" customWidth="1"/>
    <col min="8" max="8" width="13.140625" style="47" customWidth="1"/>
    <col min="9" max="9" width="12.42578125" style="26" customWidth="1"/>
    <col min="10" max="10" width="17.140625" style="27"/>
    <col min="11" max="11" width="26.42578125" style="27" customWidth="1"/>
    <col min="12" max="16384" width="17.140625" style="27"/>
  </cols>
  <sheetData>
    <row r="1" spans="1:11" ht="30">
      <c r="B1" s="294" t="s">
        <v>0</v>
      </c>
      <c r="C1" s="294"/>
      <c r="D1" s="294"/>
      <c r="E1" s="294"/>
      <c r="F1" s="294"/>
      <c r="G1" s="294"/>
      <c r="H1" s="294"/>
      <c r="I1" s="294"/>
    </row>
    <row r="2" spans="1:11" ht="20.25">
      <c r="B2" s="295" t="s">
        <v>1</v>
      </c>
      <c r="C2" s="295"/>
      <c r="D2" s="295"/>
      <c r="E2" s="295"/>
      <c r="F2" s="295"/>
      <c r="G2" s="295"/>
      <c r="H2" s="295"/>
      <c r="I2" s="295"/>
    </row>
    <row r="3" spans="1:11" ht="33.75" customHeight="1">
      <c r="B3" s="29"/>
      <c r="C3" s="300" t="s">
        <v>295</v>
      </c>
      <c r="D3" s="300"/>
      <c r="E3" s="300"/>
      <c r="F3" s="300"/>
      <c r="G3" s="300"/>
      <c r="H3" s="300"/>
      <c r="I3" s="300"/>
    </row>
    <row r="4" spans="1:11" ht="18">
      <c r="B4" s="296" t="s">
        <v>570</v>
      </c>
      <c r="C4" s="297"/>
      <c r="D4" s="297"/>
      <c r="E4" s="297"/>
      <c r="F4" s="297"/>
      <c r="G4" s="297"/>
      <c r="H4" s="297"/>
      <c r="I4" s="297"/>
    </row>
    <row r="5" spans="1:11" ht="15.75" customHeight="1">
      <c r="A5" s="301" t="s">
        <v>2</v>
      </c>
      <c r="B5" s="301" t="s">
        <v>3</v>
      </c>
      <c r="C5" s="304" t="s">
        <v>4</v>
      </c>
      <c r="D5" s="290" t="s">
        <v>5</v>
      </c>
      <c r="E5" s="291"/>
      <c r="F5" s="290" t="s">
        <v>6</v>
      </c>
      <c r="G5" s="291"/>
      <c r="H5" s="290" t="s">
        <v>7</v>
      </c>
      <c r="I5" s="298"/>
    </row>
    <row r="6" spans="1:11" ht="15.75" customHeight="1">
      <c r="A6" s="302"/>
      <c r="B6" s="302"/>
      <c r="C6" s="305"/>
      <c r="D6" s="307"/>
      <c r="E6" s="308"/>
      <c r="F6" s="292"/>
      <c r="G6" s="293"/>
      <c r="H6" s="292"/>
      <c r="I6" s="299"/>
    </row>
    <row r="7" spans="1:11" ht="15.75" customHeight="1">
      <c r="A7" s="302"/>
      <c r="B7" s="302"/>
      <c r="C7" s="305"/>
      <c r="D7" s="309" t="s">
        <v>297</v>
      </c>
      <c r="E7" s="310"/>
      <c r="F7" s="54" t="s">
        <v>8</v>
      </c>
      <c r="G7" s="87" t="s">
        <v>9</v>
      </c>
      <c r="H7" s="87"/>
      <c r="I7" s="88"/>
    </row>
    <row r="8" spans="1:11">
      <c r="A8" s="303"/>
      <c r="B8" s="303"/>
      <c r="C8" s="306"/>
      <c r="D8" s="266" t="s">
        <v>13</v>
      </c>
      <c r="E8" s="267"/>
      <c r="F8" s="57" t="s">
        <v>14</v>
      </c>
      <c r="G8" s="57" t="s">
        <v>15</v>
      </c>
      <c r="H8" s="59" t="s">
        <v>301</v>
      </c>
      <c r="I8" s="73" t="s">
        <v>300</v>
      </c>
    </row>
    <row r="9" spans="1:11">
      <c r="A9" s="33"/>
      <c r="B9" s="33"/>
      <c r="C9" s="48"/>
      <c r="D9" s="266">
        <v>30</v>
      </c>
      <c r="E9" s="267"/>
      <c r="F9" s="49">
        <v>15</v>
      </c>
      <c r="G9" s="86">
        <v>15</v>
      </c>
      <c r="H9" s="49">
        <v>15</v>
      </c>
      <c r="I9" s="66">
        <v>15</v>
      </c>
    </row>
    <row r="10" spans="1:11">
      <c r="A10" s="33"/>
      <c r="B10" s="33"/>
      <c r="C10" s="48"/>
      <c r="D10" s="266"/>
      <c r="E10" s="267"/>
      <c r="F10" s="49"/>
      <c r="G10" s="50"/>
      <c r="H10" s="49"/>
      <c r="I10" s="66"/>
    </row>
    <row r="11" spans="1:11" ht="16.5" customHeight="1">
      <c r="A11" s="34">
        <v>1</v>
      </c>
      <c r="B11" s="90" t="s">
        <v>188</v>
      </c>
      <c r="C11" s="95" t="s">
        <v>241</v>
      </c>
      <c r="D11" s="288">
        <v>19</v>
      </c>
      <c r="E11" s="289"/>
      <c r="F11" s="97">
        <v>8</v>
      </c>
      <c r="G11" s="97">
        <v>11</v>
      </c>
      <c r="H11" s="97" t="s">
        <v>302</v>
      </c>
      <c r="I11" s="97" t="s">
        <v>302</v>
      </c>
      <c r="K11" s="83"/>
    </row>
    <row r="12" spans="1:11">
      <c r="A12" s="34">
        <v>2</v>
      </c>
      <c r="B12" s="91" t="s">
        <v>189</v>
      </c>
      <c r="C12" s="96" t="s">
        <v>242</v>
      </c>
      <c r="D12" s="288">
        <v>30</v>
      </c>
      <c r="E12" s="289"/>
      <c r="F12" s="97" t="s">
        <v>302</v>
      </c>
      <c r="G12" s="97" t="s">
        <v>302</v>
      </c>
      <c r="H12" s="97">
        <v>8</v>
      </c>
      <c r="I12" s="97">
        <v>15</v>
      </c>
    </row>
    <row r="13" spans="1:11">
      <c r="A13" s="34">
        <v>3</v>
      </c>
      <c r="B13" s="91" t="s">
        <v>190</v>
      </c>
      <c r="C13" s="96" t="s">
        <v>243</v>
      </c>
      <c r="D13" s="288" t="s">
        <v>302</v>
      </c>
      <c r="E13" s="289"/>
      <c r="F13" s="97">
        <v>8</v>
      </c>
      <c r="G13" s="97">
        <v>9</v>
      </c>
      <c r="H13" s="97">
        <v>15</v>
      </c>
      <c r="I13" s="97">
        <v>7</v>
      </c>
    </row>
    <row r="14" spans="1:11">
      <c r="A14" s="34">
        <v>4</v>
      </c>
      <c r="B14" s="91" t="s">
        <v>191</v>
      </c>
      <c r="C14" s="96" t="s">
        <v>244</v>
      </c>
      <c r="D14" s="288">
        <v>20</v>
      </c>
      <c r="E14" s="289"/>
      <c r="F14" s="97" t="s">
        <v>302</v>
      </c>
      <c r="G14" s="97" t="s">
        <v>302</v>
      </c>
      <c r="H14" s="97">
        <v>12</v>
      </c>
      <c r="I14" s="97">
        <v>5</v>
      </c>
    </row>
    <row r="15" spans="1:11">
      <c r="A15" s="34">
        <v>5</v>
      </c>
      <c r="B15" s="91" t="s">
        <v>192</v>
      </c>
      <c r="C15" s="96" t="s">
        <v>245</v>
      </c>
      <c r="D15" s="288">
        <v>30</v>
      </c>
      <c r="E15" s="289"/>
      <c r="F15" s="97">
        <v>11</v>
      </c>
      <c r="G15" s="97">
        <v>15</v>
      </c>
      <c r="H15" s="97" t="s">
        <v>302</v>
      </c>
      <c r="I15" s="97" t="s">
        <v>302</v>
      </c>
    </row>
    <row r="16" spans="1:11">
      <c r="A16" s="34">
        <v>6</v>
      </c>
      <c r="B16" s="91" t="s">
        <v>193</v>
      </c>
      <c r="C16" s="96" t="s">
        <v>246</v>
      </c>
      <c r="D16" s="288" t="s">
        <v>302</v>
      </c>
      <c r="E16" s="289"/>
      <c r="F16" s="97">
        <v>11</v>
      </c>
      <c r="G16" s="97">
        <v>2</v>
      </c>
      <c r="H16" s="97">
        <v>15</v>
      </c>
      <c r="I16" s="97">
        <v>15</v>
      </c>
    </row>
    <row r="17" spans="1:9">
      <c r="A17" s="34">
        <v>7</v>
      </c>
      <c r="B17" s="91" t="s">
        <v>194</v>
      </c>
      <c r="C17" s="96" t="s">
        <v>247</v>
      </c>
      <c r="D17" s="288">
        <v>21</v>
      </c>
      <c r="E17" s="289"/>
      <c r="F17" s="97">
        <v>12</v>
      </c>
      <c r="G17" s="97">
        <v>15</v>
      </c>
      <c r="H17" s="97" t="s">
        <v>302</v>
      </c>
      <c r="I17" s="97" t="s">
        <v>302</v>
      </c>
    </row>
    <row r="18" spans="1:9">
      <c r="A18" s="34">
        <v>8</v>
      </c>
      <c r="B18" s="91" t="s">
        <v>195</v>
      </c>
      <c r="C18" s="96" t="s">
        <v>248</v>
      </c>
      <c r="D18" s="288">
        <v>22</v>
      </c>
      <c r="E18" s="289"/>
      <c r="F18" s="97">
        <v>10</v>
      </c>
      <c r="G18" s="97">
        <v>11</v>
      </c>
      <c r="H18" s="97" t="s">
        <v>302</v>
      </c>
      <c r="I18" s="97" t="s">
        <v>302</v>
      </c>
    </row>
    <row r="19" spans="1:9">
      <c r="A19" s="34">
        <v>9</v>
      </c>
      <c r="B19" s="91" t="s">
        <v>196</v>
      </c>
      <c r="C19" s="96" t="s">
        <v>249</v>
      </c>
      <c r="D19" s="288">
        <v>19</v>
      </c>
      <c r="E19" s="289"/>
      <c r="F19" s="97">
        <v>9</v>
      </c>
      <c r="G19" s="97">
        <v>14</v>
      </c>
      <c r="H19" s="97">
        <v>6</v>
      </c>
      <c r="I19" s="97">
        <v>14</v>
      </c>
    </row>
    <row r="20" spans="1:9">
      <c r="A20" s="34">
        <v>10</v>
      </c>
      <c r="B20" s="91" t="s">
        <v>197</v>
      </c>
      <c r="C20" s="96" t="s">
        <v>250</v>
      </c>
      <c r="D20" s="288">
        <v>21</v>
      </c>
      <c r="E20" s="289"/>
      <c r="F20" s="97">
        <v>6</v>
      </c>
      <c r="G20" s="97">
        <v>15</v>
      </c>
      <c r="H20" s="97" t="s">
        <v>302</v>
      </c>
      <c r="I20" s="97" t="s">
        <v>302</v>
      </c>
    </row>
    <row r="21" spans="1:9">
      <c r="A21" s="34">
        <v>11</v>
      </c>
      <c r="B21" s="91" t="s">
        <v>198</v>
      </c>
      <c r="C21" s="96" t="s">
        <v>251</v>
      </c>
      <c r="D21" s="288">
        <v>16</v>
      </c>
      <c r="E21" s="289"/>
      <c r="F21" s="97">
        <v>8</v>
      </c>
      <c r="G21" s="97">
        <v>15</v>
      </c>
      <c r="H21" s="97" t="s">
        <v>302</v>
      </c>
      <c r="I21" s="97" t="s">
        <v>302</v>
      </c>
    </row>
    <row r="22" spans="1:9">
      <c r="A22" s="34">
        <v>12</v>
      </c>
      <c r="B22" s="91" t="s">
        <v>199</v>
      </c>
      <c r="C22" s="96" t="s">
        <v>252</v>
      </c>
      <c r="D22" s="288">
        <v>22</v>
      </c>
      <c r="E22" s="289"/>
      <c r="F22" s="97">
        <v>8</v>
      </c>
      <c r="G22" s="97">
        <v>7</v>
      </c>
      <c r="H22" s="97" t="s">
        <v>302</v>
      </c>
      <c r="I22" s="97" t="s">
        <v>302</v>
      </c>
    </row>
    <row r="23" spans="1:9">
      <c r="A23" s="34">
        <v>13</v>
      </c>
      <c r="B23" s="91" t="s">
        <v>200</v>
      </c>
      <c r="C23" s="96" t="s">
        <v>253</v>
      </c>
      <c r="D23" s="288">
        <v>16</v>
      </c>
      <c r="E23" s="289"/>
      <c r="F23" s="97">
        <v>8</v>
      </c>
      <c r="G23" s="97">
        <v>15</v>
      </c>
      <c r="H23" s="97" t="s">
        <v>302</v>
      </c>
      <c r="I23" s="97" t="s">
        <v>302</v>
      </c>
    </row>
    <row r="24" spans="1:9">
      <c r="A24" s="34">
        <v>14</v>
      </c>
      <c r="B24" s="91" t="s">
        <v>201</v>
      </c>
      <c r="C24" s="96" t="s">
        <v>254</v>
      </c>
      <c r="D24" s="288">
        <v>20</v>
      </c>
      <c r="E24" s="289"/>
      <c r="F24" s="97">
        <v>8</v>
      </c>
      <c r="G24" s="97">
        <v>11</v>
      </c>
      <c r="H24" s="97" t="s">
        <v>302</v>
      </c>
      <c r="I24" s="97" t="s">
        <v>302</v>
      </c>
    </row>
    <row r="25" spans="1:9">
      <c r="A25" s="34">
        <v>15</v>
      </c>
      <c r="B25" s="91" t="s">
        <v>202</v>
      </c>
      <c r="C25" s="96" t="s">
        <v>255</v>
      </c>
      <c r="D25" s="288">
        <v>22</v>
      </c>
      <c r="E25" s="289"/>
      <c r="F25" s="97">
        <v>14</v>
      </c>
      <c r="G25" s="97">
        <v>15</v>
      </c>
      <c r="H25" s="97" t="s">
        <v>302</v>
      </c>
      <c r="I25" s="97" t="s">
        <v>302</v>
      </c>
    </row>
    <row r="26" spans="1:9">
      <c r="A26" s="34">
        <v>16</v>
      </c>
      <c r="B26" s="91" t="s">
        <v>203</v>
      </c>
      <c r="C26" s="96" t="s">
        <v>256</v>
      </c>
      <c r="D26" s="288">
        <v>25</v>
      </c>
      <c r="E26" s="289"/>
      <c r="F26" s="97">
        <v>15</v>
      </c>
      <c r="G26" s="97">
        <v>15</v>
      </c>
      <c r="H26" s="97" t="s">
        <v>302</v>
      </c>
      <c r="I26" s="97" t="s">
        <v>302</v>
      </c>
    </row>
    <row r="27" spans="1:9">
      <c r="A27" s="34">
        <v>17</v>
      </c>
      <c r="B27" s="91" t="s">
        <v>204</v>
      </c>
      <c r="C27" s="96" t="s">
        <v>257</v>
      </c>
      <c r="D27" s="288">
        <v>15</v>
      </c>
      <c r="E27" s="289"/>
      <c r="F27" s="97">
        <v>11</v>
      </c>
      <c r="G27" s="97">
        <v>15</v>
      </c>
      <c r="H27" s="97" t="s">
        <v>302</v>
      </c>
      <c r="I27" s="97" t="s">
        <v>302</v>
      </c>
    </row>
    <row r="28" spans="1:9">
      <c r="A28" s="34">
        <v>18</v>
      </c>
      <c r="B28" s="91" t="s">
        <v>205</v>
      </c>
      <c r="C28" s="96" t="s">
        <v>258</v>
      </c>
      <c r="D28" s="288">
        <v>28</v>
      </c>
      <c r="E28" s="289"/>
      <c r="F28" s="97">
        <v>15</v>
      </c>
      <c r="G28" s="97">
        <v>15</v>
      </c>
      <c r="H28" s="97" t="s">
        <v>302</v>
      </c>
      <c r="I28" s="97" t="s">
        <v>302</v>
      </c>
    </row>
    <row r="29" spans="1:9">
      <c r="A29" s="34">
        <v>19</v>
      </c>
      <c r="B29" s="91" t="s">
        <v>206</v>
      </c>
      <c r="C29" s="96" t="s">
        <v>259</v>
      </c>
      <c r="D29" s="288">
        <v>16</v>
      </c>
      <c r="E29" s="289"/>
      <c r="F29" s="97">
        <v>9</v>
      </c>
      <c r="G29" s="97">
        <v>11</v>
      </c>
      <c r="H29" s="97">
        <v>15</v>
      </c>
      <c r="I29" s="97">
        <v>12</v>
      </c>
    </row>
    <row r="30" spans="1:9">
      <c r="A30" s="34">
        <v>20</v>
      </c>
      <c r="B30" s="91" t="s">
        <v>207</v>
      </c>
      <c r="C30" s="96" t="s">
        <v>260</v>
      </c>
      <c r="D30" s="288">
        <v>22</v>
      </c>
      <c r="E30" s="289"/>
      <c r="F30" s="97">
        <v>11</v>
      </c>
      <c r="G30" s="97">
        <v>15</v>
      </c>
      <c r="H30" s="97" t="s">
        <v>302</v>
      </c>
      <c r="I30" s="97" t="s">
        <v>302</v>
      </c>
    </row>
    <row r="31" spans="1:9">
      <c r="A31" s="34">
        <v>21</v>
      </c>
      <c r="B31" s="91" t="s">
        <v>208</v>
      </c>
      <c r="C31" s="96" t="s">
        <v>261</v>
      </c>
      <c r="D31" s="288">
        <v>20</v>
      </c>
      <c r="E31" s="289"/>
      <c r="F31" s="97">
        <v>9</v>
      </c>
      <c r="G31" s="97">
        <v>15</v>
      </c>
      <c r="H31" s="97" t="s">
        <v>302</v>
      </c>
      <c r="I31" s="97" t="s">
        <v>302</v>
      </c>
    </row>
    <row r="32" spans="1:9">
      <c r="A32" s="34">
        <v>22</v>
      </c>
      <c r="B32" s="91" t="s">
        <v>209</v>
      </c>
      <c r="C32" s="96" t="s">
        <v>262</v>
      </c>
      <c r="D32" s="288" t="s">
        <v>302</v>
      </c>
      <c r="E32" s="289"/>
      <c r="F32" s="97">
        <v>4</v>
      </c>
      <c r="G32" s="97">
        <v>11</v>
      </c>
      <c r="H32" s="97">
        <v>8</v>
      </c>
      <c r="I32" s="97">
        <v>8</v>
      </c>
    </row>
    <row r="33" spans="1:9">
      <c r="A33" s="34">
        <v>23</v>
      </c>
      <c r="B33" s="91" t="s">
        <v>210</v>
      </c>
      <c r="C33" s="96" t="s">
        <v>263</v>
      </c>
      <c r="D33" s="288">
        <v>24</v>
      </c>
      <c r="E33" s="289"/>
      <c r="F33" s="97">
        <v>15</v>
      </c>
      <c r="G33" s="97">
        <v>15</v>
      </c>
      <c r="H33" s="97" t="s">
        <v>302</v>
      </c>
      <c r="I33" s="97" t="s">
        <v>302</v>
      </c>
    </row>
    <row r="34" spans="1:9">
      <c r="A34" s="34">
        <v>24</v>
      </c>
      <c r="B34" s="91" t="s">
        <v>211</v>
      </c>
      <c r="C34" s="96" t="s">
        <v>264</v>
      </c>
      <c r="D34" s="288">
        <v>10</v>
      </c>
      <c r="E34" s="289"/>
      <c r="F34" s="97">
        <v>8</v>
      </c>
      <c r="G34" s="97">
        <v>6</v>
      </c>
      <c r="H34" s="97">
        <v>0</v>
      </c>
      <c r="I34" s="97">
        <v>11</v>
      </c>
    </row>
    <row r="35" spans="1:9">
      <c r="A35" s="34">
        <v>25</v>
      </c>
      <c r="B35" s="91" t="s">
        <v>212</v>
      </c>
      <c r="C35" s="96" t="s">
        <v>265</v>
      </c>
      <c r="D35" s="288">
        <v>21</v>
      </c>
      <c r="E35" s="289"/>
      <c r="F35" s="97">
        <v>8</v>
      </c>
      <c r="G35" s="97">
        <v>15</v>
      </c>
      <c r="H35" s="97" t="s">
        <v>302</v>
      </c>
      <c r="I35" s="97" t="s">
        <v>302</v>
      </c>
    </row>
    <row r="36" spans="1:9">
      <c r="A36" s="34">
        <v>26</v>
      </c>
      <c r="B36" s="91" t="s">
        <v>213</v>
      </c>
      <c r="C36" s="96" t="s">
        <v>266</v>
      </c>
      <c r="D36" s="288">
        <v>21</v>
      </c>
      <c r="E36" s="289"/>
      <c r="F36" s="97">
        <v>9</v>
      </c>
      <c r="G36" s="97">
        <v>13</v>
      </c>
      <c r="H36" s="97" t="s">
        <v>302</v>
      </c>
      <c r="I36" s="97" t="s">
        <v>302</v>
      </c>
    </row>
    <row r="37" spans="1:9">
      <c r="A37" s="34">
        <v>27</v>
      </c>
      <c r="B37" s="91" t="s">
        <v>214</v>
      </c>
      <c r="C37" s="96" t="s">
        <v>267</v>
      </c>
      <c r="D37" s="288">
        <v>23</v>
      </c>
      <c r="E37" s="289"/>
      <c r="F37" s="97" t="s">
        <v>302</v>
      </c>
      <c r="G37" s="97" t="s">
        <v>302</v>
      </c>
      <c r="H37" s="97">
        <v>15</v>
      </c>
      <c r="I37" s="97">
        <v>15</v>
      </c>
    </row>
    <row r="38" spans="1:9">
      <c r="A38" s="34">
        <v>28</v>
      </c>
      <c r="B38" s="91" t="s">
        <v>215</v>
      </c>
      <c r="C38" s="96" t="s">
        <v>268</v>
      </c>
      <c r="D38" s="288">
        <v>22</v>
      </c>
      <c r="E38" s="289"/>
      <c r="F38" s="97" t="s">
        <v>302</v>
      </c>
      <c r="G38" s="97" t="s">
        <v>302</v>
      </c>
      <c r="H38" s="97">
        <v>12</v>
      </c>
      <c r="I38" s="97">
        <v>15</v>
      </c>
    </row>
    <row r="39" spans="1:9">
      <c r="A39" s="34">
        <v>29</v>
      </c>
      <c r="B39" s="91" t="s">
        <v>216</v>
      </c>
      <c r="C39" s="96" t="s">
        <v>269</v>
      </c>
      <c r="D39" s="288">
        <v>21</v>
      </c>
      <c r="E39" s="289"/>
      <c r="F39" s="97">
        <v>4</v>
      </c>
      <c r="G39" s="97">
        <v>9</v>
      </c>
      <c r="H39" s="97" t="s">
        <v>302</v>
      </c>
      <c r="I39" s="97" t="s">
        <v>302</v>
      </c>
    </row>
    <row r="40" spans="1:9">
      <c r="A40" s="34">
        <v>30</v>
      </c>
      <c r="B40" s="92" t="s">
        <v>217</v>
      </c>
      <c r="C40" s="96" t="s">
        <v>270</v>
      </c>
      <c r="D40" s="286">
        <v>12</v>
      </c>
      <c r="E40" s="287"/>
      <c r="F40" s="98">
        <v>8</v>
      </c>
      <c r="G40" s="98">
        <v>15</v>
      </c>
      <c r="H40" s="98" t="s">
        <v>302</v>
      </c>
      <c r="I40" s="98" t="s">
        <v>302</v>
      </c>
    </row>
    <row r="41" spans="1:9">
      <c r="A41" s="34">
        <v>31</v>
      </c>
      <c r="B41" s="91" t="s">
        <v>218</v>
      </c>
      <c r="C41" s="96" t="s">
        <v>271</v>
      </c>
      <c r="D41" s="288">
        <v>15</v>
      </c>
      <c r="E41" s="289"/>
      <c r="F41" s="97">
        <v>9</v>
      </c>
      <c r="G41" s="97">
        <v>2</v>
      </c>
      <c r="H41" s="97">
        <v>14</v>
      </c>
      <c r="I41" s="97">
        <v>14</v>
      </c>
    </row>
    <row r="42" spans="1:9">
      <c r="A42" s="34">
        <v>32</v>
      </c>
      <c r="B42" s="91" t="s">
        <v>219</v>
      </c>
      <c r="C42" s="96" t="s">
        <v>272</v>
      </c>
      <c r="D42" s="288">
        <v>18</v>
      </c>
      <c r="E42" s="289"/>
      <c r="F42" s="97">
        <v>7</v>
      </c>
      <c r="G42" s="97">
        <v>11</v>
      </c>
      <c r="H42" s="97">
        <v>10</v>
      </c>
      <c r="I42" s="97">
        <v>8</v>
      </c>
    </row>
    <row r="43" spans="1:9">
      <c r="A43" s="34">
        <v>33</v>
      </c>
      <c r="B43" s="91" t="s">
        <v>220</v>
      </c>
      <c r="C43" s="96" t="s">
        <v>273</v>
      </c>
      <c r="D43" s="288" t="s">
        <v>302</v>
      </c>
      <c r="E43" s="289"/>
      <c r="F43" s="97">
        <v>11</v>
      </c>
      <c r="G43" s="97">
        <v>11</v>
      </c>
      <c r="H43" s="97">
        <v>15</v>
      </c>
      <c r="I43" s="97">
        <v>15</v>
      </c>
    </row>
    <row r="44" spans="1:9">
      <c r="A44" s="34">
        <v>34</v>
      </c>
      <c r="B44" s="91" t="s">
        <v>221</v>
      </c>
      <c r="C44" s="96" t="s">
        <v>274</v>
      </c>
      <c r="D44" s="288">
        <v>23</v>
      </c>
      <c r="E44" s="289"/>
      <c r="F44" s="97">
        <v>8</v>
      </c>
      <c r="G44" s="97">
        <v>13</v>
      </c>
      <c r="H44" s="97" t="s">
        <v>302</v>
      </c>
      <c r="I44" s="97" t="s">
        <v>302</v>
      </c>
    </row>
    <row r="45" spans="1:9">
      <c r="A45" s="34">
        <v>35</v>
      </c>
      <c r="B45" s="91" t="s">
        <v>222</v>
      </c>
      <c r="C45" s="96" t="s">
        <v>275</v>
      </c>
      <c r="D45" s="288">
        <v>25</v>
      </c>
      <c r="E45" s="289"/>
      <c r="F45" s="97" t="s">
        <v>302</v>
      </c>
      <c r="G45" s="97" t="s">
        <v>302</v>
      </c>
      <c r="H45" s="97">
        <v>15</v>
      </c>
      <c r="I45" s="97">
        <v>15</v>
      </c>
    </row>
    <row r="46" spans="1:9">
      <c r="A46" s="34">
        <v>36</v>
      </c>
      <c r="B46" s="91" t="s">
        <v>223</v>
      </c>
      <c r="C46" s="96" t="s">
        <v>276</v>
      </c>
      <c r="D46" s="288">
        <v>29</v>
      </c>
      <c r="E46" s="289"/>
      <c r="F46" s="97">
        <v>14</v>
      </c>
      <c r="G46" s="97">
        <v>15</v>
      </c>
      <c r="H46" s="97" t="s">
        <v>302</v>
      </c>
      <c r="I46" s="97" t="s">
        <v>302</v>
      </c>
    </row>
    <row r="47" spans="1:9">
      <c r="A47" s="34">
        <v>37</v>
      </c>
      <c r="B47" s="91" t="s">
        <v>224</v>
      </c>
      <c r="C47" s="96" t="s">
        <v>277</v>
      </c>
      <c r="D47" s="288">
        <v>23</v>
      </c>
      <c r="E47" s="289"/>
      <c r="F47" s="97">
        <v>8</v>
      </c>
      <c r="G47" s="97">
        <v>15</v>
      </c>
      <c r="H47" s="97">
        <v>14</v>
      </c>
      <c r="I47" s="97">
        <v>9</v>
      </c>
    </row>
    <row r="48" spans="1:9">
      <c r="A48" s="34">
        <v>38</v>
      </c>
      <c r="B48" s="91" t="s">
        <v>225</v>
      </c>
      <c r="C48" s="96" t="s">
        <v>278</v>
      </c>
      <c r="D48" s="288" t="s">
        <v>302</v>
      </c>
      <c r="E48" s="289"/>
      <c r="F48" s="97">
        <v>11</v>
      </c>
      <c r="G48" s="97">
        <v>7</v>
      </c>
      <c r="H48" s="97">
        <v>8</v>
      </c>
      <c r="I48" s="97">
        <v>15</v>
      </c>
    </row>
    <row r="49" spans="1:9">
      <c r="A49" s="34">
        <v>39</v>
      </c>
      <c r="B49" s="91" t="s">
        <v>226</v>
      </c>
      <c r="C49" s="96" t="s">
        <v>279</v>
      </c>
      <c r="D49" s="288" t="s">
        <v>302</v>
      </c>
      <c r="E49" s="289"/>
      <c r="F49" s="97">
        <v>13</v>
      </c>
      <c r="G49" s="97">
        <v>15</v>
      </c>
      <c r="H49" s="97">
        <v>15</v>
      </c>
      <c r="I49" s="97">
        <v>15</v>
      </c>
    </row>
    <row r="50" spans="1:9">
      <c r="A50" s="34">
        <v>40</v>
      </c>
      <c r="B50" s="91" t="s">
        <v>227</v>
      </c>
      <c r="C50" s="96" t="s">
        <v>280</v>
      </c>
      <c r="D50" s="288">
        <v>24</v>
      </c>
      <c r="E50" s="289"/>
      <c r="F50" s="97">
        <v>11</v>
      </c>
      <c r="G50" s="97">
        <v>15</v>
      </c>
      <c r="H50" s="97" t="s">
        <v>302</v>
      </c>
      <c r="I50" s="97" t="s">
        <v>302</v>
      </c>
    </row>
    <row r="51" spans="1:9">
      <c r="A51" s="34">
        <v>41</v>
      </c>
      <c r="B51" s="91" t="s">
        <v>228</v>
      </c>
      <c r="C51" s="96" t="s">
        <v>281</v>
      </c>
      <c r="D51" s="288" t="s">
        <v>302</v>
      </c>
      <c r="E51" s="289"/>
      <c r="F51" s="97">
        <v>8</v>
      </c>
      <c r="G51" s="97">
        <v>15</v>
      </c>
      <c r="H51" s="97">
        <v>8</v>
      </c>
      <c r="I51" s="97" t="s">
        <v>302</v>
      </c>
    </row>
    <row r="52" spans="1:9">
      <c r="A52" s="34">
        <v>42</v>
      </c>
      <c r="B52" s="91" t="s">
        <v>229</v>
      </c>
      <c r="C52" s="96" t="s">
        <v>282</v>
      </c>
      <c r="D52" s="288" t="s">
        <v>302</v>
      </c>
      <c r="E52" s="289"/>
      <c r="F52" s="97">
        <v>15</v>
      </c>
      <c r="G52" s="97">
        <v>11</v>
      </c>
      <c r="H52" s="97">
        <v>15</v>
      </c>
      <c r="I52" s="97">
        <v>15</v>
      </c>
    </row>
    <row r="53" spans="1:9">
      <c r="A53" s="34">
        <v>43</v>
      </c>
      <c r="B53" s="91" t="s">
        <v>230</v>
      </c>
      <c r="C53" s="96" t="s">
        <v>283</v>
      </c>
      <c r="D53" s="288">
        <v>23</v>
      </c>
      <c r="E53" s="289"/>
      <c r="F53" s="97">
        <v>8</v>
      </c>
      <c r="G53" s="97">
        <v>14</v>
      </c>
      <c r="H53" s="97">
        <v>15</v>
      </c>
      <c r="I53" s="97">
        <v>15</v>
      </c>
    </row>
    <row r="54" spans="1:9">
      <c r="A54" s="34">
        <v>44</v>
      </c>
      <c r="B54" s="91" t="s">
        <v>231</v>
      </c>
      <c r="C54" s="96" t="s">
        <v>284</v>
      </c>
      <c r="D54" s="286" t="s">
        <v>302</v>
      </c>
      <c r="E54" s="287"/>
      <c r="F54" s="99">
        <v>8</v>
      </c>
      <c r="G54" s="99">
        <v>4</v>
      </c>
      <c r="H54" s="99">
        <v>15</v>
      </c>
      <c r="I54" s="99">
        <v>7</v>
      </c>
    </row>
    <row r="55" spans="1:9">
      <c r="A55" s="34">
        <v>45</v>
      </c>
      <c r="B55" s="91" t="s">
        <v>16</v>
      </c>
      <c r="C55" s="96" t="s">
        <v>285</v>
      </c>
      <c r="D55" s="288">
        <v>22</v>
      </c>
      <c r="E55" s="289"/>
      <c r="F55" s="97">
        <v>9</v>
      </c>
      <c r="G55" s="97">
        <v>6</v>
      </c>
      <c r="H55" s="97">
        <v>15</v>
      </c>
      <c r="I55" s="97">
        <v>11</v>
      </c>
    </row>
    <row r="56" spans="1:9" s="25" customFormat="1">
      <c r="A56" s="34">
        <v>46</v>
      </c>
      <c r="B56" s="91" t="s">
        <v>232</v>
      </c>
      <c r="C56" s="96" t="s">
        <v>286</v>
      </c>
      <c r="D56" s="288">
        <v>22</v>
      </c>
      <c r="E56" s="289"/>
      <c r="F56" s="97">
        <v>0</v>
      </c>
      <c r="G56" s="97">
        <v>0</v>
      </c>
      <c r="H56" s="97">
        <v>14</v>
      </c>
      <c r="I56" s="97">
        <v>15</v>
      </c>
    </row>
    <row r="57" spans="1:9" s="25" customFormat="1">
      <c r="A57" s="34">
        <v>47</v>
      </c>
      <c r="B57" s="91" t="s">
        <v>233</v>
      </c>
      <c r="C57" s="96" t="s">
        <v>287</v>
      </c>
      <c r="D57" s="288">
        <v>28</v>
      </c>
      <c r="E57" s="289"/>
      <c r="F57" s="97">
        <v>8</v>
      </c>
      <c r="G57" s="97">
        <v>13</v>
      </c>
      <c r="H57" s="97" t="s">
        <v>302</v>
      </c>
      <c r="I57" s="97" t="s">
        <v>302</v>
      </c>
    </row>
    <row r="58" spans="1:9" s="25" customFormat="1">
      <c r="A58" s="34">
        <v>48</v>
      </c>
      <c r="B58" s="91" t="s">
        <v>234</v>
      </c>
      <c r="C58" s="96" t="s">
        <v>288</v>
      </c>
      <c r="D58" s="288">
        <v>23</v>
      </c>
      <c r="E58" s="289"/>
      <c r="F58" s="97">
        <v>13</v>
      </c>
      <c r="G58" s="97">
        <v>15</v>
      </c>
      <c r="H58" s="97">
        <v>15</v>
      </c>
      <c r="I58" s="97">
        <v>15</v>
      </c>
    </row>
    <row r="59" spans="1:9" s="25" customFormat="1">
      <c r="A59" s="34">
        <v>49</v>
      </c>
      <c r="B59" s="91" t="s">
        <v>235</v>
      </c>
      <c r="C59" s="96" t="s">
        <v>289</v>
      </c>
      <c r="D59" s="288">
        <v>13</v>
      </c>
      <c r="E59" s="289"/>
      <c r="F59" s="97">
        <v>2</v>
      </c>
      <c r="G59" s="97">
        <v>0</v>
      </c>
      <c r="H59" s="97">
        <v>5</v>
      </c>
      <c r="I59" s="97">
        <v>15</v>
      </c>
    </row>
    <row r="60" spans="1:9" s="25" customFormat="1">
      <c r="A60" s="34">
        <v>50</v>
      </c>
      <c r="B60" s="91" t="s">
        <v>236</v>
      </c>
      <c r="C60" s="96" t="s">
        <v>290</v>
      </c>
      <c r="D60" s="288">
        <v>14</v>
      </c>
      <c r="E60" s="289"/>
      <c r="F60" s="97">
        <v>9</v>
      </c>
      <c r="G60" s="97">
        <v>15</v>
      </c>
      <c r="H60" s="97" t="s">
        <v>302</v>
      </c>
      <c r="I60" s="97" t="s">
        <v>302</v>
      </c>
    </row>
    <row r="61" spans="1:9">
      <c r="A61" s="76">
        <v>51</v>
      </c>
      <c r="B61" s="91" t="s">
        <v>237</v>
      </c>
      <c r="C61" s="96" t="s">
        <v>291</v>
      </c>
      <c r="D61" s="288">
        <v>28</v>
      </c>
      <c r="E61" s="289"/>
      <c r="F61" s="97">
        <v>15</v>
      </c>
      <c r="G61" s="97">
        <v>15</v>
      </c>
      <c r="H61" s="97" t="s">
        <v>302</v>
      </c>
      <c r="I61" s="97" t="s">
        <v>302</v>
      </c>
    </row>
    <row r="62" spans="1:9">
      <c r="A62" s="76">
        <v>52</v>
      </c>
      <c r="B62" s="91" t="s">
        <v>238</v>
      </c>
      <c r="C62" s="96" t="s">
        <v>292</v>
      </c>
      <c r="D62" s="288">
        <v>30</v>
      </c>
      <c r="E62" s="289"/>
      <c r="F62" s="97">
        <v>15</v>
      </c>
      <c r="G62" s="97">
        <v>15</v>
      </c>
      <c r="H62" s="97">
        <v>11</v>
      </c>
      <c r="I62" s="97">
        <v>7</v>
      </c>
    </row>
    <row r="63" spans="1:9">
      <c r="A63" s="76">
        <v>53</v>
      </c>
      <c r="B63" s="91" t="s">
        <v>239</v>
      </c>
      <c r="C63" s="96" t="s">
        <v>293</v>
      </c>
      <c r="D63" s="288">
        <v>27</v>
      </c>
      <c r="E63" s="289"/>
      <c r="F63" s="97">
        <v>8</v>
      </c>
      <c r="G63" s="97">
        <v>8</v>
      </c>
      <c r="H63" s="97">
        <v>15</v>
      </c>
      <c r="I63" s="97">
        <v>8</v>
      </c>
    </row>
    <row r="64" spans="1:9">
      <c r="A64" s="76">
        <v>54</v>
      </c>
      <c r="B64" s="91" t="s">
        <v>240</v>
      </c>
      <c r="C64" s="96" t="s">
        <v>294</v>
      </c>
      <c r="D64" s="282">
        <v>15</v>
      </c>
      <c r="E64" s="283"/>
      <c r="F64" s="100">
        <v>8</v>
      </c>
      <c r="G64" s="100">
        <v>11</v>
      </c>
      <c r="H64" s="100" t="s">
        <v>302</v>
      </c>
      <c r="I64" s="100" t="s">
        <v>302</v>
      </c>
    </row>
    <row r="65" spans="1:9">
      <c r="A65" s="76">
        <v>55</v>
      </c>
      <c r="B65" s="221" t="s">
        <v>474</v>
      </c>
      <c r="C65" s="222" t="s">
        <v>475</v>
      </c>
      <c r="D65" s="284">
        <v>22</v>
      </c>
      <c r="E65" s="285"/>
      <c r="F65" s="223">
        <v>12</v>
      </c>
      <c r="G65" s="224">
        <v>8</v>
      </c>
      <c r="H65" s="223">
        <v>0</v>
      </c>
      <c r="I65" s="224">
        <v>0</v>
      </c>
    </row>
    <row r="66" spans="1:9">
      <c r="A66" s="76">
        <v>56</v>
      </c>
      <c r="B66" s="192" t="s">
        <v>477</v>
      </c>
      <c r="C66" s="96" t="s">
        <v>476</v>
      </c>
      <c r="D66" s="286" t="s">
        <v>302</v>
      </c>
      <c r="E66" s="287"/>
      <c r="F66" s="68">
        <v>10</v>
      </c>
      <c r="G66" s="68">
        <v>6</v>
      </c>
      <c r="H66" s="68">
        <v>15</v>
      </c>
      <c r="I66" s="62">
        <v>15</v>
      </c>
    </row>
    <row r="67" spans="1:9">
      <c r="A67" s="76">
        <v>57</v>
      </c>
      <c r="B67" s="93" t="s">
        <v>478</v>
      </c>
      <c r="C67" s="96" t="s">
        <v>479</v>
      </c>
      <c r="D67" s="280">
        <v>30</v>
      </c>
      <c r="E67" s="281"/>
      <c r="F67" s="68">
        <v>12</v>
      </c>
      <c r="G67" s="68">
        <v>12</v>
      </c>
      <c r="H67" s="68">
        <v>15</v>
      </c>
      <c r="I67" s="62">
        <v>15</v>
      </c>
    </row>
    <row r="68" spans="1:9">
      <c r="A68" s="76">
        <v>58</v>
      </c>
      <c r="B68" s="93" t="s">
        <v>480</v>
      </c>
      <c r="C68" s="96" t="s">
        <v>481</v>
      </c>
      <c r="D68" s="280" t="s">
        <v>302</v>
      </c>
      <c r="E68" s="281"/>
      <c r="F68" s="68">
        <v>15</v>
      </c>
      <c r="G68" s="68">
        <v>15</v>
      </c>
      <c r="H68" s="68">
        <v>14</v>
      </c>
      <c r="I68" s="62">
        <v>14</v>
      </c>
    </row>
    <row r="69" spans="1:9">
      <c r="A69" s="76">
        <v>59</v>
      </c>
      <c r="B69" s="93" t="s">
        <v>482</v>
      </c>
      <c r="C69" s="96" t="s">
        <v>483</v>
      </c>
      <c r="D69" s="280">
        <v>30</v>
      </c>
      <c r="E69" s="281"/>
      <c r="F69" s="68">
        <v>12</v>
      </c>
      <c r="G69" s="68">
        <v>14</v>
      </c>
      <c r="H69" s="68">
        <v>15</v>
      </c>
      <c r="I69" s="62">
        <v>15</v>
      </c>
    </row>
    <row r="70" spans="1:9">
      <c r="A70" s="76">
        <v>60</v>
      </c>
      <c r="B70" s="93" t="s">
        <v>484</v>
      </c>
      <c r="C70" s="96" t="s">
        <v>485</v>
      </c>
      <c r="D70" s="280">
        <v>30</v>
      </c>
      <c r="E70" s="281"/>
      <c r="F70" s="68">
        <v>12</v>
      </c>
      <c r="G70" s="68">
        <v>12</v>
      </c>
      <c r="H70" s="101" t="s">
        <v>302</v>
      </c>
      <c r="I70" s="98" t="s">
        <v>302</v>
      </c>
    </row>
    <row r="71" spans="1:9">
      <c r="A71" s="76">
        <v>61</v>
      </c>
      <c r="B71" s="93" t="s">
        <v>486</v>
      </c>
      <c r="C71" s="96" t="s">
        <v>487</v>
      </c>
      <c r="D71" s="280">
        <v>30</v>
      </c>
      <c r="E71" s="281"/>
      <c r="F71" s="68">
        <v>15</v>
      </c>
      <c r="G71" s="68">
        <v>15</v>
      </c>
      <c r="H71" s="101" t="s">
        <v>302</v>
      </c>
      <c r="I71" s="98" t="s">
        <v>302</v>
      </c>
    </row>
    <row r="72" spans="1:9">
      <c r="A72" s="76">
        <v>62</v>
      </c>
      <c r="B72" s="93" t="s">
        <v>488</v>
      </c>
      <c r="C72" s="96" t="s">
        <v>489</v>
      </c>
      <c r="D72" s="280" t="s">
        <v>302</v>
      </c>
      <c r="E72" s="281"/>
      <c r="F72" s="68">
        <v>10</v>
      </c>
      <c r="G72" s="68">
        <v>4</v>
      </c>
      <c r="H72" s="68">
        <v>14</v>
      </c>
      <c r="I72" s="62">
        <v>10</v>
      </c>
    </row>
    <row r="73" spans="1:9">
      <c r="A73" s="76">
        <v>63</v>
      </c>
      <c r="B73" s="93" t="s">
        <v>490</v>
      </c>
      <c r="C73" s="96" t="s">
        <v>491</v>
      </c>
      <c r="D73" s="273">
        <v>22</v>
      </c>
      <c r="E73" s="274"/>
      <c r="F73" s="68">
        <v>14</v>
      </c>
      <c r="G73" s="68">
        <v>14</v>
      </c>
      <c r="H73" s="68">
        <v>15</v>
      </c>
      <c r="I73" s="62">
        <v>15</v>
      </c>
    </row>
    <row r="74" spans="1:9">
      <c r="A74" s="76">
        <v>64</v>
      </c>
      <c r="B74" s="93" t="s">
        <v>492</v>
      </c>
      <c r="C74" s="96" t="s">
        <v>493</v>
      </c>
      <c r="D74" s="273">
        <v>22</v>
      </c>
      <c r="E74" s="274"/>
      <c r="F74" s="68">
        <v>15</v>
      </c>
      <c r="G74" s="68">
        <v>15</v>
      </c>
      <c r="H74" s="68">
        <v>15</v>
      </c>
      <c r="I74" s="62">
        <v>15</v>
      </c>
    </row>
    <row r="75" spans="1:9">
      <c r="A75" s="76">
        <v>65</v>
      </c>
      <c r="B75" s="93" t="s">
        <v>494</v>
      </c>
      <c r="C75" s="96" t="s">
        <v>495</v>
      </c>
      <c r="D75" s="273">
        <v>30</v>
      </c>
      <c r="E75" s="274"/>
      <c r="F75" s="68">
        <v>15</v>
      </c>
      <c r="G75" s="68">
        <v>15</v>
      </c>
      <c r="H75" s="101" t="s">
        <v>302</v>
      </c>
      <c r="I75" s="98" t="s">
        <v>302</v>
      </c>
    </row>
    <row r="76" spans="1:9">
      <c r="A76" s="76">
        <v>66</v>
      </c>
      <c r="B76" s="93" t="s">
        <v>496</v>
      </c>
      <c r="C76" s="96" t="s">
        <v>497</v>
      </c>
      <c r="D76" s="278">
        <v>9</v>
      </c>
      <c r="E76" s="279"/>
      <c r="F76" s="68">
        <v>13</v>
      </c>
      <c r="G76" s="68">
        <v>15</v>
      </c>
      <c r="H76" s="101" t="s">
        <v>302</v>
      </c>
      <c r="I76" s="98" t="s">
        <v>302</v>
      </c>
    </row>
    <row r="77" spans="1:9">
      <c r="A77" s="76">
        <v>67</v>
      </c>
      <c r="B77" s="93" t="s">
        <v>498</v>
      </c>
      <c r="C77" s="96" t="s">
        <v>499</v>
      </c>
      <c r="D77" s="278">
        <v>30</v>
      </c>
      <c r="E77" s="279"/>
      <c r="F77" s="68">
        <v>15</v>
      </c>
      <c r="G77" s="68">
        <v>15</v>
      </c>
      <c r="H77" s="101" t="s">
        <v>302</v>
      </c>
      <c r="I77" s="98" t="s">
        <v>302</v>
      </c>
    </row>
    <row r="78" spans="1:9">
      <c r="A78" s="76">
        <v>68</v>
      </c>
      <c r="B78" s="93" t="s">
        <v>500</v>
      </c>
      <c r="C78" s="96" t="s">
        <v>501</v>
      </c>
      <c r="D78" s="278" t="s">
        <v>302</v>
      </c>
      <c r="E78" s="279"/>
      <c r="F78" s="68">
        <v>15</v>
      </c>
      <c r="G78" s="68">
        <v>15</v>
      </c>
      <c r="H78" s="68">
        <v>14</v>
      </c>
      <c r="I78" s="62">
        <v>14</v>
      </c>
    </row>
    <row r="79" spans="1:9">
      <c r="A79" s="76">
        <v>69</v>
      </c>
      <c r="B79" s="93" t="s">
        <v>502</v>
      </c>
      <c r="C79" s="96" t="s">
        <v>503</v>
      </c>
      <c r="D79" s="278">
        <v>22</v>
      </c>
      <c r="E79" s="279"/>
      <c r="F79" s="68">
        <v>12</v>
      </c>
      <c r="G79" s="68">
        <v>12</v>
      </c>
      <c r="H79" s="68">
        <v>15</v>
      </c>
      <c r="I79" s="62">
        <v>15</v>
      </c>
    </row>
    <row r="80" spans="1:9">
      <c r="A80" s="76">
        <v>70</v>
      </c>
      <c r="B80" s="93" t="s">
        <v>504</v>
      </c>
      <c r="C80" s="96" t="s">
        <v>505</v>
      </c>
      <c r="D80" s="278">
        <v>22</v>
      </c>
      <c r="E80" s="279"/>
      <c r="F80" s="68">
        <v>10</v>
      </c>
      <c r="G80" s="68">
        <v>12</v>
      </c>
      <c r="H80" s="68">
        <v>12</v>
      </c>
      <c r="I80" s="62">
        <v>14</v>
      </c>
    </row>
    <row r="81" spans="1:9">
      <c r="A81" s="76">
        <v>71</v>
      </c>
      <c r="B81" s="93" t="s">
        <v>506</v>
      </c>
      <c r="C81" s="96" t="s">
        <v>507</v>
      </c>
      <c r="D81" s="273">
        <v>26</v>
      </c>
      <c r="E81" s="274"/>
      <c r="F81" s="68">
        <v>10</v>
      </c>
      <c r="G81" s="68">
        <v>14</v>
      </c>
      <c r="H81" s="101" t="s">
        <v>302</v>
      </c>
      <c r="I81" s="98" t="s">
        <v>302</v>
      </c>
    </row>
    <row r="82" spans="1:9">
      <c r="A82" s="76">
        <v>72</v>
      </c>
      <c r="B82" s="93" t="s">
        <v>508</v>
      </c>
      <c r="C82" s="96" t="s">
        <v>509</v>
      </c>
      <c r="D82" s="273">
        <v>16</v>
      </c>
      <c r="E82" s="274"/>
      <c r="F82" s="68">
        <v>8</v>
      </c>
      <c r="G82" s="68">
        <v>10</v>
      </c>
      <c r="H82" s="101" t="s">
        <v>302</v>
      </c>
      <c r="I82" s="98" t="s">
        <v>302</v>
      </c>
    </row>
    <row r="83" spans="1:9">
      <c r="A83" s="76">
        <v>73</v>
      </c>
      <c r="B83" s="93" t="s">
        <v>510</v>
      </c>
      <c r="C83" s="96" t="s">
        <v>511</v>
      </c>
      <c r="D83" s="273">
        <v>30</v>
      </c>
      <c r="E83" s="274"/>
      <c r="F83" s="68">
        <v>12</v>
      </c>
      <c r="G83" s="68">
        <v>14</v>
      </c>
      <c r="H83" s="68">
        <v>15</v>
      </c>
      <c r="I83" s="62">
        <v>15</v>
      </c>
    </row>
    <row r="84" spans="1:9">
      <c r="A84" s="76">
        <v>74</v>
      </c>
      <c r="B84" s="93" t="s">
        <v>512</v>
      </c>
      <c r="C84" s="96" t="s">
        <v>513</v>
      </c>
      <c r="D84" s="273">
        <v>20</v>
      </c>
      <c r="E84" s="274"/>
      <c r="F84" s="68">
        <v>14</v>
      </c>
      <c r="G84" s="68">
        <v>14</v>
      </c>
      <c r="H84" s="68">
        <v>0</v>
      </c>
      <c r="I84" s="62">
        <v>0</v>
      </c>
    </row>
    <row r="85" spans="1:9">
      <c r="A85" s="76">
        <v>75</v>
      </c>
      <c r="B85" s="93" t="s">
        <v>514</v>
      </c>
      <c r="C85" s="96" t="s">
        <v>515</v>
      </c>
      <c r="D85" s="273">
        <v>30</v>
      </c>
      <c r="E85" s="274"/>
      <c r="F85" s="101" t="s">
        <v>302</v>
      </c>
      <c r="G85" s="101" t="s">
        <v>302</v>
      </c>
      <c r="H85" s="68">
        <v>15</v>
      </c>
      <c r="I85" s="62">
        <v>15</v>
      </c>
    </row>
    <row r="86" spans="1:9">
      <c r="A86" s="76">
        <v>76</v>
      </c>
      <c r="B86" s="93" t="s">
        <v>516</v>
      </c>
      <c r="C86" s="96" t="s">
        <v>517</v>
      </c>
      <c r="D86" s="273">
        <v>26</v>
      </c>
      <c r="E86" s="274"/>
      <c r="F86" s="68">
        <v>15</v>
      </c>
      <c r="G86" s="68">
        <v>15</v>
      </c>
      <c r="H86" s="68">
        <v>15</v>
      </c>
      <c r="I86" s="62">
        <v>15</v>
      </c>
    </row>
    <row r="87" spans="1:9">
      <c r="A87" s="76">
        <v>77</v>
      </c>
      <c r="B87" s="93" t="s">
        <v>518</v>
      </c>
      <c r="C87" s="96" t="s">
        <v>519</v>
      </c>
      <c r="D87" s="273">
        <v>20</v>
      </c>
      <c r="E87" s="274"/>
      <c r="F87" s="101" t="s">
        <v>302</v>
      </c>
      <c r="G87" s="101" t="s">
        <v>302</v>
      </c>
      <c r="H87" s="68">
        <v>7</v>
      </c>
      <c r="I87" s="62">
        <v>7</v>
      </c>
    </row>
    <row r="88" spans="1:9">
      <c r="A88" s="76">
        <v>78</v>
      </c>
      <c r="B88" s="93" t="s">
        <v>520</v>
      </c>
      <c r="C88" s="96" t="s">
        <v>521</v>
      </c>
      <c r="D88" s="273">
        <v>28</v>
      </c>
      <c r="E88" s="274"/>
      <c r="F88" s="68">
        <v>15</v>
      </c>
      <c r="G88" s="68">
        <v>15</v>
      </c>
      <c r="H88" s="101" t="s">
        <v>302</v>
      </c>
      <c r="I88" s="98" t="s">
        <v>302</v>
      </c>
    </row>
    <row r="89" spans="1:9">
      <c r="A89" s="76">
        <v>79</v>
      </c>
      <c r="B89" s="93" t="s">
        <v>522</v>
      </c>
      <c r="C89" s="96" t="s">
        <v>523</v>
      </c>
      <c r="D89" s="273">
        <v>24</v>
      </c>
      <c r="E89" s="274"/>
      <c r="F89" s="68">
        <v>14</v>
      </c>
      <c r="G89" s="68">
        <v>14</v>
      </c>
      <c r="H89" s="101" t="s">
        <v>302</v>
      </c>
      <c r="I89" s="98" t="s">
        <v>302</v>
      </c>
    </row>
    <row r="90" spans="1:9">
      <c r="A90" s="76">
        <v>80</v>
      </c>
      <c r="B90" s="93" t="s">
        <v>524</v>
      </c>
      <c r="C90" s="96" t="s">
        <v>525</v>
      </c>
      <c r="D90" s="269">
        <v>14</v>
      </c>
      <c r="E90" s="270"/>
      <c r="F90" s="68">
        <v>10</v>
      </c>
      <c r="G90" s="68">
        <v>8</v>
      </c>
      <c r="H90" s="101" t="s">
        <v>302</v>
      </c>
      <c r="I90" s="98" t="s">
        <v>302</v>
      </c>
    </row>
    <row r="91" spans="1:9">
      <c r="A91" s="76">
        <v>81</v>
      </c>
      <c r="B91" s="93" t="s">
        <v>526</v>
      </c>
      <c r="C91" s="96" t="s">
        <v>527</v>
      </c>
      <c r="D91" s="275" t="s">
        <v>302</v>
      </c>
      <c r="E91" s="270"/>
      <c r="F91" s="68">
        <v>8</v>
      </c>
      <c r="G91" s="68">
        <v>8</v>
      </c>
      <c r="H91" s="68">
        <v>15</v>
      </c>
      <c r="I91" s="62">
        <v>15</v>
      </c>
    </row>
    <row r="92" spans="1:9">
      <c r="A92" s="76">
        <v>82</v>
      </c>
      <c r="B92" s="94" t="s">
        <v>528</v>
      </c>
      <c r="C92" s="96" t="s">
        <v>529</v>
      </c>
      <c r="D92" s="269">
        <v>22</v>
      </c>
      <c r="E92" s="270"/>
      <c r="F92" s="68">
        <v>8</v>
      </c>
      <c r="G92" s="68">
        <v>12</v>
      </c>
      <c r="H92" s="68">
        <v>0</v>
      </c>
      <c r="I92" s="62">
        <v>0</v>
      </c>
    </row>
    <row r="93" spans="1:9">
      <c r="A93" s="76">
        <v>83</v>
      </c>
      <c r="B93" s="93" t="s">
        <v>530</v>
      </c>
      <c r="C93" s="96" t="s">
        <v>531</v>
      </c>
      <c r="D93" s="276">
        <v>24</v>
      </c>
      <c r="E93" s="277"/>
      <c r="F93" s="68">
        <v>7</v>
      </c>
      <c r="G93" s="68">
        <v>7</v>
      </c>
      <c r="H93" s="68">
        <v>10</v>
      </c>
      <c r="I93" s="62">
        <v>14</v>
      </c>
    </row>
    <row r="94" spans="1:9">
      <c r="A94" s="76">
        <v>84</v>
      </c>
      <c r="B94" s="93" t="s">
        <v>532</v>
      </c>
      <c r="C94" s="96" t="s">
        <v>533</v>
      </c>
      <c r="D94" s="269">
        <v>30</v>
      </c>
      <c r="E94" s="270"/>
      <c r="F94" s="68">
        <v>15</v>
      </c>
      <c r="G94" s="68">
        <v>15</v>
      </c>
      <c r="H94" s="101" t="s">
        <v>302</v>
      </c>
      <c r="I94" s="98" t="s">
        <v>302</v>
      </c>
    </row>
    <row r="95" spans="1:9">
      <c r="A95" s="76">
        <v>85</v>
      </c>
      <c r="B95" s="93" t="s">
        <v>534</v>
      </c>
      <c r="C95" s="96" t="s">
        <v>535</v>
      </c>
      <c r="D95" s="269">
        <v>20</v>
      </c>
      <c r="E95" s="270"/>
      <c r="F95" s="68">
        <v>14</v>
      </c>
      <c r="G95" s="68">
        <v>14</v>
      </c>
      <c r="H95" s="101" t="s">
        <v>302</v>
      </c>
      <c r="I95" s="98" t="s">
        <v>302</v>
      </c>
    </row>
    <row r="96" spans="1:9">
      <c r="A96" s="76">
        <v>86</v>
      </c>
      <c r="B96" s="93" t="s">
        <v>536</v>
      </c>
      <c r="C96" s="96" t="s">
        <v>537</v>
      </c>
      <c r="D96" s="269">
        <v>18</v>
      </c>
      <c r="E96" s="270"/>
      <c r="F96" s="68">
        <v>8</v>
      </c>
      <c r="G96" s="68">
        <v>6</v>
      </c>
      <c r="H96" s="68">
        <v>10</v>
      </c>
      <c r="I96" s="62">
        <v>12</v>
      </c>
    </row>
    <row r="97" spans="1:9">
      <c r="A97" s="76">
        <v>87</v>
      </c>
      <c r="B97" s="93" t="s">
        <v>538</v>
      </c>
      <c r="C97" s="96" t="s">
        <v>539</v>
      </c>
      <c r="D97" s="271" t="s">
        <v>302</v>
      </c>
      <c r="E97" s="272"/>
      <c r="F97" s="68">
        <v>10</v>
      </c>
      <c r="G97" s="68">
        <v>8</v>
      </c>
      <c r="H97" s="68">
        <v>15</v>
      </c>
      <c r="I97" s="62">
        <v>15</v>
      </c>
    </row>
    <row r="98" spans="1:9">
      <c r="A98" s="76">
        <v>88</v>
      </c>
      <c r="B98" s="93" t="s">
        <v>540</v>
      </c>
      <c r="C98" s="96" t="s">
        <v>541</v>
      </c>
      <c r="D98" s="269">
        <v>22</v>
      </c>
      <c r="E98" s="270"/>
      <c r="F98" s="68">
        <v>10</v>
      </c>
      <c r="G98" s="68">
        <v>14</v>
      </c>
      <c r="H98" s="101" t="s">
        <v>302</v>
      </c>
      <c r="I98" s="98" t="s">
        <v>302</v>
      </c>
    </row>
    <row r="99" spans="1:9">
      <c r="A99" s="76">
        <v>89</v>
      </c>
      <c r="B99" s="93" t="s">
        <v>542</v>
      </c>
      <c r="C99" s="96" t="s">
        <v>543</v>
      </c>
      <c r="D99" s="264">
        <v>20</v>
      </c>
      <c r="E99" s="265"/>
      <c r="F99" s="68">
        <v>10</v>
      </c>
      <c r="G99" s="68">
        <v>8</v>
      </c>
      <c r="H99" s="101" t="s">
        <v>302</v>
      </c>
      <c r="I99" s="98" t="s">
        <v>302</v>
      </c>
    </row>
    <row r="100" spans="1:9">
      <c r="E100" s="46"/>
    </row>
    <row r="101" spans="1:9">
      <c r="E101" s="46"/>
    </row>
    <row r="102" spans="1:9" ht="31.5" customHeight="1">
      <c r="D102" s="268"/>
      <c r="E102" s="268"/>
      <c r="I102" s="99"/>
    </row>
    <row r="103" spans="1:9">
      <c r="E103" s="46"/>
    </row>
    <row r="104" spans="1:9">
      <c r="E104" s="46"/>
    </row>
    <row r="105" spans="1:9">
      <c r="E105" s="46"/>
    </row>
    <row r="106" spans="1:9">
      <c r="E106" s="46"/>
    </row>
    <row r="107" spans="1:9">
      <c r="E107" s="46"/>
    </row>
    <row r="108" spans="1:9">
      <c r="E108" s="46"/>
    </row>
    <row r="109" spans="1:9">
      <c r="E109" s="46"/>
    </row>
    <row r="110" spans="1:9">
      <c r="E110" s="46"/>
    </row>
    <row r="111" spans="1:9">
      <c r="E111" s="46"/>
    </row>
    <row r="112" spans="1:9">
      <c r="E112" s="46"/>
    </row>
    <row r="113" spans="5:5">
      <c r="E113" s="46"/>
    </row>
    <row r="114" spans="5:5">
      <c r="E114" s="46"/>
    </row>
    <row r="115" spans="5:5">
      <c r="E115" s="46"/>
    </row>
    <row r="116" spans="5:5">
      <c r="E116" s="46"/>
    </row>
    <row r="117" spans="5:5">
      <c r="E117" s="46"/>
    </row>
    <row r="118" spans="5:5">
      <c r="E118" s="46"/>
    </row>
    <row r="119" spans="5:5">
      <c r="E119" s="46"/>
    </row>
    <row r="120" spans="5:5">
      <c r="E120" s="46"/>
    </row>
    <row r="121" spans="5:5">
      <c r="E121" s="46"/>
    </row>
    <row r="122" spans="5:5">
      <c r="E122" s="46"/>
    </row>
    <row r="123" spans="5:5">
      <c r="E123" s="46"/>
    </row>
    <row r="124" spans="5:5">
      <c r="E124" s="46"/>
    </row>
    <row r="125" spans="5:5">
      <c r="E125" s="46"/>
    </row>
    <row r="126" spans="5:5">
      <c r="E126" s="46"/>
    </row>
    <row r="127" spans="5:5">
      <c r="E127" s="46"/>
    </row>
    <row r="128" spans="5:5">
      <c r="E128" s="46"/>
    </row>
    <row r="129" spans="5:5">
      <c r="E129" s="46"/>
    </row>
    <row r="130" spans="5:5">
      <c r="E130" s="46"/>
    </row>
    <row r="131" spans="5:5">
      <c r="E131" s="46"/>
    </row>
    <row r="132" spans="5:5">
      <c r="E132" s="46"/>
    </row>
    <row r="133" spans="5:5">
      <c r="E133" s="46"/>
    </row>
    <row r="134" spans="5:5">
      <c r="E134" s="46"/>
    </row>
    <row r="135" spans="5:5">
      <c r="E135" s="46"/>
    </row>
    <row r="136" spans="5:5">
      <c r="E136" s="46"/>
    </row>
    <row r="137" spans="5:5">
      <c r="E137" s="46"/>
    </row>
    <row r="138" spans="5:5">
      <c r="E138" s="46"/>
    </row>
    <row r="139" spans="5:5">
      <c r="E139" s="46"/>
    </row>
    <row r="140" spans="5:5">
      <c r="E140" s="46"/>
    </row>
    <row r="141" spans="5:5">
      <c r="E141" s="46"/>
    </row>
    <row r="142" spans="5:5">
      <c r="E142" s="46"/>
    </row>
    <row r="143" spans="5:5">
      <c r="E143" s="46"/>
    </row>
    <row r="144" spans="5:5">
      <c r="E144" s="46"/>
    </row>
    <row r="145" spans="5:5">
      <c r="E145" s="46"/>
    </row>
    <row r="146" spans="5:5">
      <c r="E146" s="46"/>
    </row>
    <row r="147" spans="5:5">
      <c r="E147" s="46"/>
    </row>
    <row r="148" spans="5:5">
      <c r="E148" s="46"/>
    </row>
    <row r="149" spans="5:5">
      <c r="E149" s="46"/>
    </row>
    <row r="150" spans="5:5">
      <c r="E150" s="46"/>
    </row>
    <row r="151" spans="5:5">
      <c r="E151" s="46"/>
    </row>
    <row r="152" spans="5:5">
      <c r="E152" s="46"/>
    </row>
    <row r="153" spans="5:5">
      <c r="E153" s="46"/>
    </row>
    <row r="154" spans="5:5">
      <c r="E154" s="46"/>
    </row>
    <row r="155" spans="5:5">
      <c r="E155" s="46"/>
    </row>
    <row r="156" spans="5:5">
      <c r="E156" s="46"/>
    </row>
    <row r="157" spans="5:5">
      <c r="E157" s="46"/>
    </row>
    <row r="158" spans="5:5">
      <c r="E158" s="46"/>
    </row>
    <row r="159" spans="5:5">
      <c r="E159" s="46"/>
    </row>
    <row r="160" spans="5:5">
      <c r="E160" s="46"/>
    </row>
    <row r="161" spans="5:5">
      <c r="E161" s="46"/>
    </row>
    <row r="162" spans="5:5">
      <c r="E162" s="46"/>
    </row>
    <row r="163" spans="5:5">
      <c r="E163" s="46"/>
    </row>
    <row r="164" spans="5:5">
      <c r="E164" s="46"/>
    </row>
    <row r="165" spans="5:5">
      <c r="E165" s="46"/>
    </row>
    <row r="166" spans="5:5">
      <c r="E166" s="46"/>
    </row>
    <row r="167" spans="5:5">
      <c r="E167" s="46"/>
    </row>
    <row r="168" spans="5:5">
      <c r="E168" s="46"/>
    </row>
    <row r="169" spans="5:5">
      <c r="E169" s="46"/>
    </row>
    <row r="170" spans="5:5">
      <c r="E170" s="46"/>
    </row>
    <row r="171" spans="5:5">
      <c r="E171" s="46"/>
    </row>
    <row r="172" spans="5:5">
      <c r="E172" s="46"/>
    </row>
    <row r="173" spans="5:5">
      <c r="E173" s="46"/>
    </row>
    <row r="174" spans="5:5">
      <c r="E174" s="46"/>
    </row>
    <row r="175" spans="5:5">
      <c r="E175" s="46"/>
    </row>
    <row r="176" spans="5:5">
      <c r="E176" s="46"/>
    </row>
    <row r="177" spans="5:5">
      <c r="E177" s="46"/>
    </row>
    <row r="178" spans="5:5">
      <c r="E178" s="46"/>
    </row>
    <row r="179" spans="5:5">
      <c r="E179" s="46"/>
    </row>
    <row r="180" spans="5:5">
      <c r="E180" s="46"/>
    </row>
    <row r="181" spans="5:5">
      <c r="E181" s="46"/>
    </row>
    <row r="182" spans="5:5">
      <c r="E182" s="46"/>
    </row>
    <row r="183" spans="5:5">
      <c r="E183" s="46"/>
    </row>
    <row r="184" spans="5:5">
      <c r="E184" s="46"/>
    </row>
    <row r="185" spans="5:5">
      <c r="E185" s="46"/>
    </row>
    <row r="186" spans="5:5">
      <c r="E186" s="46"/>
    </row>
    <row r="187" spans="5:5">
      <c r="E187" s="46"/>
    </row>
    <row r="188" spans="5:5">
      <c r="E188" s="46"/>
    </row>
    <row r="189" spans="5:5">
      <c r="E189" s="46"/>
    </row>
    <row r="190" spans="5:5">
      <c r="E190" s="46"/>
    </row>
    <row r="191" spans="5:5">
      <c r="E191" s="46"/>
    </row>
    <row r="192" spans="5:5">
      <c r="E192" s="46"/>
    </row>
    <row r="193" spans="5:5">
      <c r="E193" s="46"/>
    </row>
    <row r="194" spans="5:5">
      <c r="E194" s="46"/>
    </row>
    <row r="195" spans="5:5">
      <c r="E195" s="46"/>
    </row>
    <row r="196" spans="5:5">
      <c r="E196" s="46"/>
    </row>
    <row r="197" spans="5:5">
      <c r="E197" s="46"/>
    </row>
    <row r="198" spans="5:5">
      <c r="E198" s="46"/>
    </row>
    <row r="199" spans="5:5">
      <c r="E199" s="46"/>
    </row>
    <row r="200" spans="5:5">
      <c r="E200" s="46"/>
    </row>
    <row r="201" spans="5:5">
      <c r="E201" s="46"/>
    </row>
    <row r="202" spans="5:5">
      <c r="E202" s="46"/>
    </row>
    <row r="203" spans="5:5">
      <c r="E203" s="46"/>
    </row>
    <row r="204" spans="5:5">
      <c r="E204" s="46"/>
    </row>
    <row r="205" spans="5:5">
      <c r="E205" s="46"/>
    </row>
    <row r="206" spans="5:5">
      <c r="E206" s="46"/>
    </row>
    <row r="207" spans="5:5">
      <c r="E207" s="46"/>
    </row>
    <row r="208" spans="5:5">
      <c r="E208" s="46"/>
    </row>
    <row r="209" spans="5:5">
      <c r="E209" s="46"/>
    </row>
    <row r="210" spans="5:5">
      <c r="E210" s="46"/>
    </row>
    <row r="211" spans="5:5">
      <c r="E211" s="46"/>
    </row>
    <row r="212" spans="5:5">
      <c r="E212" s="46"/>
    </row>
    <row r="213" spans="5:5">
      <c r="E213" s="46"/>
    </row>
    <row r="214" spans="5:5">
      <c r="E214" s="46"/>
    </row>
    <row r="215" spans="5:5">
      <c r="E215" s="46"/>
    </row>
    <row r="216" spans="5:5">
      <c r="E216" s="46"/>
    </row>
    <row r="217" spans="5:5">
      <c r="E217" s="46"/>
    </row>
    <row r="218" spans="5:5">
      <c r="E218" s="46"/>
    </row>
    <row r="219" spans="5:5">
      <c r="E219" s="46"/>
    </row>
    <row r="220" spans="5:5">
      <c r="E220" s="46"/>
    </row>
    <row r="221" spans="5:5">
      <c r="E221" s="46"/>
    </row>
    <row r="222" spans="5:5">
      <c r="E222" s="46"/>
    </row>
    <row r="223" spans="5:5">
      <c r="E223" s="46"/>
    </row>
    <row r="224" spans="5:5">
      <c r="E224" s="46"/>
    </row>
    <row r="225" spans="5:5">
      <c r="E225" s="46"/>
    </row>
    <row r="226" spans="5:5">
      <c r="E226" s="46"/>
    </row>
    <row r="227" spans="5:5">
      <c r="E227" s="46"/>
    </row>
    <row r="228" spans="5:5">
      <c r="E228" s="46"/>
    </row>
    <row r="229" spans="5:5">
      <c r="E229" s="46"/>
    </row>
    <row r="230" spans="5:5">
      <c r="E230" s="46"/>
    </row>
    <row r="231" spans="5:5">
      <c r="E231" s="46"/>
    </row>
    <row r="232" spans="5:5">
      <c r="E232" s="46"/>
    </row>
    <row r="233" spans="5:5">
      <c r="E233" s="46"/>
    </row>
    <row r="234" spans="5:5">
      <c r="E234" s="46"/>
    </row>
    <row r="235" spans="5:5">
      <c r="E235" s="46"/>
    </row>
    <row r="236" spans="5:5">
      <c r="E236" s="46"/>
    </row>
    <row r="237" spans="5:5">
      <c r="E237" s="46"/>
    </row>
    <row r="238" spans="5:5">
      <c r="E238" s="46"/>
    </row>
    <row r="239" spans="5:5">
      <c r="E239" s="46"/>
    </row>
    <row r="240" spans="5:5">
      <c r="E240" s="46"/>
    </row>
    <row r="241" spans="5:5">
      <c r="E241" s="46"/>
    </row>
    <row r="242" spans="5:5">
      <c r="E242" s="46"/>
    </row>
    <row r="243" spans="5:5">
      <c r="E243" s="46"/>
    </row>
    <row r="244" spans="5:5">
      <c r="E244" s="46"/>
    </row>
    <row r="245" spans="5:5">
      <c r="E245" s="46"/>
    </row>
    <row r="246" spans="5:5">
      <c r="E246" s="46"/>
    </row>
    <row r="247" spans="5:5">
      <c r="E247" s="46"/>
    </row>
    <row r="248" spans="5:5">
      <c r="E248" s="46"/>
    </row>
    <row r="249" spans="5:5">
      <c r="E249" s="46"/>
    </row>
    <row r="250" spans="5:5">
      <c r="E250" s="46"/>
    </row>
    <row r="251" spans="5:5">
      <c r="E251" s="46"/>
    </row>
    <row r="252" spans="5:5">
      <c r="E252" s="46"/>
    </row>
    <row r="253" spans="5:5">
      <c r="E253" s="46"/>
    </row>
    <row r="254" spans="5:5">
      <c r="E254" s="46"/>
    </row>
    <row r="255" spans="5:5">
      <c r="E255" s="46"/>
    </row>
    <row r="256" spans="5:5">
      <c r="E256" s="46"/>
    </row>
    <row r="257" spans="5:5">
      <c r="E257" s="46"/>
    </row>
    <row r="258" spans="5:5">
      <c r="E258" s="46"/>
    </row>
    <row r="259" spans="5:5">
      <c r="E259" s="46"/>
    </row>
    <row r="260" spans="5:5">
      <c r="E260" s="46"/>
    </row>
    <row r="261" spans="5:5">
      <c r="E261" s="46"/>
    </row>
    <row r="262" spans="5:5">
      <c r="E262" s="46"/>
    </row>
    <row r="263" spans="5:5">
      <c r="E263" s="46"/>
    </row>
    <row r="264" spans="5:5">
      <c r="E264" s="46"/>
    </row>
    <row r="265" spans="5:5">
      <c r="E265" s="46"/>
    </row>
    <row r="266" spans="5:5">
      <c r="E266" s="46"/>
    </row>
    <row r="267" spans="5:5">
      <c r="E267" s="46"/>
    </row>
    <row r="268" spans="5:5">
      <c r="E268" s="46"/>
    </row>
    <row r="269" spans="5:5">
      <c r="E269" s="46"/>
    </row>
    <row r="270" spans="5:5">
      <c r="E270" s="46"/>
    </row>
    <row r="271" spans="5:5">
      <c r="E271" s="46"/>
    </row>
    <row r="272" spans="5:5">
      <c r="E272" s="46"/>
    </row>
    <row r="273" spans="5:5">
      <c r="E273" s="46"/>
    </row>
    <row r="274" spans="5:5">
      <c r="E274" s="46"/>
    </row>
    <row r="275" spans="5:5">
      <c r="E275" s="46"/>
    </row>
    <row r="276" spans="5:5">
      <c r="E276" s="46"/>
    </row>
    <row r="277" spans="5:5">
      <c r="E277" s="46"/>
    </row>
    <row r="278" spans="5:5">
      <c r="E278" s="46"/>
    </row>
    <row r="279" spans="5:5">
      <c r="E279" s="46"/>
    </row>
    <row r="280" spans="5:5">
      <c r="E280" s="46"/>
    </row>
    <row r="281" spans="5:5">
      <c r="E281" s="46"/>
    </row>
    <row r="282" spans="5:5">
      <c r="E282" s="46"/>
    </row>
    <row r="283" spans="5:5">
      <c r="E283" s="46"/>
    </row>
    <row r="284" spans="5:5">
      <c r="E284" s="46"/>
    </row>
    <row r="285" spans="5:5">
      <c r="E285" s="46"/>
    </row>
    <row r="286" spans="5:5">
      <c r="E286" s="46"/>
    </row>
    <row r="287" spans="5:5">
      <c r="E287" s="46"/>
    </row>
    <row r="288" spans="5:5">
      <c r="E288" s="46"/>
    </row>
    <row r="289" spans="5:5">
      <c r="E289" s="46"/>
    </row>
    <row r="290" spans="5:5">
      <c r="E290" s="46"/>
    </row>
    <row r="291" spans="5:5">
      <c r="E291" s="46"/>
    </row>
    <row r="292" spans="5:5">
      <c r="E292" s="46"/>
    </row>
    <row r="293" spans="5:5">
      <c r="E293" s="46"/>
    </row>
    <row r="294" spans="5:5">
      <c r="E294" s="46"/>
    </row>
    <row r="295" spans="5:5">
      <c r="E295" s="46"/>
    </row>
    <row r="296" spans="5:5">
      <c r="E296" s="46"/>
    </row>
    <row r="297" spans="5:5">
      <c r="E297" s="46"/>
    </row>
    <row r="298" spans="5:5">
      <c r="E298" s="46"/>
    </row>
    <row r="299" spans="5:5">
      <c r="E299" s="46"/>
    </row>
    <row r="300" spans="5:5">
      <c r="E300" s="46"/>
    </row>
    <row r="301" spans="5:5">
      <c r="E301" s="46"/>
    </row>
    <row r="302" spans="5:5">
      <c r="E302" s="46"/>
    </row>
    <row r="303" spans="5:5">
      <c r="E303" s="46"/>
    </row>
    <row r="304" spans="5:5">
      <c r="E304" s="46"/>
    </row>
    <row r="305" spans="5:5">
      <c r="E305" s="46"/>
    </row>
    <row r="306" spans="5:5">
      <c r="E306" s="46"/>
    </row>
    <row r="307" spans="5:5">
      <c r="E307" s="46"/>
    </row>
    <row r="308" spans="5:5">
      <c r="E308" s="46"/>
    </row>
    <row r="309" spans="5:5">
      <c r="E309" s="46"/>
    </row>
    <row r="310" spans="5:5">
      <c r="E310" s="46"/>
    </row>
    <row r="311" spans="5:5">
      <c r="E311" s="46"/>
    </row>
    <row r="312" spans="5:5">
      <c r="E312" s="46"/>
    </row>
    <row r="313" spans="5:5">
      <c r="E313" s="46"/>
    </row>
    <row r="314" spans="5:5">
      <c r="E314" s="46"/>
    </row>
    <row r="315" spans="5:5">
      <c r="E315" s="46"/>
    </row>
    <row r="316" spans="5:5">
      <c r="E316" s="46"/>
    </row>
    <row r="317" spans="5:5">
      <c r="E317" s="46"/>
    </row>
    <row r="318" spans="5:5">
      <c r="E318" s="46"/>
    </row>
    <row r="319" spans="5:5">
      <c r="E319" s="46"/>
    </row>
    <row r="320" spans="5:5">
      <c r="E320" s="46"/>
    </row>
    <row r="321" spans="5:5">
      <c r="E321" s="46"/>
    </row>
    <row r="322" spans="5:5">
      <c r="E322" s="46"/>
    </row>
    <row r="323" spans="5:5">
      <c r="E323" s="46"/>
    </row>
    <row r="324" spans="5:5">
      <c r="E324" s="46"/>
    </row>
    <row r="325" spans="5:5">
      <c r="E325" s="46"/>
    </row>
    <row r="326" spans="5:5">
      <c r="E326" s="46"/>
    </row>
    <row r="327" spans="5:5">
      <c r="E327" s="46"/>
    </row>
    <row r="328" spans="5:5">
      <c r="E328" s="46"/>
    </row>
    <row r="329" spans="5:5">
      <c r="E329" s="46"/>
    </row>
    <row r="330" spans="5:5">
      <c r="E330" s="46"/>
    </row>
    <row r="331" spans="5:5">
      <c r="E331" s="46"/>
    </row>
    <row r="332" spans="5:5">
      <c r="E332" s="46"/>
    </row>
    <row r="333" spans="5:5">
      <c r="E333" s="46"/>
    </row>
    <row r="334" spans="5:5">
      <c r="E334" s="46"/>
    </row>
    <row r="335" spans="5:5">
      <c r="E335" s="46"/>
    </row>
    <row r="336" spans="5:5">
      <c r="E336" s="46"/>
    </row>
    <row r="337" spans="5:5">
      <c r="E337" s="46"/>
    </row>
    <row r="338" spans="5:5">
      <c r="E338" s="46"/>
    </row>
    <row r="339" spans="5:5">
      <c r="E339" s="46"/>
    </row>
    <row r="340" spans="5:5">
      <c r="E340" s="46"/>
    </row>
    <row r="341" spans="5:5">
      <c r="E341" s="46"/>
    </row>
    <row r="342" spans="5:5">
      <c r="E342" s="46"/>
    </row>
    <row r="343" spans="5:5">
      <c r="E343" s="46"/>
    </row>
    <row r="344" spans="5:5">
      <c r="E344" s="46"/>
    </row>
    <row r="345" spans="5:5">
      <c r="E345" s="46"/>
    </row>
    <row r="346" spans="5:5">
      <c r="E346" s="46"/>
    </row>
    <row r="347" spans="5:5">
      <c r="E347" s="46"/>
    </row>
    <row r="348" spans="5:5">
      <c r="E348" s="46"/>
    </row>
    <row r="349" spans="5:5">
      <c r="E349" s="46"/>
    </row>
    <row r="350" spans="5:5">
      <c r="E350" s="46"/>
    </row>
    <row r="351" spans="5:5">
      <c r="E351" s="46"/>
    </row>
    <row r="352" spans="5:5">
      <c r="E352" s="46"/>
    </row>
    <row r="353" spans="5:5">
      <c r="E353" s="46"/>
    </row>
    <row r="354" spans="5:5">
      <c r="E354" s="46"/>
    </row>
    <row r="355" spans="5:5">
      <c r="E355" s="46"/>
    </row>
    <row r="356" spans="5:5">
      <c r="E356" s="46"/>
    </row>
    <row r="357" spans="5:5">
      <c r="E357" s="46"/>
    </row>
    <row r="358" spans="5:5">
      <c r="E358" s="46"/>
    </row>
    <row r="359" spans="5:5">
      <c r="E359" s="46"/>
    </row>
    <row r="360" spans="5:5">
      <c r="E360" s="46"/>
    </row>
    <row r="361" spans="5:5">
      <c r="E361" s="46"/>
    </row>
    <row r="362" spans="5:5">
      <c r="E362" s="46"/>
    </row>
    <row r="363" spans="5:5">
      <c r="E363" s="46"/>
    </row>
    <row r="364" spans="5:5">
      <c r="E364" s="46"/>
    </row>
    <row r="365" spans="5:5">
      <c r="E365" s="46"/>
    </row>
    <row r="366" spans="5:5">
      <c r="E366" s="46"/>
    </row>
    <row r="367" spans="5:5">
      <c r="E367" s="46"/>
    </row>
    <row r="368" spans="5:5">
      <c r="E368" s="46"/>
    </row>
    <row r="369" spans="5:5">
      <c r="E369" s="46"/>
    </row>
    <row r="370" spans="5:5">
      <c r="E370" s="46"/>
    </row>
    <row r="371" spans="5:5">
      <c r="E371" s="46"/>
    </row>
    <row r="372" spans="5:5">
      <c r="E372" s="46"/>
    </row>
    <row r="373" spans="5:5">
      <c r="E373" s="46"/>
    </row>
    <row r="374" spans="5:5">
      <c r="E374" s="46"/>
    </row>
    <row r="375" spans="5:5">
      <c r="E375" s="46"/>
    </row>
    <row r="376" spans="5:5">
      <c r="E376" s="46"/>
    </row>
    <row r="377" spans="5:5">
      <c r="E377" s="46"/>
    </row>
    <row r="378" spans="5:5">
      <c r="E378" s="46"/>
    </row>
    <row r="379" spans="5:5">
      <c r="E379" s="46"/>
    </row>
    <row r="380" spans="5:5">
      <c r="E380" s="46"/>
    </row>
    <row r="381" spans="5:5">
      <c r="E381" s="46"/>
    </row>
    <row r="382" spans="5:5">
      <c r="E382" s="46"/>
    </row>
    <row r="383" spans="5:5">
      <c r="E383" s="46"/>
    </row>
    <row r="384" spans="5:5">
      <c r="E384" s="46"/>
    </row>
    <row r="385" spans="5:5">
      <c r="E385" s="46"/>
    </row>
    <row r="386" spans="5:5">
      <c r="E386" s="46"/>
    </row>
    <row r="387" spans="5:5">
      <c r="E387" s="46"/>
    </row>
    <row r="388" spans="5:5">
      <c r="E388" s="46"/>
    </row>
    <row r="389" spans="5:5">
      <c r="E389" s="46"/>
    </row>
    <row r="390" spans="5:5">
      <c r="E390" s="46"/>
    </row>
    <row r="391" spans="5:5">
      <c r="E391" s="46"/>
    </row>
    <row r="392" spans="5:5">
      <c r="E392" s="46"/>
    </row>
    <row r="393" spans="5:5">
      <c r="E393" s="46"/>
    </row>
    <row r="394" spans="5:5">
      <c r="E394" s="46"/>
    </row>
    <row r="395" spans="5:5">
      <c r="E395" s="46"/>
    </row>
    <row r="396" spans="5:5">
      <c r="E396" s="46"/>
    </row>
    <row r="397" spans="5:5">
      <c r="E397" s="46"/>
    </row>
    <row r="398" spans="5:5">
      <c r="E398" s="46"/>
    </row>
    <row r="399" spans="5:5">
      <c r="E399" s="46"/>
    </row>
    <row r="400" spans="5:5">
      <c r="E400" s="46"/>
    </row>
    <row r="401" spans="5:5">
      <c r="E401" s="46"/>
    </row>
    <row r="402" spans="5:5">
      <c r="E402" s="46"/>
    </row>
    <row r="403" spans="5:5">
      <c r="E403" s="46"/>
    </row>
    <row r="404" spans="5:5">
      <c r="E404" s="46"/>
    </row>
    <row r="405" spans="5:5">
      <c r="E405" s="46"/>
    </row>
    <row r="406" spans="5:5">
      <c r="E406" s="46"/>
    </row>
    <row r="407" spans="5:5">
      <c r="E407" s="46"/>
    </row>
    <row r="408" spans="5:5">
      <c r="E408" s="46"/>
    </row>
    <row r="409" spans="5:5">
      <c r="E409" s="46"/>
    </row>
    <row r="410" spans="5:5">
      <c r="E410" s="46"/>
    </row>
    <row r="411" spans="5:5">
      <c r="E411" s="46"/>
    </row>
    <row r="412" spans="5:5">
      <c r="E412" s="46"/>
    </row>
    <row r="413" spans="5:5">
      <c r="E413" s="46"/>
    </row>
    <row r="414" spans="5:5">
      <c r="E414" s="46"/>
    </row>
    <row r="415" spans="5:5">
      <c r="E415" s="46"/>
    </row>
    <row r="416" spans="5:5">
      <c r="E416" s="46"/>
    </row>
    <row r="417" spans="5:5">
      <c r="E417" s="46"/>
    </row>
    <row r="418" spans="5:5">
      <c r="E418" s="46"/>
    </row>
    <row r="419" spans="5:5">
      <c r="E419" s="46"/>
    </row>
    <row r="420" spans="5:5">
      <c r="E420" s="46"/>
    </row>
    <row r="421" spans="5:5">
      <c r="E421" s="46"/>
    </row>
    <row r="422" spans="5:5">
      <c r="E422" s="46"/>
    </row>
    <row r="423" spans="5:5">
      <c r="E423" s="46"/>
    </row>
    <row r="424" spans="5:5">
      <c r="E424" s="46"/>
    </row>
    <row r="425" spans="5:5">
      <c r="E425" s="46"/>
    </row>
    <row r="426" spans="5:5">
      <c r="E426" s="46"/>
    </row>
    <row r="427" spans="5:5">
      <c r="E427" s="46"/>
    </row>
    <row r="428" spans="5:5">
      <c r="E428" s="46"/>
    </row>
    <row r="429" spans="5:5">
      <c r="E429" s="46"/>
    </row>
    <row r="430" spans="5:5">
      <c r="E430" s="46"/>
    </row>
    <row r="431" spans="5:5">
      <c r="E431" s="46"/>
    </row>
    <row r="432" spans="5:5">
      <c r="E432" s="46"/>
    </row>
    <row r="433" spans="5:5">
      <c r="E433" s="46"/>
    </row>
    <row r="434" spans="5:5">
      <c r="E434" s="46"/>
    </row>
    <row r="435" spans="5:5">
      <c r="E435" s="46"/>
    </row>
    <row r="436" spans="5:5">
      <c r="E436" s="46"/>
    </row>
    <row r="437" spans="5:5">
      <c r="E437" s="46"/>
    </row>
    <row r="438" spans="5:5">
      <c r="E438" s="46"/>
    </row>
    <row r="439" spans="5:5">
      <c r="E439" s="46"/>
    </row>
    <row r="440" spans="5:5">
      <c r="E440" s="46"/>
    </row>
    <row r="441" spans="5:5">
      <c r="E441" s="46"/>
    </row>
    <row r="442" spans="5:5">
      <c r="E442" s="46"/>
    </row>
    <row r="443" spans="5:5">
      <c r="E443" s="46"/>
    </row>
    <row r="444" spans="5:5">
      <c r="E444" s="46"/>
    </row>
    <row r="445" spans="5:5">
      <c r="E445" s="46"/>
    </row>
    <row r="446" spans="5:5">
      <c r="E446" s="46"/>
    </row>
    <row r="447" spans="5:5">
      <c r="E447" s="46"/>
    </row>
    <row r="448" spans="5:5">
      <c r="E448" s="46"/>
    </row>
    <row r="449" spans="5:5">
      <c r="E449" s="46"/>
    </row>
    <row r="450" spans="5:5">
      <c r="E450" s="46"/>
    </row>
    <row r="451" spans="5:5">
      <c r="E451" s="46"/>
    </row>
    <row r="452" spans="5:5">
      <c r="E452" s="46"/>
    </row>
    <row r="453" spans="5:5">
      <c r="E453" s="46"/>
    </row>
    <row r="454" spans="5:5">
      <c r="E454" s="46"/>
    </row>
    <row r="455" spans="5:5">
      <c r="E455" s="46"/>
    </row>
    <row r="456" spans="5:5">
      <c r="E456" s="46"/>
    </row>
    <row r="457" spans="5:5">
      <c r="E457" s="46"/>
    </row>
    <row r="458" spans="5:5">
      <c r="E458" s="46"/>
    </row>
    <row r="459" spans="5:5">
      <c r="E459" s="46"/>
    </row>
    <row r="460" spans="5:5">
      <c r="E460" s="46"/>
    </row>
    <row r="461" spans="5:5">
      <c r="E461" s="46"/>
    </row>
    <row r="462" spans="5:5">
      <c r="E462" s="46"/>
    </row>
    <row r="463" spans="5:5">
      <c r="E463" s="46"/>
    </row>
    <row r="464" spans="5:5">
      <c r="E464" s="46"/>
    </row>
    <row r="465" spans="5:5">
      <c r="E465" s="46"/>
    </row>
    <row r="466" spans="5:5">
      <c r="E466" s="46"/>
    </row>
    <row r="467" spans="5:5">
      <c r="E467" s="46"/>
    </row>
    <row r="468" spans="5:5">
      <c r="E468" s="46"/>
    </row>
    <row r="469" spans="5:5">
      <c r="E469" s="46"/>
    </row>
    <row r="470" spans="5:5">
      <c r="E470" s="46"/>
    </row>
    <row r="471" spans="5:5">
      <c r="E471" s="46"/>
    </row>
    <row r="472" spans="5:5">
      <c r="E472" s="46"/>
    </row>
    <row r="473" spans="5:5">
      <c r="E473" s="46"/>
    </row>
    <row r="474" spans="5:5">
      <c r="E474" s="46"/>
    </row>
    <row r="475" spans="5:5">
      <c r="E475" s="46"/>
    </row>
    <row r="476" spans="5:5">
      <c r="E476" s="46"/>
    </row>
    <row r="477" spans="5:5">
      <c r="E477" s="46"/>
    </row>
    <row r="478" spans="5:5">
      <c r="E478" s="46"/>
    </row>
    <row r="479" spans="5:5">
      <c r="E479" s="46"/>
    </row>
    <row r="480" spans="5:5">
      <c r="E480" s="46"/>
    </row>
    <row r="481" spans="5:5">
      <c r="E481" s="46"/>
    </row>
    <row r="482" spans="5:5">
      <c r="E482" s="46"/>
    </row>
    <row r="483" spans="5:5">
      <c r="E483" s="46"/>
    </row>
    <row r="484" spans="5:5">
      <c r="E484" s="46"/>
    </row>
    <row r="485" spans="5:5">
      <c r="E485" s="46"/>
    </row>
    <row r="486" spans="5:5">
      <c r="E486" s="46"/>
    </row>
    <row r="487" spans="5:5">
      <c r="E487" s="46"/>
    </row>
    <row r="488" spans="5:5">
      <c r="E488" s="46"/>
    </row>
    <row r="489" spans="5:5">
      <c r="E489" s="46"/>
    </row>
    <row r="490" spans="5:5">
      <c r="E490" s="46"/>
    </row>
    <row r="491" spans="5:5">
      <c r="E491" s="46"/>
    </row>
    <row r="492" spans="5:5">
      <c r="E492" s="46"/>
    </row>
    <row r="493" spans="5:5">
      <c r="E493" s="46"/>
    </row>
    <row r="494" spans="5:5">
      <c r="E494" s="46"/>
    </row>
    <row r="495" spans="5:5">
      <c r="E495" s="46"/>
    </row>
    <row r="496" spans="5:5">
      <c r="E496" s="46"/>
    </row>
    <row r="497" spans="5:5">
      <c r="E497" s="46"/>
    </row>
    <row r="498" spans="5:5">
      <c r="E498" s="46"/>
    </row>
    <row r="499" spans="5:5">
      <c r="E499" s="46"/>
    </row>
    <row r="500" spans="5:5">
      <c r="E500" s="46"/>
    </row>
    <row r="501" spans="5:5">
      <c r="E501" s="46"/>
    </row>
    <row r="502" spans="5:5">
      <c r="E502" s="46"/>
    </row>
    <row r="503" spans="5:5">
      <c r="E503" s="46"/>
    </row>
    <row r="504" spans="5:5">
      <c r="E504" s="46"/>
    </row>
    <row r="505" spans="5:5">
      <c r="E505" s="46"/>
    </row>
    <row r="506" spans="5:5">
      <c r="E506" s="46"/>
    </row>
    <row r="507" spans="5:5">
      <c r="E507" s="46"/>
    </row>
    <row r="508" spans="5:5">
      <c r="E508" s="46"/>
    </row>
    <row r="509" spans="5:5">
      <c r="E509" s="46"/>
    </row>
    <row r="510" spans="5:5">
      <c r="E510" s="46"/>
    </row>
    <row r="511" spans="5:5">
      <c r="E511" s="46"/>
    </row>
    <row r="512" spans="5:5">
      <c r="E512" s="46"/>
    </row>
    <row r="513" spans="5:5">
      <c r="E513" s="46"/>
    </row>
    <row r="514" spans="5:5">
      <c r="E514" s="46"/>
    </row>
    <row r="515" spans="5:5">
      <c r="E515" s="46"/>
    </row>
    <row r="516" spans="5:5">
      <c r="E516" s="46"/>
    </row>
    <row r="517" spans="5:5">
      <c r="E517" s="46"/>
    </row>
    <row r="518" spans="5:5">
      <c r="E518" s="46"/>
    </row>
    <row r="519" spans="5:5">
      <c r="E519" s="46"/>
    </row>
    <row r="520" spans="5:5">
      <c r="E520" s="46"/>
    </row>
    <row r="521" spans="5:5">
      <c r="E521" s="46"/>
    </row>
    <row r="522" spans="5:5">
      <c r="E522" s="46"/>
    </row>
    <row r="523" spans="5:5">
      <c r="E523" s="46"/>
    </row>
    <row r="524" spans="5:5">
      <c r="E524" s="46"/>
    </row>
    <row r="525" spans="5:5">
      <c r="E525" s="46"/>
    </row>
    <row r="526" spans="5:5">
      <c r="E526" s="46"/>
    </row>
    <row r="527" spans="5:5">
      <c r="E527" s="46"/>
    </row>
    <row r="528" spans="5:5">
      <c r="E528" s="46"/>
    </row>
    <row r="529" spans="5:5">
      <c r="E529" s="46"/>
    </row>
    <row r="530" spans="5:5">
      <c r="E530" s="46"/>
    </row>
    <row r="531" spans="5:5">
      <c r="E531" s="46"/>
    </row>
    <row r="532" spans="5:5">
      <c r="E532" s="46"/>
    </row>
    <row r="533" spans="5:5">
      <c r="E533" s="46"/>
    </row>
    <row r="534" spans="5:5">
      <c r="E534" s="46"/>
    </row>
    <row r="535" spans="5:5">
      <c r="E535" s="46"/>
    </row>
    <row r="536" spans="5:5">
      <c r="E536" s="46"/>
    </row>
    <row r="537" spans="5:5">
      <c r="E537" s="46"/>
    </row>
    <row r="538" spans="5:5">
      <c r="E538" s="46"/>
    </row>
    <row r="539" spans="5:5">
      <c r="E539" s="46"/>
    </row>
    <row r="540" spans="5:5">
      <c r="E540" s="46"/>
    </row>
    <row r="541" spans="5:5">
      <c r="E541" s="46"/>
    </row>
    <row r="542" spans="5:5">
      <c r="E542" s="46"/>
    </row>
    <row r="543" spans="5:5">
      <c r="E543" s="46"/>
    </row>
    <row r="544" spans="5:5">
      <c r="E544" s="46"/>
    </row>
    <row r="545" spans="5:5">
      <c r="E545" s="46"/>
    </row>
    <row r="546" spans="5:5">
      <c r="E546" s="46"/>
    </row>
    <row r="547" spans="5:5">
      <c r="E547" s="46"/>
    </row>
    <row r="548" spans="5:5">
      <c r="E548" s="46"/>
    </row>
    <row r="549" spans="5:5">
      <c r="E549" s="46"/>
    </row>
    <row r="550" spans="5:5">
      <c r="E550" s="46"/>
    </row>
    <row r="551" spans="5:5">
      <c r="E551" s="46"/>
    </row>
    <row r="552" spans="5:5">
      <c r="E552" s="46"/>
    </row>
    <row r="553" spans="5:5">
      <c r="E553" s="46"/>
    </row>
    <row r="554" spans="5:5">
      <c r="E554" s="46"/>
    </row>
    <row r="555" spans="5:5">
      <c r="E555" s="46"/>
    </row>
    <row r="556" spans="5:5">
      <c r="E556" s="46"/>
    </row>
    <row r="557" spans="5:5">
      <c r="E557" s="46"/>
    </row>
    <row r="558" spans="5:5">
      <c r="E558" s="46"/>
    </row>
    <row r="559" spans="5:5">
      <c r="E559" s="46"/>
    </row>
    <row r="560" spans="5:5">
      <c r="E560" s="46"/>
    </row>
    <row r="561" spans="5:5">
      <c r="E561" s="46"/>
    </row>
    <row r="562" spans="5:5">
      <c r="E562" s="46"/>
    </row>
    <row r="563" spans="5:5">
      <c r="E563" s="46"/>
    </row>
    <row r="564" spans="5:5">
      <c r="E564" s="46"/>
    </row>
    <row r="565" spans="5:5">
      <c r="E565" s="46"/>
    </row>
    <row r="566" spans="5:5">
      <c r="E566" s="46"/>
    </row>
    <row r="567" spans="5:5">
      <c r="E567" s="46"/>
    </row>
    <row r="568" spans="5:5">
      <c r="E568" s="46"/>
    </row>
    <row r="569" spans="5:5">
      <c r="E569" s="46"/>
    </row>
    <row r="570" spans="5:5">
      <c r="E570" s="46"/>
    </row>
    <row r="571" spans="5:5">
      <c r="E571" s="46"/>
    </row>
    <row r="572" spans="5:5">
      <c r="E572" s="46"/>
    </row>
    <row r="573" spans="5:5">
      <c r="E573" s="46"/>
    </row>
    <row r="574" spans="5:5">
      <c r="E574" s="46"/>
    </row>
    <row r="575" spans="5:5">
      <c r="E575" s="46"/>
    </row>
    <row r="576" spans="5:5">
      <c r="E576" s="46"/>
    </row>
    <row r="577" spans="5:5">
      <c r="E577" s="46"/>
    </row>
    <row r="578" spans="5:5">
      <c r="E578" s="46"/>
    </row>
    <row r="579" spans="5:5">
      <c r="E579" s="46"/>
    </row>
    <row r="580" spans="5:5">
      <c r="E580" s="46"/>
    </row>
    <row r="581" spans="5:5">
      <c r="E581" s="46"/>
    </row>
    <row r="582" spans="5:5">
      <c r="E582" s="46"/>
    </row>
    <row r="583" spans="5:5">
      <c r="E583" s="46"/>
    </row>
    <row r="584" spans="5:5">
      <c r="E584" s="46"/>
    </row>
    <row r="585" spans="5:5">
      <c r="E585" s="46"/>
    </row>
    <row r="586" spans="5:5">
      <c r="E586" s="46"/>
    </row>
    <row r="587" spans="5:5">
      <c r="E587" s="46"/>
    </row>
    <row r="588" spans="5:5">
      <c r="E588" s="46"/>
    </row>
    <row r="589" spans="5:5">
      <c r="E589" s="46"/>
    </row>
    <row r="590" spans="5:5">
      <c r="E590" s="46"/>
    </row>
    <row r="591" spans="5:5">
      <c r="E591" s="46"/>
    </row>
    <row r="592" spans="5:5">
      <c r="E592" s="46"/>
    </row>
    <row r="593" spans="5:5">
      <c r="E593" s="46"/>
    </row>
    <row r="594" spans="5:5">
      <c r="E594" s="46"/>
    </row>
    <row r="595" spans="5:5">
      <c r="E595" s="46"/>
    </row>
    <row r="596" spans="5:5">
      <c r="E596" s="46"/>
    </row>
    <row r="597" spans="5:5">
      <c r="E597" s="46"/>
    </row>
    <row r="598" spans="5:5">
      <c r="E598" s="46"/>
    </row>
    <row r="599" spans="5:5">
      <c r="E599" s="46"/>
    </row>
    <row r="600" spans="5:5">
      <c r="E600" s="46"/>
    </row>
    <row r="601" spans="5:5">
      <c r="E601" s="46"/>
    </row>
    <row r="602" spans="5:5">
      <c r="E602" s="46"/>
    </row>
    <row r="603" spans="5:5">
      <c r="E603" s="46"/>
    </row>
    <row r="604" spans="5:5">
      <c r="E604" s="46"/>
    </row>
    <row r="605" spans="5:5">
      <c r="E605" s="46"/>
    </row>
    <row r="606" spans="5:5">
      <c r="E606" s="46"/>
    </row>
    <row r="607" spans="5:5">
      <c r="E607" s="46"/>
    </row>
    <row r="608" spans="5:5">
      <c r="E608" s="46"/>
    </row>
    <row r="609" spans="5:5">
      <c r="E609" s="46"/>
    </row>
    <row r="610" spans="5:5">
      <c r="E610" s="46"/>
    </row>
    <row r="611" spans="5:5">
      <c r="E611" s="46"/>
    </row>
    <row r="612" spans="5:5">
      <c r="E612" s="46"/>
    </row>
    <row r="613" spans="5:5">
      <c r="E613" s="46"/>
    </row>
    <row r="614" spans="5:5">
      <c r="E614" s="46"/>
    </row>
    <row r="615" spans="5:5">
      <c r="E615" s="46"/>
    </row>
    <row r="616" spans="5:5">
      <c r="E616" s="46"/>
    </row>
    <row r="617" spans="5:5">
      <c r="E617" s="46"/>
    </row>
    <row r="618" spans="5:5">
      <c r="E618" s="46"/>
    </row>
    <row r="619" spans="5:5">
      <c r="E619" s="46"/>
    </row>
    <row r="620" spans="5:5">
      <c r="E620" s="46"/>
    </row>
    <row r="621" spans="5:5">
      <c r="E621" s="46"/>
    </row>
    <row r="622" spans="5:5">
      <c r="E622" s="46"/>
    </row>
    <row r="623" spans="5:5">
      <c r="E623" s="46"/>
    </row>
    <row r="624" spans="5:5">
      <c r="E624" s="46"/>
    </row>
    <row r="625" spans="5:5">
      <c r="E625" s="46"/>
    </row>
    <row r="626" spans="5:5">
      <c r="E626" s="46"/>
    </row>
    <row r="627" spans="5:5">
      <c r="E627" s="46"/>
    </row>
    <row r="628" spans="5:5">
      <c r="E628" s="46"/>
    </row>
    <row r="629" spans="5:5">
      <c r="E629" s="46"/>
    </row>
    <row r="630" spans="5:5">
      <c r="E630" s="46"/>
    </row>
    <row r="631" spans="5:5">
      <c r="E631" s="46"/>
    </row>
    <row r="632" spans="5:5">
      <c r="E632" s="46"/>
    </row>
    <row r="633" spans="5:5">
      <c r="E633" s="46"/>
    </row>
    <row r="634" spans="5:5">
      <c r="E634" s="46"/>
    </row>
    <row r="635" spans="5:5">
      <c r="E635" s="46"/>
    </row>
    <row r="636" spans="5:5">
      <c r="E636" s="46"/>
    </row>
    <row r="637" spans="5:5">
      <c r="E637" s="46"/>
    </row>
    <row r="638" spans="5:5">
      <c r="E638" s="46"/>
    </row>
    <row r="639" spans="5:5">
      <c r="E639" s="46"/>
    </row>
    <row r="640" spans="5:5">
      <c r="E640" s="46"/>
    </row>
    <row r="641" spans="5:5">
      <c r="E641" s="46"/>
    </row>
    <row r="642" spans="5:5">
      <c r="E642" s="46"/>
    </row>
    <row r="643" spans="5:5">
      <c r="E643" s="46"/>
    </row>
    <row r="644" spans="5:5">
      <c r="E644" s="46"/>
    </row>
    <row r="645" spans="5:5">
      <c r="E645" s="46"/>
    </row>
    <row r="646" spans="5:5">
      <c r="E646" s="46"/>
    </row>
    <row r="647" spans="5:5">
      <c r="E647" s="46"/>
    </row>
    <row r="648" spans="5:5">
      <c r="E648" s="46"/>
    </row>
    <row r="649" spans="5:5">
      <c r="E649" s="46"/>
    </row>
    <row r="650" spans="5:5">
      <c r="E650" s="46"/>
    </row>
    <row r="651" spans="5:5">
      <c r="E651" s="46"/>
    </row>
    <row r="652" spans="5:5">
      <c r="E652" s="46"/>
    </row>
    <row r="653" spans="5:5">
      <c r="E653" s="46"/>
    </row>
    <row r="654" spans="5:5">
      <c r="E654" s="46"/>
    </row>
    <row r="655" spans="5:5">
      <c r="E655" s="46"/>
    </row>
    <row r="656" spans="5:5">
      <c r="E656" s="46"/>
    </row>
    <row r="657" spans="5:5">
      <c r="E657" s="46"/>
    </row>
    <row r="658" spans="5:5">
      <c r="E658" s="46"/>
    </row>
    <row r="659" spans="5:5">
      <c r="E659" s="46"/>
    </row>
    <row r="660" spans="5:5">
      <c r="E660" s="46"/>
    </row>
    <row r="661" spans="5:5">
      <c r="E661" s="46"/>
    </row>
    <row r="662" spans="5:5">
      <c r="E662" s="46"/>
    </row>
    <row r="663" spans="5:5">
      <c r="E663" s="46"/>
    </row>
    <row r="664" spans="5:5">
      <c r="E664" s="46"/>
    </row>
    <row r="665" spans="5:5">
      <c r="E665" s="46"/>
    </row>
    <row r="666" spans="5:5">
      <c r="E666" s="46"/>
    </row>
    <row r="667" spans="5:5">
      <c r="E667" s="46"/>
    </row>
    <row r="668" spans="5:5">
      <c r="E668" s="46"/>
    </row>
    <row r="669" spans="5:5">
      <c r="E669" s="46"/>
    </row>
    <row r="670" spans="5:5">
      <c r="E670" s="46"/>
    </row>
    <row r="671" spans="5:5">
      <c r="E671" s="46"/>
    </row>
    <row r="672" spans="5:5">
      <c r="E672" s="46"/>
    </row>
    <row r="673" spans="5:5">
      <c r="E673" s="46"/>
    </row>
    <row r="674" spans="5:5">
      <c r="E674" s="46"/>
    </row>
    <row r="675" spans="5:5">
      <c r="E675" s="46"/>
    </row>
    <row r="676" spans="5:5">
      <c r="E676" s="46"/>
    </row>
    <row r="677" spans="5:5">
      <c r="E677" s="46"/>
    </row>
    <row r="678" spans="5:5">
      <c r="E678" s="46"/>
    </row>
    <row r="679" spans="5:5">
      <c r="E679" s="46"/>
    </row>
    <row r="680" spans="5:5">
      <c r="E680" s="46"/>
    </row>
    <row r="681" spans="5:5">
      <c r="E681" s="46"/>
    </row>
    <row r="682" spans="5:5">
      <c r="E682" s="46"/>
    </row>
    <row r="683" spans="5:5">
      <c r="E683" s="46"/>
    </row>
    <row r="684" spans="5:5">
      <c r="E684" s="46"/>
    </row>
    <row r="685" spans="5:5">
      <c r="E685" s="46"/>
    </row>
    <row r="686" spans="5:5">
      <c r="E686" s="46"/>
    </row>
    <row r="687" spans="5:5">
      <c r="E687" s="46"/>
    </row>
    <row r="688" spans="5:5">
      <c r="E688" s="46"/>
    </row>
    <row r="689" spans="5:5">
      <c r="E689" s="46"/>
    </row>
    <row r="690" spans="5:5">
      <c r="E690" s="46"/>
    </row>
    <row r="691" spans="5:5">
      <c r="E691" s="46"/>
    </row>
    <row r="692" spans="5:5">
      <c r="E692" s="46"/>
    </row>
    <row r="693" spans="5:5">
      <c r="E693" s="46"/>
    </row>
    <row r="694" spans="5:5">
      <c r="E694" s="46"/>
    </row>
    <row r="695" spans="5:5">
      <c r="E695" s="46"/>
    </row>
    <row r="696" spans="5:5">
      <c r="E696" s="46"/>
    </row>
    <row r="697" spans="5:5">
      <c r="E697" s="46"/>
    </row>
    <row r="698" spans="5:5">
      <c r="E698" s="46"/>
    </row>
    <row r="699" spans="5:5">
      <c r="E699" s="46"/>
    </row>
    <row r="700" spans="5:5">
      <c r="E700" s="46"/>
    </row>
    <row r="701" spans="5:5">
      <c r="E701" s="46"/>
    </row>
    <row r="702" spans="5:5">
      <c r="E702" s="46"/>
    </row>
    <row r="703" spans="5:5">
      <c r="E703" s="46"/>
    </row>
    <row r="704" spans="5:5">
      <c r="E704" s="46"/>
    </row>
    <row r="705" spans="5:5">
      <c r="E705" s="46"/>
    </row>
    <row r="706" spans="5:5">
      <c r="E706" s="46"/>
    </row>
    <row r="707" spans="5:5">
      <c r="E707" s="46"/>
    </row>
    <row r="708" spans="5:5">
      <c r="E708" s="46"/>
    </row>
    <row r="709" spans="5:5">
      <c r="E709" s="46"/>
    </row>
    <row r="710" spans="5:5">
      <c r="E710" s="46"/>
    </row>
    <row r="711" spans="5:5">
      <c r="E711" s="46"/>
    </row>
    <row r="712" spans="5:5">
      <c r="E712" s="46"/>
    </row>
    <row r="713" spans="5:5">
      <c r="E713" s="46"/>
    </row>
    <row r="714" spans="5:5">
      <c r="E714" s="46"/>
    </row>
    <row r="715" spans="5:5">
      <c r="E715" s="46"/>
    </row>
    <row r="716" spans="5:5">
      <c r="E716" s="46"/>
    </row>
    <row r="717" spans="5:5">
      <c r="E717" s="46"/>
    </row>
    <row r="718" spans="5:5">
      <c r="E718" s="46"/>
    </row>
    <row r="719" spans="5:5">
      <c r="E719" s="46"/>
    </row>
    <row r="720" spans="5:5">
      <c r="E720" s="46"/>
    </row>
    <row r="721" spans="5:5">
      <c r="E721" s="46"/>
    </row>
    <row r="722" spans="5:5">
      <c r="E722" s="46"/>
    </row>
    <row r="723" spans="5:5">
      <c r="E723" s="46"/>
    </row>
    <row r="724" spans="5:5">
      <c r="E724" s="46"/>
    </row>
    <row r="725" spans="5:5">
      <c r="E725" s="46"/>
    </row>
    <row r="726" spans="5:5">
      <c r="E726" s="46"/>
    </row>
    <row r="727" spans="5:5">
      <c r="E727" s="46"/>
    </row>
    <row r="728" spans="5:5">
      <c r="E728" s="46"/>
    </row>
    <row r="729" spans="5:5">
      <c r="E729" s="46"/>
    </row>
    <row r="730" spans="5:5">
      <c r="E730" s="46"/>
    </row>
    <row r="731" spans="5:5">
      <c r="E731" s="46"/>
    </row>
    <row r="732" spans="5:5">
      <c r="E732" s="46"/>
    </row>
    <row r="733" spans="5:5">
      <c r="E733" s="46"/>
    </row>
    <row r="734" spans="5:5">
      <c r="E734" s="46"/>
    </row>
    <row r="735" spans="5:5">
      <c r="E735" s="46"/>
    </row>
    <row r="736" spans="5:5">
      <c r="E736" s="46"/>
    </row>
    <row r="737" spans="5:5">
      <c r="E737" s="46"/>
    </row>
    <row r="738" spans="5:5">
      <c r="E738" s="46"/>
    </row>
    <row r="739" spans="5:5">
      <c r="E739" s="46"/>
    </row>
    <row r="740" spans="5:5">
      <c r="E740" s="46"/>
    </row>
    <row r="741" spans="5:5">
      <c r="E741" s="46"/>
    </row>
    <row r="742" spans="5:5">
      <c r="E742" s="46"/>
    </row>
    <row r="743" spans="5:5">
      <c r="E743" s="46"/>
    </row>
    <row r="744" spans="5:5">
      <c r="E744" s="46"/>
    </row>
    <row r="745" spans="5:5">
      <c r="E745" s="46"/>
    </row>
    <row r="746" spans="5:5">
      <c r="E746" s="46"/>
    </row>
    <row r="747" spans="5:5">
      <c r="E747" s="46"/>
    </row>
    <row r="748" spans="5:5">
      <c r="E748" s="46"/>
    </row>
    <row r="749" spans="5:5">
      <c r="E749" s="46"/>
    </row>
    <row r="750" spans="5:5">
      <c r="E750" s="46"/>
    </row>
    <row r="751" spans="5:5">
      <c r="E751" s="46"/>
    </row>
    <row r="752" spans="5:5">
      <c r="E752" s="46"/>
    </row>
    <row r="753" spans="5:5">
      <c r="E753" s="46"/>
    </row>
    <row r="754" spans="5:5">
      <c r="E754" s="46"/>
    </row>
    <row r="755" spans="5:5">
      <c r="E755" s="46"/>
    </row>
    <row r="756" spans="5:5">
      <c r="E756" s="46"/>
    </row>
    <row r="757" spans="5:5">
      <c r="E757" s="46"/>
    </row>
    <row r="758" spans="5:5">
      <c r="E758" s="46"/>
    </row>
    <row r="759" spans="5:5">
      <c r="E759" s="46"/>
    </row>
    <row r="760" spans="5:5">
      <c r="E760" s="46"/>
    </row>
    <row r="761" spans="5:5">
      <c r="E761" s="46"/>
    </row>
    <row r="762" spans="5:5">
      <c r="E762" s="46"/>
    </row>
    <row r="763" spans="5:5">
      <c r="E763" s="46"/>
    </row>
    <row r="764" spans="5:5">
      <c r="E764" s="46"/>
    </row>
    <row r="765" spans="5:5">
      <c r="E765" s="46"/>
    </row>
    <row r="766" spans="5:5">
      <c r="E766" s="46"/>
    </row>
    <row r="767" spans="5:5">
      <c r="E767" s="46"/>
    </row>
    <row r="768" spans="5:5">
      <c r="E768" s="46"/>
    </row>
    <row r="769" spans="5:5">
      <c r="E769" s="46"/>
    </row>
    <row r="770" spans="5:5">
      <c r="E770" s="46"/>
    </row>
    <row r="771" spans="5:5">
      <c r="E771" s="46"/>
    </row>
    <row r="772" spans="5:5">
      <c r="E772" s="46"/>
    </row>
    <row r="773" spans="5:5">
      <c r="E773" s="46"/>
    </row>
    <row r="774" spans="5:5">
      <c r="E774" s="46"/>
    </row>
    <row r="775" spans="5:5">
      <c r="E775" s="46"/>
    </row>
    <row r="776" spans="5:5">
      <c r="E776" s="46"/>
    </row>
    <row r="777" spans="5:5">
      <c r="E777" s="46"/>
    </row>
    <row r="778" spans="5:5">
      <c r="E778" s="46"/>
    </row>
    <row r="779" spans="5:5">
      <c r="E779" s="46"/>
    </row>
    <row r="780" spans="5:5">
      <c r="E780" s="46"/>
    </row>
    <row r="781" spans="5:5">
      <c r="E781" s="46"/>
    </row>
    <row r="782" spans="5:5">
      <c r="E782" s="46"/>
    </row>
    <row r="783" spans="5:5">
      <c r="E783" s="46"/>
    </row>
    <row r="784" spans="5:5">
      <c r="E784" s="46"/>
    </row>
    <row r="785" spans="5:5">
      <c r="E785" s="46"/>
    </row>
    <row r="786" spans="5:5">
      <c r="E786" s="46"/>
    </row>
    <row r="787" spans="5:5">
      <c r="E787" s="46"/>
    </row>
    <row r="788" spans="5:5">
      <c r="E788" s="46"/>
    </row>
    <row r="789" spans="5:5">
      <c r="E789" s="46"/>
    </row>
    <row r="790" spans="5:5">
      <c r="E790" s="46"/>
    </row>
    <row r="791" spans="5:5">
      <c r="E791" s="46"/>
    </row>
    <row r="792" spans="5:5">
      <c r="E792" s="46"/>
    </row>
    <row r="793" spans="5:5">
      <c r="E793" s="46"/>
    </row>
    <row r="794" spans="5:5">
      <c r="E794" s="46"/>
    </row>
    <row r="795" spans="5:5">
      <c r="E795" s="46"/>
    </row>
    <row r="796" spans="5:5">
      <c r="E796" s="46"/>
    </row>
    <row r="797" spans="5:5">
      <c r="E797" s="46"/>
    </row>
    <row r="798" spans="5:5">
      <c r="E798" s="46"/>
    </row>
    <row r="799" spans="5:5">
      <c r="E799" s="46"/>
    </row>
    <row r="800" spans="5:5">
      <c r="E800" s="46"/>
    </row>
    <row r="801" spans="5:5">
      <c r="E801" s="46"/>
    </row>
    <row r="802" spans="5:5">
      <c r="E802" s="46"/>
    </row>
    <row r="803" spans="5:5">
      <c r="E803" s="46"/>
    </row>
    <row r="804" spans="5:5">
      <c r="E804" s="46"/>
    </row>
    <row r="805" spans="5:5">
      <c r="E805" s="46"/>
    </row>
    <row r="806" spans="5:5">
      <c r="E806" s="46"/>
    </row>
    <row r="807" spans="5:5">
      <c r="E807" s="46"/>
    </row>
    <row r="808" spans="5:5">
      <c r="E808" s="46"/>
    </row>
    <row r="809" spans="5:5">
      <c r="E809" s="46"/>
    </row>
    <row r="810" spans="5:5">
      <c r="E810" s="46"/>
    </row>
    <row r="811" spans="5:5">
      <c r="E811" s="46"/>
    </row>
    <row r="812" spans="5:5">
      <c r="E812" s="46"/>
    </row>
    <row r="813" spans="5:5">
      <c r="E813" s="46"/>
    </row>
    <row r="814" spans="5:5">
      <c r="E814" s="46"/>
    </row>
    <row r="815" spans="5:5">
      <c r="E815" s="46"/>
    </row>
    <row r="816" spans="5:5">
      <c r="E816" s="46"/>
    </row>
    <row r="817" spans="5:5">
      <c r="E817" s="46"/>
    </row>
    <row r="818" spans="5:5">
      <c r="E818" s="46"/>
    </row>
    <row r="819" spans="5:5">
      <c r="E819" s="46"/>
    </row>
    <row r="820" spans="5:5">
      <c r="E820" s="46"/>
    </row>
    <row r="821" spans="5:5">
      <c r="E821" s="46"/>
    </row>
    <row r="822" spans="5:5">
      <c r="E822" s="46"/>
    </row>
    <row r="823" spans="5:5">
      <c r="E823" s="46"/>
    </row>
    <row r="824" spans="5:5">
      <c r="E824" s="46"/>
    </row>
    <row r="825" spans="5:5">
      <c r="E825" s="46"/>
    </row>
    <row r="826" spans="5:5">
      <c r="E826" s="46"/>
    </row>
    <row r="827" spans="5:5">
      <c r="E827" s="46"/>
    </row>
    <row r="828" spans="5:5">
      <c r="E828" s="46"/>
    </row>
    <row r="829" spans="5:5">
      <c r="E829" s="46"/>
    </row>
    <row r="830" spans="5:5">
      <c r="E830" s="46"/>
    </row>
    <row r="831" spans="5:5">
      <c r="E831" s="46"/>
    </row>
    <row r="832" spans="5:5">
      <c r="E832" s="46"/>
    </row>
    <row r="833" spans="5:5">
      <c r="E833" s="46"/>
    </row>
    <row r="834" spans="5:5">
      <c r="E834" s="46"/>
    </row>
    <row r="835" spans="5:5">
      <c r="E835" s="46"/>
    </row>
    <row r="836" spans="5:5">
      <c r="E836" s="46"/>
    </row>
    <row r="837" spans="5:5">
      <c r="E837" s="46"/>
    </row>
    <row r="838" spans="5:5">
      <c r="E838" s="46"/>
    </row>
    <row r="839" spans="5:5">
      <c r="E839" s="46"/>
    </row>
    <row r="840" spans="5:5">
      <c r="E840" s="46"/>
    </row>
    <row r="841" spans="5:5">
      <c r="E841" s="46"/>
    </row>
    <row r="842" spans="5:5">
      <c r="E842" s="46"/>
    </row>
    <row r="843" spans="5:5">
      <c r="E843" s="46"/>
    </row>
    <row r="844" spans="5:5">
      <c r="E844" s="46"/>
    </row>
    <row r="845" spans="5:5">
      <c r="E845" s="46"/>
    </row>
    <row r="846" spans="5:5">
      <c r="E846" s="46"/>
    </row>
    <row r="847" spans="5:5">
      <c r="E847" s="46"/>
    </row>
    <row r="848" spans="5:5">
      <c r="E848" s="46"/>
    </row>
    <row r="849" spans="5:5">
      <c r="E849" s="46"/>
    </row>
    <row r="850" spans="5:5">
      <c r="E850" s="46"/>
    </row>
    <row r="851" spans="5:5">
      <c r="E851" s="46"/>
    </row>
    <row r="852" spans="5:5">
      <c r="E852" s="46"/>
    </row>
    <row r="853" spans="5:5">
      <c r="E853" s="46"/>
    </row>
    <row r="854" spans="5:5">
      <c r="E854" s="46"/>
    </row>
    <row r="855" spans="5:5">
      <c r="E855" s="46"/>
    </row>
    <row r="856" spans="5:5">
      <c r="E856" s="46"/>
    </row>
    <row r="857" spans="5:5">
      <c r="E857" s="46"/>
    </row>
    <row r="858" spans="5:5">
      <c r="E858" s="46"/>
    </row>
    <row r="859" spans="5:5">
      <c r="E859" s="46"/>
    </row>
    <row r="860" spans="5:5">
      <c r="E860" s="46"/>
    </row>
    <row r="861" spans="5:5">
      <c r="E861" s="46"/>
    </row>
    <row r="862" spans="5:5">
      <c r="E862" s="46"/>
    </row>
    <row r="863" spans="5:5">
      <c r="E863" s="46"/>
    </row>
    <row r="864" spans="5:5">
      <c r="E864" s="46"/>
    </row>
    <row r="865" spans="5:5">
      <c r="E865" s="46"/>
    </row>
    <row r="866" spans="5:5">
      <c r="E866" s="46"/>
    </row>
    <row r="867" spans="5:5">
      <c r="E867" s="46"/>
    </row>
    <row r="868" spans="5:5">
      <c r="E868" s="46"/>
    </row>
    <row r="869" spans="5:5">
      <c r="E869" s="46"/>
    </row>
    <row r="870" spans="5:5">
      <c r="E870" s="46"/>
    </row>
    <row r="871" spans="5:5">
      <c r="E871" s="46"/>
    </row>
    <row r="872" spans="5:5">
      <c r="E872" s="46"/>
    </row>
    <row r="873" spans="5:5">
      <c r="E873" s="46"/>
    </row>
    <row r="874" spans="5:5">
      <c r="E874" s="46"/>
    </row>
    <row r="875" spans="5:5">
      <c r="E875" s="46"/>
    </row>
    <row r="876" spans="5:5">
      <c r="E876" s="46"/>
    </row>
    <row r="877" spans="5:5">
      <c r="E877" s="46"/>
    </row>
    <row r="878" spans="5:5">
      <c r="E878" s="46"/>
    </row>
    <row r="879" spans="5:5">
      <c r="E879" s="46"/>
    </row>
    <row r="880" spans="5:5">
      <c r="E880" s="46"/>
    </row>
    <row r="881" spans="5:5">
      <c r="E881" s="46"/>
    </row>
    <row r="882" spans="5:5">
      <c r="E882" s="46"/>
    </row>
    <row r="883" spans="5:5">
      <c r="E883" s="46"/>
    </row>
    <row r="884" spans="5:5">
      <c r="E884" s="46"/>
    </row>
    <row r="885" spans="5:5">
      <c r="E885" s="46"/>
    </row>
    <row r="886" spans="5:5">
      <c r="E886" s="46"/>
    </row>
    <row r="887" spans="5:5">
      <c r="E887" s="46"/>
    </row>
    <row r="888" spans="5:5">
      <c r="E888" s="46"/>
    </row>
    <row r="889" spans="5:5">
      <c r="E889" s="46"/>
    </row>
    <row r="890" spans="5:5">
      <c r="E890" s="46"/>
    </row>
    <row r="891" spans="5:5">
      <c r="E891" s="46"/>
    </row>
    <row r="892" spans="5:5">
      <c r="E892" s="46"/>
    </row>
    <row r="893" spans="5:5">
      <c r="E893" s="46"/>
    </row>
    <row r="894" spans="5:5">
      <c r="E894" s="46"/>
    </row>
    <row r="895" spans="5:5">
      <c r="E895" s="46"/>
    </row>
    <row r="896" spans="5:5">
      <c r="E896" s="46"/>
    </row>
    <row r="897" spans="5:5">
      <c r="E897" s="46"/>
    </row>
    <row r="898" spans="5:5">
      <c r="E898" s="46"/>
    </row>
    <row r="899" spans="5:5">
      <c r="E899" s="46"/>
    </row>
    <row r="900" spans="5:5">
      <c r="E900" s="46"/>
    </row>
    <row r="901" spans="5:5">
      <c r="E901" s="46"/>
    </row>
    <row r="902" spans="5:5">
      <c r="E902" s="46"/>
    </row>
    <row r="903" spans="5:5">
      <c r="E903" s="46"/>
    </row>
    <row r="904" spans="5:5">
      <c r="E904" s="46"/>
    </row>
    <row r="905" spans="5:5">
      <c r="E905" s="46"/>
    </row>
    <row r="906" spans="5:5">
      <c r="E906" s="46"/>
    </row>
    <row r="907" spans="5:5">
      <c r="E907" s="46"/>
    </row>
    <row r="908" spans="5:5">
      <c r="E908" s="46"/>
    </row>
    <row r="909" spans="5:5">
      <c r="E909" s="46"/>
    </row>
    <row r="910" spans="5:5">
      <c r="E910" s="46"/>
    </row>
    <row r="911" spans="5:5">
      <c r="E911" s="46"/>
    </row>
    <row r="912" spans="5:5">
      <c r="E912" s="46"/>
    </row>
    <row r="913" spans="5:5">
      <c r="E913" s="46"/>
    </row>
    <row r="914" spans="5:5">
      <c r="E914" s="46"/>
    </row>
    <row r="915" spans="5:5">
      <c r="E915" s="46"/>
    </row>
    <row r="916" spans="5:5">
      <c r="E916" s="46"/>
    </row>
    <row r="917" spans="5:5">
      <c r="E917" s="46"/>
    </row>
    <row r="918" spans="5:5">
      <c r="E918" s="46"/>
    </row>
    <row r="919" spans="5:5">
      <c r="E919" s="46"/>
    </row>
    <row r="920" spans="5:5">
      <c r="E920" s="46"/>
    </row>
    <row r="921" spans="5:5">
      <c r="E921" s="46"/>
    </row>
    <row r="922" spans="5:5">
      <c r="E922" s="46"/>
    </row>
    <row r="923" spans="5:5">
      <c r="E923" s="46"/>
    </row>
    <row r="924" spans="5:5">
      <c r="E924" s="46"/>
    </row>
    <row r="925" spans="5:5">
      <c r="E925" s="46"/>
    </row>
    <row r="926" spans="5:5">
      <c r="E926" s="46"/>
    </row>
    <row r="927" spans="5:5">
      <c r="E927" s="46"/>
    </row>
    <row r="928" spans="5:5">
      <c r="E928" s="46"/>
    </row>
    <row r="929" spans="5:5">
      <c r="E929" s="46"/>
    </row>
    <row r="930" spans="5:5">
      <c r="E930" s="46"/>
    </row>
    <row r="931" spans="5:5">
      <c r="E931" s="46"/>
    </row>
    <row r="932" spans="5:5">
      <c r="E932" s="46"/>
    </row>
    <row r="933" spans="5:5">
      <c r="E933" s="46"/>
    </row>
    <row r="934" spans="5:5">
      <c r="E934" s="46"/>
    </row>
    <row r="935" spans="5:5">
      <c r="E935" s="46"/>
    </row>
    <row r="936" spans="5:5">
      <c r="E936" s="46"/>
    </row>
    <row r="937" spans="5:5">
      <c r="E937" s="46"/>
    </row>
    <row r="938" spans="5:5">
      <c r="E938" s="46"/>
    </row>
    <row r="939" spans="5:5">
      <c r="E939" s="46"/>
    </row>
    <row r="940" spans="5:5">
      <c r="E940" s="46"/>
    </row>
    <row r="941" spans="5:5">
      <c r="E941" s="46"/>
    </row>
    <row r="942" spans="5:5">
      <c r="E942" s="46"/>
    </row>
    <row r="943" spans="5:5">
      <c r="E943" s="46"/>
    </row>
    <row r="944" spans="5:5">
      <c r="E944" s="46"/>
    </row>
    <row r="945" spans="5:5">
      <c r="E945" s="46"/>
    </row>
    <row r="946" spans="5:5">
      <c r="E946" s="46"/>
    </row>
    <row r="947" spans="5:5">
      <c r="E947" s="46"/>
    </row>
    <row r="948" spans="5:5">
      <c r="E948" s="46"/>
    </row>
    <row r="949" spans="5:5">
      <c r="E949" s="46"/>
    </row>
    <row r="950" spans="5:5">
      <c r="E950" s="46"/>
    </row>
    <row r="951" spans="5:5">
      <c r="E951" s="46"/>
    </row>
    <row r="952" spans="5:5">
      <c r="E952" s="46"/>
    </row>
    <row r="953" spans="5:5">
      <c r="E953" s="46"/>
    </row>
    <row r="954" spans="5:5">
      <c r="E954" s="46"/>
    </row>
    <row r="955" spans="5:5">
      <c r="E955" s="46"/>
    </row>
    <row r="956" spans="5:5">
      <c r="E956" s="46"/>
    </row>
    <row r="957" spans="5:5">
      <c r="E957" s="46"/>
    </row>
    <row r="958" spans="5:5">
      <c r="E958" s="46"/>
    </row>
    <row r="959" spans="5:5">
      <c r="E959" s="46"/>
    </row>
    <row r="960" spans="5:5">
      <c r="E960" s="46"/>
    </row>
    <row r="961" spans="5:5">
      <c r="E961" s="46"/>
    </row>
    <row r="962" spans="5:5">
      <c r="E962" s="46"/>
    </row>
    <row r="963" spans="5:5">
      <c r="E963" s="46"/>
    </row>
    <row r="964" spans="5:5">
      <c r="E964" s="46"/>
    </row>
    <row r="965" spans="5:5">
      <c r="E965" s="46"/>
    </row>
    <row r="966" spans="5:5">
      <c r="E966" s="46"/>
    </row>
    <row r="967" spans="5:5">
      <c r="E967" s="46"/>
    </row>
    <row r="968" spans="5:5">
      <c r="E968" s="46"/>
    </row>
    <row r="969" spans="5:5">
      <c r="E969" s="46"/>
    </row>
    <row r="970" spans="5:5">
      <c r="E970" s="46"/>
    </row>
    <row r="971" spans="5:5">
      <c r="E971" s="46"/>
    </row>
    <row r="972" spans="5:5">
      <c r="E972" s="46"/>
    </row>
    <row r="973" spans="5:5">
      <c r="E973" s="46"/>
    </row>
    <row r="974" spans="5:5">
      <c r="E974" s="46"/>
    </row>
    <row r="975" spans="5:5">
      <c r="E975" s="46"/>
    </row>
    <row r="976" spans="5:5">
      <c r="E976" s="46"/>
    </row>
    <row r="977" spans="5:5">
      <c r="E977" s="46"/>
    </row>
    <row r="978" spans="5:5">
      <c r="E978" s="46"/>
    </row>
    <row r="979" spans="5:5">
      <c r="E979" s="46"/>
    </row>
    <row r="980" spans="5:5">
      <c r="E980" s="46"/>
    </row>
    <row r="981" spans="5:5">
      <c r="E981" s="46"/>
    </row>
    <row r="982" spans="5:5">
      <c r="E982" s="46"/>
    </row>
    <row r="983" spans="5:5">
      <c r="E983" s="46"/>
    </row>
    <row r="984" spans="5:5">
      <c r="E984" s="46"/>
    </row>
    <row r="985" spans="5:5">
      <c r="E985" s="46"/>
    </row>
    <row r="986" spans="5:5">
      <c r="E986" s="46"/>
    </row>
    <row r="987" spans="5:5">
      <c r="E987" s="46"/>
    </row>
    <row r="988" spans="5:5">
      <c r="E988" s="46"/>
    </row>
    <row r="989" spans="5:5">
      <c r="E989" s="46"/>
    </row>
    <row r="990" spans="5:5">
      <c r="E990" s="46"/>
    </row>
    <row r="991" spans="5:5">
      <c r="E991" s="46"/>
    </row>
    <row r="992" spans="5:5">
      <c r="E992" s="46"/>
    </row>
    <row r="993" spans="5:5">
      <c r="E993" s="46"/>
    </row>
    <row r="994" spans="5:5">
      <c r="E994" s="46"/>
    </row>
    <row r="995" spans="5:5">
      <c r="E995" s="46"/>
    </row>
    <row r="996" spans="5:5">
      <c r="E996" s="46"/>
    </row>
    <row r="997" spans="5:5">
      <c r="E997" s="46"/>
    </row>
    <row r="998" spans="5:5">
      <c r="E998" s="46"/>
    </row>
    <row r="999" spans="5:5">
      <c r="E999" s="46"/>
    </row>
    <row r="1000" spans="5:5">
      <c r="E1000" s="46"/>
    </row>
    <row r="1001" spans="5:5">
      <c r="E1001" s="46"/>
    </row>
    <row r="1002" spans="5:5">
      <c r="E1002" s="46"/>
    </row>
    <row r="1003" spans="5:5">
      <c r="E1003" s="46"/>
    </row>
    <row r="1004" spans="5:5">
      <c r="E1004" s="46"/>
    </row>
    <row r="1005" spans="5:5">
      <c r="E1005" s="46"/>
    </row>
    <row r="1006" spans="5:5">
      <c r="E1006" s="46"/>
    </row>
    <row r="1007" spans="5:5">
      <c r="E1007" s="46"/>
    </row>
    <row r="1008" spans="5:5">
      <c r="E1008" s="46"/>
    </row>
    <row r="1009" spans="5:5">
      <c r="E1009" s="46"/>
    </row>
    <row r="1010" spans="5:5">
      <c r="E1010" s="46"/>
    </row>
    <row r="1011" spans="5:5">
      <c r="E1011" s="46"/>
    </row>
    <row r="1012" spans="5:5">
      <c r="E1012" s="46"/>
    </row>
    <row r="1013" spans="5:5">
      <c r="E1013" s="46"/>
    </row>
    <row r="1014" spans="5:5">
      <c r="E1014" s="46"/>
    </row>
    <row r="1015" spans="5:5">
      <c r="E1015" s="46"/>
    </row>
    <row r="1016" spans="5:5">
      <c r="E1016" s="46"/>
    </row>
    <row r="1017" spans="5:5">
      <c r="E1017" s="46"/>
    </row>
    <row r="1018" spans="5:5">
      <c r="E1018" s="46"/>
    </row>
    <row r="1019" spans="5:5">
      <c r="E1019" s="46"/>
    </row>
    <row r="1020" spans="5:5">
      <c r="E1020" s="46"/>
    </row>
    <row r="1021" spans="5:5">
      <c r="E1021" s="46"/>
    </row>
    <row r="1022" spans="5:5">
      <c r="E1022" s="46"/>
    </row>
    <row r="1023" spans="5:5">
      <c r="E1023" s="46"/>
    </row>
    <row r="1024" spans="5:5">
      <c r="E1024" s="46"/>
    </row>
    <row r="1025" spans="5:5">
      <c r="E1025" s="46"/>
    </row>
    <row r="1026" spans="5:5">
      <c r="E1026" s="46"/>
    </row>
    <row r="1027" spans="5:5">
      <c r="E1027" s="46"/>
    </row>
    <row r="1028" spans="5:5">
      <c r="E1028" s="46"/>
    </row>
    <row r="1029" spans="5:5">
      <c r="E1029" s="46"/>
    </row>
    <row r="1030" spans="5:5">
      <c r="E1030" s="46"/>
    </row>
    <row r="1031" spans="5:5">
      <c r="E1031" s="46"/>
    </row>
    <row r="1032" spans="5:5">
      <c r="E1032" s="46"/>
    </row>
    <row r="1033" spans="5:5">
      <c r="E1033" s="46"/>
    </row>
    <row r="1034" spans="5:5">
      <c r="E1034" s="46"/>
    </row>
    <row r="1035" spans="5:5">
      <c r="E1035" s="46"/>
    </row>
    <row r="1036" spans="5:5">
      <c r="E1036" s="46"/>
    </row>
    <row r="1037" spans="5:5">
      <c r="E1037" s="46"/>
    </row>
    <row r="1038" spans="5:5">
      <c r="E1038" s="46"/>
    </row>
    <row r="1039" spans="5:5">
      <c r="E1039" s="46"/>
    </row>
    <row r="1040" spans="5:5">
      <c r="E1040" s="46"/>
    </row>
    <row r="1041" spans="5:5">
      <c r="E1041" s="46"/>
    </row>
    <row r="1042" spans="5:5">
      <c r="E1042" s="46"/>
    </row>
    <row r="1043" spans="5:5">
      <c r="E1043" s="46"/>
    </row>
    <row r="1044" spans="5:5">
      <c r="E1044" s="46"/>
    </row>
    <row r="1045" spans="5:5">
      <c r="E1045" s="46"/>
    </row>
    <row r="1046" spans="5:5">
      <c r="E1046" s="46"/>
    </row>
    <row r="1047" spans="5:5">
      <c r="E1047" s="46"/>
    </row>
    <row r="1048" spans="5:5">
      <c r="E1048" s="46"/>
    </row>
    <row r="1049" spans="5:5">
      <c r="E1049" s="46"/>
    </row>
    <row r="1050" spans="5:5">
      <c r="E1050" s="46"/>
    </row>
    <row r="1051" spans="5:5">
      <c r="E1051" s="46"/>
    </row>
    <row r="1052" spans="5:5">
      <c r="E1052" s="46"/>
    </row>
    <row r="1053" spans="5:5">
      <c r="E1053" s="46"/>
    </row>
    <row r="1054" spans="5:5">
      <c r="E1054" s="46"/>
    </row>
    <row r="1055" spans="5:5">
      <c r="E1055" s="46"/>
    </row>
    <row r="1056" spans="5:5">
      <c r="E1056" s="46"/>
    </row>
    <row r="1057" spans="5:5">
      <c r="E1057" s="46"/>
    </row>
    <row r="1058" spans="5:5">
      <c r="E1058" s="46"/>
    </row>
    <row r="1059" spans="5:5">
      <c r="E1059" s="46"/>
    </row>
    <row r="1060" spans="5:5">
      <c r="E1060" s="46"/>
    </row>
    <row r="1061" spans="5:5">
      <c r="E1061" s="46"/>
    </row>
    <row r="1062" spans="5:5">
      <c r="E1062" s="46"/>
    </row>
    <row r="1063" spans="5:5">
      <c r="E1063" s="46"/>
    </row>
    <row r="1064" spans="5:5">
      <c r="E1064" s="46"/>
    </row>
    <row r="1065" spans="5:5">
      <c r="E1065" s="46"/>
    </row>
    <row r="1066" spans="5:5">
      <c r="E1066" s="46"/>
    </row>
    <row r="1067" spans="5:5">
      <c r="E1067" s="46"/>
    </row>
    <row r="1068" spans="5:5">
      <c r="E1068" s="46"/>
    </row>
    <row r="1069" spans="5:5">
      <c r="E1069" s="46"/>
    </row>
    <row r="1070" spans="5:5">
      <c r="E1070" s="46"/>
    </row>
    <row r="1071" spans="5:5">
      <c r="E1071" s="46"/>
    </row>
    <row r="1072" spans="5:5">
      <c r="E1072" s="46"/>
    </row>
    <row r="1073" spans="5:5">
      <c r="E1073" s="46"/>
    </row>
    <row r="1074" spans="5:5">
      <c r="E1074" s="46"/>
    </row>
    <row r="1075" spans="5:5">
      <c r="E1075" s="46"/>
    </row>
    <row r="1076" spans="5:5">
      <c r="E1076" s="46"/>
    </row>
    <row r="1077" spans="5:5">
      <c r="E1077" s="46"/>
    </row>
    <row r="1078" spans="5:5">
      <c r="E1078" s="46"/>
    </row>
    <row r="1079" spans="5:5">
      <c r="E1079" s="46"/>
    </row>
    <row r="1080" spans="5:5">
      <c r="E1080" s="46"/>
    </row>
    <row r="1081" spans="5:5">
      <c r="E1081" s="46"/>
    </row>
    <row r="1082" spans="5:5">
      <c r="E1082" s="46"/>
    </row>
    <row r="1083" spans="5:5">
      <c r="E1083" s="46"/>
    </row>
    <row r="1084" spans="5:5">
      <c r="E1084" s="46"/>
    </row>
    <row r="1085" spans="5:5">
      <c r="E1085" s="46"/>
    </row>
    <row r="1086" spans="5:5">
      <c r="E1086" s="46"/>
    </row>
    <row r="1087" spans="5:5">
      <c r="E1087" s="46"/>
    </row>
    <row r="1088" spans="5:5">
      <c r="E1088" s="46"/>
    </row>
    <row r="1089" spans="5:5">
      <c r="E1089" s="46"/>
    </row>
    <row r="1090" spans="5:5">
      <c r="E1090" s="46"/>
    </row>
    <row r="1091" spans="5:5">
      <c r="E1091" s="46"/>
    </row>
    <row r="1092" spans="5:5">
      <c r="E1092" s="46"/>
    </row>
    <row r="1093" spans="5:5">
      <c r="E1093" s="46"/>
    </row>
    <row r="1094" spans="5:5">
      <c r="E1094" s="46"/>
    </row>
    <row r="1095" spans="5:5">
      <c r="E1095" s="46"/>
    </row>
    <row r="1096" spans="5:5">
      <c r="E1096" s="46"/>
    </row>
    <row r="1097" spans="5:5">
      <c r="E1097" s="46"/>
    </row>
    <row r="1098" spans="5:5">
      <c r="E1098" s="46"/>
    </row>
    <row r="1099" spans="5:5">
      <c r="E1099" s="46"/>
    </row>
    <row r="1100" spans="5:5">
      <c r="E1100" s="46"/>
    </row>
    <row r="1101" spans="5:5">
      <c r="E1101" s="46"/>
    </row>
    <row r="1102" spans="5:5">
      <c r="E1102" s="46"/>
    </row>
    <row r="1103" spans="5:5">
      <c r="E1103" s="46"/>
    </row>
    <row r="1104" spans="5:5">
      <c r="E1104" s="46"/>
    </row>
    <row r="1105" spans="5:5">
      <c r="E1105" s="46"/>
    </row>
    <row r="1106" spans="5:5">
      <c r="E1106" s="46"/>
    </row>
    <row r="1107" spans="5:5">
      <c r="E1107" s="46"/>
    </row>
    <row r="1108" spans="5:5">
      <c r="E1108" s="46"/>
    </row>
    <row r="1109" spans="5:5">
      <c r="E1109" s="46"/>
    </row>
    <row r="1110" spans="5:5">
      <c r="E1110" s="46"/>
    </row>
    <row r="1111" spans="5:5">
      <c r="E1111" s="46"/>
    </row>
    <row r="1112" spans="5:5">
      <c r="E1112" s="46"/>
    </row>
    <row r="1113" spans="5:5">
      <c r="E1113" s="46"/>
    </row>
    <row r="1114" spans="5:5">
      <c r="E1114" s="46"/>
    </row>
    <row r="1115" spans="5:5">
      <c r="E1115" s="46"/>
    </row>
    <row r="1116" spans="5:5">
      <c r="E1116" s="46"/>
    </row>
    <row r="1117" spans="5:5">
      <c r="E1117" s="46"/>
    </row>
    <row r="1118" spans="5:5">
      <c r="E1118" s="46"/>
    </row>
    <row r="1119" spans="5:5">
      <c r="E1119" s="46"/>
    </row>
    <row r="1120" spans="5:5">
      <c r="E1120" s="46"/>
    </row>
    <row r="1121" spans="5:5">
      <c r="E1121" s="46"/>
    </row>
    <row r="1122" spans="5:5">
      <c r="E1122" s="46"/>
    </row>
    <row r="1123" spans="5:5">
      <c r="E1123" s="46"/>
    </row>
    <row r="1124" spans="5:5">
      <c r="E1124" s="46"/>
    </row>
    <row r="1125" spans="5:5">
      <c r="E1125" s="46"/>
    </row>
    <row r="1126" spans="5:5">
      <c r="E1126" s="46"/>
    </row>
    <row r="1127" spans="5:5">
      <c r="E1127" s="46"/>
    </row>
    <row r="1128" spans="5:5">
      <c r="E1128" s="46"/>
    </row>
    <row r="1129" spans="5:5">
      <c r="E1129" s="46"/>
    </row>
    <row r="1130" spans="5:5">
      <c r="E1130" s="46"/>
    </row>
    <row r="1131" spans="5:5">
      <c r="E1131" s="46"/>
    </row>
    <row r="1132" spans="5:5">
      <c r="E1132" s="46"/>
    </row>
    <row r="1133" spans="5:5">
      <c r="E1133" s="46"/>
    </row>
    <row r="1134" spans="5:5">
      <c r="E1134" s="46"/>
    </row>
    <row r="1135" spans="5:5">
      <c r="E1135" s="46"/>
    </row>
    <row r="1136" spans="5:5">
      <c r="E1136" s="46"/>
    </row>
    <row r="1137" spans="5:5">
      <c r="E1137" s="46"/>
    </row>
    <row r="1138" spans="5:5">
      <c r="E1138" s="46"/>
    </row>
    <row r="1139" spans="5:5">
      <c r="E1139" s="46"/>
    </row>
    <row r="1140" spans="5:5">
      <c r="E1140" s="46"/>
    </row>
    <row r="1141" spans="5:5">
      <c r="E1141" s="46"/>
    </row>
    <row r="1142" spans="5:5">
      <c r="E1142" s="46"/>
    </row>
    <row r="1143" spans="5:5">
      <c r="E1143" s="46"/>
    </row>
    <row r="1144" spans="5:5">
      <c r="E1144" s="46"/>
    </row>
    <row r="1145" spans="5:5">
      <c r="E1145" s="46"/>
    </row>
    <row r="1146" spans="5:5">
      <c r="E1146" s="46"/>
    </row>
    <row r="1147" spans="5:5">
      <c r="E1147" s="46"/>
    </row>
    <row r="1148" spans="5:5">
      <c r="E1148" s="46"/>
    </row>
    <row r="1149" spans="5:5">
      <c r="E1149" s="46"/>
    </row>
    <row r="1150" spans="5:5">
      <c r="E1150" s="46"/>
    </row>
    <row r="1151" spans="5:5">
      <c r="E1151" s="46"/>
    </row>
    <row r="1152" spans="5:5">
      <c r="E1152" s="46"/>
    </row>
    <row r="1153" spans="5:5">
      <c r="E1153" s="46"/>
    </row>
    <row r="1154" spans="5:5">
      <c r="E1154" s="46"/>
    </row>
    <row r="1155" spans="5:5">
      <c r="E1155" s="46"/>
    </row>
    <row r="1156" spans="5:5">
      <c r="E1156" s="46"/>
    </row>
    <row r="1157" spans="5:5">
      <c r="E1157" s="46"/>
    </row>
    <row r="1158" spans="5:5">
      <c r="E1158" s="46"/>
    </row>
    <row r="1159" spans="5:5">
      <c r="E1159" s="46"/>
    </row>
    <row r="1160" spans="5:5">
      <c r="E1160" s="46"/>
    </row>
    <row r="1161" spans="5:5">
      <c r="E1161" s="46"/>
    </row>
    <row r="1162" spans="5:5">
      <c r="E1162" s="46"/>
    </row>
    <row r="1163" spans="5:5">
      <c r="E1163" s="46"/>
    </row>
    <row r="1164" spans="5:5">
      <c r="E1164" s="46"/>
    </row>
    <row r="1165" spans="5:5">
      <c r="E1165" s="46"/>
    </row>
    <row r="1166" spans="5:5">
      <c r="E1166" s="46"/>
    </row>
    <row r="1167" spans="5:5">
      <c r="E1167" s="46"/>
    </row>
    <row r="1168" spans="5:5">
      <c r="E1168" s="46"/>
    </row>
    <row r="1169" spans="5:5">
      <c r="E1169" s="46"/>
    </row>
    <row r="1170" spans="5:5">
      <c r="E1170" s="46"/>
    </row>
    <row r="1171" spans="5:5">
      <c r="E1171" s="46"/>
    </row>
    <row r="1172" spans="5:5">
      <c r="E1172" s="46"/>
    </row>
    <row r="1173" spans="5:5">
      <c r="E1173" s="46"/>
    </row>
    <row r="1174" spans="5:5">
      <c r="E1174" s="46"/>
    </row>
    <row r="1175" spans="5:5">
      <c r="E1175" s="46"/>
    </row>
    <row r="1176" spans="5:5">
      <c r="E1176" s="46"/>
    </row>
    <row r="1177" spans="5:5">
      <c r="E1177" s="46"/>
    </row>
    <row r="1178" spans="5:5">
      <c r="E1178" s="46"/>
    </row>
    <row r="1179" spans="5:5">
      <c r="E1179" s="46"/>
    </row>
    <row r="1180" spans="5:5">
      <c r="E1180" s="46"/>
    </row>
    <row r="1181" spans="5:5">
      <c r="E1181" s="46"/>
    </row>
    <row r="1182" spans="5:5">
      <c r="E1182" s="46"/>
    </row>
    <row r="1183" spans="5:5">
      <c r="E1183" s="46"/>
    </row>
    <row r="1184" spans="5:5">
      <c r="E1184" s="46"/>
    </row>
    <row r="1185" spans="5:5">
      <c r="E1185" s="46"/>
    </row>
    <row r="1186" spans="5:5">
      <c r="E1186" s="46"/>
    </row>
    <row r="1187" spans="5:5">
      <c r="E1187" s="46"/>
    </row>
    <row r="1188" spans="5:5">
      <c r="E1188" s="46"/>
    </row>
    <row r="1189" spans="5:5">
      <c r="E1189" s="46"/>
    </row>
    <row r="1190" spans="5:5">
      <c r="E1190" s="46"/>
    </row>
    <row r="1191" spans="5:5">
      <c r="E1191" s="46"/>
    </row>
    <row r="1192" spans="5:5">
      <c r="E1192" s="46"/>
    </row>
    <row r="1193" spans="5:5">
      <c r="E1193" s="46"/>
    </row>
    <row r="1194" spans="5:5">
      <c r="E1194" s="46"/>
    </row>
    <row r="1195" spans="5:5">
      <c r="E1195" s="46"/>
    </row>
    <row r="1196" spans="5:5">
      <c r="E1196" s="46"/>
    </row>
    <row r="1197" spans="5:5">
      <c r="E1197" s="46"/>
    </row>
    <row r="1198" spans="5:5">
      <c r="E1198" s="46"/>
    </row>
    <row r="1199" spans="5:5">
      <c r="E1199" s="46"/>
    </row>
    <row r="1200" spans="5:5">
      <c r="E1200" s="46"/>
    </row>
    <row r="1201" spans="5:5">
      <c r="E1201" s="46"/>
    </row>
    <row r="1202" spans="5:5">
      <c r="E1202" s="46"/>
    </row>
    <row r="1203" spans="5:5">
      <c r="E1203" s="46"/>
    </row>
    <row r="1204" spans="5:5">
      <c r="E1204" s="46"/>
    </row>
    <row r="1205" spans="5:5">
      <c r="E1205" s="46"/>
    </row>
    <row r="1206" spans="5:5">
      <c r="E1206" s="46"/>
    </row>
    <row r="1207" spans="5:5">
      <c r="E1207" s="46"/>
    </row>
    <row r="1208" spans="5:5">
      <c r="E1208" s="46"/>
    </row>
    <row r="1209" spans="5:5">
      <c r="E1209" s="46"/>
    </row>
    <row r="1210" spans="5:5">
      <c r="E1210" s="46"/>
    </row>
    <row r="1211" spans="5:5">
      <c r="E1211" s="46"/>
    </row>
    <row r="1212" spans="5:5">
      <c r="E1212" s="46"/>
    </row>
    <row r="1213" spans="5:5">
      <c r="E1213" s="46"/>
    </row>
    <row r="1214" spans="5:5">
      <c r="E1214" s="46"/>
    </row>
    <row r="1215" spans="5:5">
      <c r="E1215" s="46"/>
    </row>
    <row r="1216" spans="5:5">
      <c r="E1216" s="46"/>
    </row>
    <row r="1217" spans="5:5">
      <c r="E1217" s="46"/>
    </row>
    <row r="1218" spans="5:5">
      <c r="E1218" s="46"/>
    </row>
    <row r="1219" spans="5:5">
      <c r="E1219" s="46"/>
    </row>
    <row r="1220" spans="5:5">
      <c r="E1220" s="46"/>
    </row>
    <row r="1221" spans="5:5">
      <c r="E1221" s="46"/>
    </row>
    <row r="1222" spans="5:5">
      <c r="E1222" s="46"/>
    </row>
    <row r="1223" spans="5:5">
      <c r="E1223" s="46"/>
    </row>
    <row r="1224" spans="5:5">
      <c r="E1224" s="46"/>
    </row>
    <row r="1225" spans="5:5">
      <c r="E1225" s="46"/>
    </row>
    <row r="1226" spans="5:5">
      <c r="E1226" s="46"/>
    </row>
    <row r="1227" spans="5:5">
      <c r="E1227" s="46"/>
    </row>
    <row r="1228" spans="5:5">
      <c r="E1228" s="46"/>
    </row>
    <row r="1229" spans="5:5">
      <c r="E1229" s="46"/>
    </row>
    <row r="1230" spans="5:5">
      <c r="E1230" s="46"/>
    </row>
    <row r="1231" spans="5:5">
      <c r="E1231" s="46"/>
    </row>
    <row r="1232" spans="5:5">
      <c r="E1232" s="46"/>
    </row>
    <row r="1233" spans="5:5">
      <c r="E1233" s="46"/>
    </row>
    <row r="1234" spans="5:5">
      <c r="E1234" s="46"/>
    </row>
    <row r="1235" spans="5:5">
      <c r="E1235" s="46"/>
    </row>
    <row r="1236" spans="5:5">
      <c r="E1236" s="46"/>
    </row>
    <row r="1237" spans="5:5">
      <c r="E1237" s="46"/>
    </row>
    <row r="1238" spans="5:5">
      <c r="E1238" s="46"/>
    </row>
    <row r="1239" spans="5:5">
      <c r="E1239" s="46"/>
    </row>
    <row r="1240" spans="5:5">
      <c r="E1240" s="46"/>
    </row>
    <row r="1241" spans="5:5">
      <c r="E1241" s="46"/>
    </row>
    <row r="1242" spans="5:5">
      <c r="E1242" s="46"/>
    </row>
    <row r="1243" spans="5:5">
      <c r="E1243" s="46"/>
    </row>
    <row r="1244" spans="5:5">
      <c r="E1244" s="46"/>
    </row>
    <row r="1245" spans="5:5">
      <c r="E1245" s="46"/>
    </row>
    <row r="1246" spans="5:5">
      <c r="E1246" s="46"/>
    </row>
    <row r="1247" spans="5:5">
      <c r="E1247" s="46"/>
    </row>
    <row r="1248" spans="5:5">
      <c r="E1248" s="46"/>
    </row>
    <row r="1249" spans="5:5">
      <c r="E1249" s="46"/>
    </row>
    <row r="1250" spans="5:5">
      <c r="E1250" s="46"/>
    </row>
    <row r="1251" spans="5:5">
      <c r="E1251" s="46"/>
    </row>
    <row r="1252" spans="5:5">
      <c r="E1252" s="46"/>
    </row>
    <row r="1253" spans="5:5">
      <c r="E1253" s="46"/>
    </row>
    <row r="1254" spans="5:5">
      <c r="E1254" s="46"/>
    </row>
    <row r="1255" spans="5:5">
      <c r="E1255" s="46"/>
    </row>
    <row r="1256" spans="5:5">
      <c r="E1256" s="46"/>
    </row>
    <row r="1257" spans="5:5">
      <c r="E1257" s="46"/>
    </row>
    <row r="1258" spans="5:5">
      <c r="E1258" s="46"/>
    </row>
    <row r="1259" spans="5:5">
      <c r="E1259" s="46"/>
    </row>
    <row r="1260" spans="5:5">
      <c r="E1260" s="46"/>
    </row>
    <row r="1261" spans="5:5">
      <c r="E1261" s="46"/>
    </row>
    <row r="1262" spans="5:5">
      <c r="E1262" s="46"/>
    </row>
    <row r="1263" spans="5:5">
      <c r="E1263" s="46"/>
    </row>
    <row r="1264" spans="5:5">
      <c r="E1264" s="46"/>
    </row>
    <row r="1265" spans="5:5">
      <c r="E1265" s="46"/>
    </row>
    <row r="1266" spans="5:5">
      <c r="E1266" s="46"/>
    </row>
    <row r="1267" spans="5:5">
      <c r="E1267" s="46"/>
    </row>
    <row r="1268" spans="5:5">
      <c r="E1268" s="46"/>
    </row>
    <row r="1269" spans="5:5">
      <c r="E1269" s="46"/>
    </row>
    <row r="1270" spans="5:5">
      <c r="E1270" s="46"/>
    </row>
    <row r="1271" spans="5:5">
      <c r="E1271" s="46"/>
    </row>
    <row r="1272" spans="5:5">
      <c r="E1272" s="46"/>
    </row>
    <row r="1273" spans="5:5">
      <c r="E1273" s="46"/>
    </row>
    <row r="1274" spans="5:5">
      <c r="E1274" s="46"/>
    </row>
    <row r="1275" spans="5:5">
      <c r="E1275" s="46"/>
    </row>
    <row r="1276" spans="5:5">
      <c r="E1276" s="46"/>
    </row>
    <row r="1277" spans="5:5">
      <c r="E1277" s="46"/>
    </row>
    <row r="1278" spans="5:5">
      <c r="E1278" s="46"/>
    </row>
    <row r="1279" spans="5:5">
      <c r="E1279" s="46"/>
    </row>
    <row r="1280" spans="5:5">
      <c r="E1280" s="46"/>
    </row>
    <row r="1281" spans="5:5">
      <c r="E1281" s="46"/>
    </row>
    <row r="1282" spans="5:5">
      <c r="E1282" s="46"/>
    </row>
    <row r="1283" spans="5:5">
      <c r="E1283" s="46"/>
    </row>
    <row r="1284" spans="5:5">
      <c r="E1284" s="46"/>
    </row>
    <row r="1285" spans="5:5">
      <c r="E1285" s="46"/>
    </row>
    <row r="1286" spans="5:5">
      <c r="E1286" s="46"/>
    </row>
    <row r="1287" spans="5:5">
      <c r="E1287" s="46"/>
    </row>
    <row r="1288" spans="5:5">
      <c r="E1288" s="46"/>
    </row>
    <row r="1289" spans="5:5">
      <c r="E1289" s="46"/>
    </row>
    <row r="1290" spans="5:5">
      <c r="E1290" s="46"/>
    </row>
    <row r="1291" spans="5:5">
      <c r="E1291" s="46"/>
    </row>
    <row r="1292" spans="5:5">
      <c r="E1292" s="46"/>
    </row>
    <row r="1293" spans="5:5">
      <c r="E1293" s="46"/>
    </row>
    <row r="1294" spans="5:5">
      <c r="E1294" s="46"/>
    </row>
    <row r="1295" spans="5:5">
      <c r="E1295" s="46"/>
    </row>
    <row r="1296" spans="5:5">
      <c r="E1296" s="46"/>
    </row>
    <row r="1297" spans="5:5">
      <c r="E1297" s="46"/>
    </row>
    <row r="1298" spans="5:5">
      <c r="E1298" s="46"/>
    </row>
    <row r="1299" spans="5:5">
      <c r="E1299" s="46"/>
    </row>
    <row r="1300" spans="5:5">
      <c r="E1300" s="46"/>
    </row>
    <row r="1301" spans="5:5">
      <c r="E1301" s="46"/>
    </row>
    <row r="1302" spans="5:5">
      <c r="E1302" s="46"/>
    </row>
    <row r="1303" spans="5:5">
      <c r="E1303" s="46"/>
    </row>
    <row r="1304" spans="5:5">
      <c r="E1304" s="46"/>
    </row>
    <row r="1305" spans="5:5">
      <c r="E1305" s="46"/>
    </row>
    <row r="1306" spans="5:5">
      <c r="E1306" s="46"/>
    </row>
    <row r="1307" spans="5:5">
      <c r="E1307" s="46"/>
    </row>
    <row r="1308" spans="5:5">
      <c r="E1308" s="46"/>
    </row>
    <row r="1309" spans="5:5">
      <c r="E1309" s="46"/>
    </row>
    <row r="1310" spans="5:5">
      <c r="E1310" s="46"/>
    </row>
    <row r="1311" spans="5:5">
      <c r="E1311" s="46"/>
    </row>
    <row r="1312" spans="5:5">
      <c r="E1312" s="46"/>
    </row>
    <row r="1313" spans="5:5">
      <c r="E1313" s="46"/>
    </row>
    <row r="1314" spans="5:5">
      <c r="E1314" s="46"/>
    </row>
    <row r="1315" spans="5:5">
      <c r="E1315" s="46"/>
    </row>
    <row r="1316" spans="5:5">
      <c r="E1316" s="46"/>
    </row>
    <row r="1317" spans="5:5">
      <c r="E1317" s="46"/>
    </row>
    <row r="1318" spans="5:5">
      <c r="E1318" s="46"/>
    </row>
    <row r="1319" spans="5:5">
      <c r="E1319" s="46"/>
    </row>
    <row r="1320" spans="5:5">
      <c r="E1320" s="46"/>
    </row>
    <row r="1321" spans="5:5">
      <c r="E1321" s="46"/>
    </row>
    <row r="1322" spans="5:5">
      <c r="E1322" s="46"/>
    </row>
    <row r="1323" spans="5:5">
      <c r="E1323" s="46"/>
    </row>
    <row r="1324" spans="5:5">
      <c r="E1324" s="46"/>
    </row>
    <row r="1325" spans="5:5">
      <c r="E1325" s="46"/>
    </row>
    <row r="1326" spans="5:5">
      <c r="E1326" s="46"/>
    </row>
    <row r="1327" spans="5:5">
      <c r="E1327" s="46"/>
    </row>
    <row r="1328" spans="5:5">
      <c r="E1328" s="46"/>
    </row>
    <row r="1329" spans="5:5">
      <c r="E1329" s="46"/>
    </row>
    <row r="1330" spans="5:5">
      <c r="E1330" s="46"/>
    </row>
    <row r="1331" spans="5:5">
      <c r="E1331" s="46"/>
    </row>
    <row r="1332" spans="5:5">
      <c r="E1332" s="46"/>
    </row>
    <row r="1333" spans="5:5">
      <c r="E1333" s="46"/>
    </row>
    <row r="1334" spans="5:5">
      <c r="E1334" s="46"/>
    </row>
    <row r="1335" spans="5:5">
      <c r="E1335" s="46"/>
    </row>
    <row r="1336" spans="5:5">
      <c r="E1336" s="46"/>
    </row>
    <row r="1337" spans="5:5">
      <c r="E1337" s="46"/>
    </row>
    <row r="1338" spans="5:5">
      <c r="E1338" s="46"/>
    </row>
    <row r="1339" spans="5:5">
      <c r="E1339" s="46"/>
    </row>
    <row r="1340" spans="5:5">
      <c r="E1340" s="46"/>
    </row>
    <row r="1341" spans="5:5">
      <c r="E1341" s="46"/>
    </row>
    <row r="1342" spans="5:5">
      <c r="E1342" s="46"/>
    </row>
    <row r="1343" spans="5:5">
      <c r="E1343" s="46"/>
    </row>
    <row r="1344" spans="5:5">
      <c r="E1344" s="46"/>
    </row>
    <row r="1345" spans="5:5">
      <c r="E1345" s="46"/>
    </row>
    <row r="1346" spans="5:5">
      <c r="E1346" s="46"/>
    </row>
    <row r="1347" spans="5:5">
      <c r="E1347" s="46"/>
    </row>
    <row r="1348" spans="5:5">
      <c r="E1348" s="46"/>
    </row>
    <row r="1349" spans="5:5">
      <c r="E1349" s="46"/>
    </row>
    <row r="1350" spans="5:5">
      <c r="E1350" s="46"/>
    </row>
    <row r="1351" spans="5:5">
      <c r="E1351" s="46"/>
    </row>
    <row r="1352" spans="5:5">
      <c r="E1352" s="46"/>
    </row>
    <row r="1353" spans="5:5">
      <c r="E1353" s="46"/>
    </row>
    <row r="1354" spans="5:5">
      <c r="E1354" s="46"/>
    </row>
    <row r="1355" spans="5:5">
      <c r="E1355" s="46"/>
    </row>
    <row r="1356" spans="5:5">
      <c r="E1356" s="46"/>
    </row>
    <row r="1357" spans="5:5">
      <c r="E1357" s="46"/>
    </row>
    <row r="1358" spans="5:5">
      <c r="E1358" s="46"/>
    </row>
    <row r="1359" spans="5:5">
      <c r="E1359" s="46"/>
    </row>
    <row r="1360" spans="5:5">
      <c r="E1360" s="46"/>
    </row>
    <row r="1361" spans="5:5">
      <c r="E1361" s="46"/>
    </row>
    <row r="1362" spans="5:5">
      <c r="E1362" s="46"/>
    </row>
    <row r="1363" spans="5:5">
      <c r="E1363" s="46"/>
    </row>
    <row r="1364" spans="5:5">
      <c r="E1364" s="46"/>
    </row>
    <row r="1365" spans="5:5">
      <c r="E1365" s="46"/>
    </row>
    <row r="1366" spans="5:5">
      <c r="E1366" s="46"/>
    </row>
    <row r="1367" spans="5:5">
      <c r="E1367" s="46"/>
    </row>
    <row r="1368" spans="5:5">
      <c r="E1368" s="46"/>
    </row>
    <row r="1369" spans="5:5">
      <c r="E1369" s="46"/>
    </row>
    <row r="1370" spans="5:5">
      <c r="E1370" s="46"/>
    </row>
    <row r="1371" spans="5:5">
      <c r="E1371" s="46"/>
    </row>
    <row r="1372" spans="5:5">
      <c r="E1372" s="46"/>
    </row>
    <row r="1373" spans="5:5">
      <c r="E1373" s="46"/>
    </row>
    <row r="1374" spans="5:5">
      <c r="E1374" s="46"/>
    </row>
    <row r="1375" spans="5:5">
      <c r="E1375" s="46"/>
    </row>
    <row r="1376" spans="5:5">
      <c r="E1376" s="46"/>
    </row>
    <row r="1377" spans="5:5">
      <c r="E1377" s="46"/>
    </row>
    <row r="1378" spans="5:5">
      <c r="E1378" s="46"/>
    </row>
    <row r="1379" spans="5:5">
      <c r="E1379" s="46"/>
    </row>
    <row r="1380" spans="5:5">
      <c r="E1380" s="46"/>
    </row>
    <row r="1381" spans="5:5">
      <c r="E1381" s="46"/>
    </row>
    <row r="1382" spans="5:5">
      <c r="E1382" s="46"/>
    </row>
    <row r="1383" spans="5:5">
      <c r="E1383" s="46"/>
    </row>
    <row r="1384" spans="5:5">
      <c r="E1384" s="46"/>
    </row>
    <row r="1385" spans="5:5">
      <c r="E1385" s="46"/>
    </row>
    <row r="1386" spans="5:5">
      <c r="E1386" s="46"/>
    </row>
    <row r="1387" spans="5:5">
      <c r="E1387" s="46"/>
    </row>
    <row r="1388" spans="5:5">
      <c r="E1388" s="46"/>
    </row>
    <row r="1389" spans="5:5">
      <c r="E1389" s="46"/>
    </row>
    <row r="1390" spans="5:5">
      <c r="E1390" s="46"/>
    </row>
    <row r="1391" spans="5:5">
      <c r="E1391" s="46"/>
    </row>
    <row r="1392" spans="5:5">
      <c r="E1392" s="46"/>
    </row>
    <row r="1393" spans="5:5">
      <c r="E1393" s="46"/>
    </row>
    <row r="1394" spans="5:5">
      <c r="E1394" s="46"/>
    </row>
    <row r="1395" spans="5:5">
      <c r="E1395" s="46"/>
    </row>
    <row r="1396" spans="5:5">
      <c r="E1396" s="46"/>
    </row>
    <row r="1397" spans="5:5">
      <c r="E1397" s="46"/>
    </row>
    <row r="1398" spans="5:5">
      <c r="E1398" s="46"/>
    </row>
    <row r="1399" spans="5:5">
      <c r="E1399" s="46"/>
    </row>
    <row r="1400" spans="5:5">
      <c r="E1400" s="46"/>
    </row>
    <row r="1401" spans="5:5">
      <c r="E1401" s="46"/>
    </row>
    <row r="1402" spans="5:5">
      <c r="E1402" s="46"/>
    </row>
    <row r="1403" spans="5:5">
      <c r="E1403" s="46"/>
    </row>
    <row r="1404" spans="5:5">
      <c r="E1404" s="46"/>
    </row>
    <row r="1405" spans="5:5">
      <c r="E1405" s="46"/>
    </row>
    <row r="1406" spans="5:5">
      <c r="E1406" s="46"/>
    </row>
    <row r="1407" spans="5:5">
      <c r="E1407" s="46"/>
    </row>
    <row r="1408" spans="5:5">
      <c r="E1408" s="46"/>
    </row>
    <row r="1409" spans="5:5">
      <c r="E1409" s="46"/>
    </row>
    <row r="1410" spans="5:5">
      <c r="E1410" s="46"/>
    </row>
    <row r="1411" spans="5:5">
      <c r="E1411" s="46"/>
    </row>
    <row r="1412" spans="5:5">
      <c r="E1412" s="46"/>
    </row>
    <row r="1413" spans="5:5">
      <c r="E1413" s="46"/>
    </row>
    <row r="1414" spans="5:5">
      <c r="E1414" s="46"/>
    </row>
    <row r="1415" spans="5:5">
      <c r="E1415" s="46"/>
    </row>
    <row r="1416" spans="5:5">
      <c r="E1416" s="46"/>
    </row>
    <row r="1417" spans="5:5">
      <c r="E1417" s="46"/>
    </row>
    <row r="1418" spans="5:5">
      <c r="E1418" s="46"/>
    </row>
    <row r="1419" spans="5:5">
      <c r="E1419" s="46"/>
    </row>
    <row r="1420" spans="5:5">
      <c r="E1420" s="46"/>
    </row>
    <row r="1421" spans="5:5">
      <c r="E1421" s="46"/>
    </row>
    <row r="1422" spans="5:5">
      <c r="E1422" s="46"/>
    </row>
    <row r="1423" spans="5:5">
      <c r="E1423" s="46"/>
    </row>
    <row r="1424" spans="5:5">
      <c r="E1424" s="46"/>
    </row>
    <row r="1425" spans="5:5">
      <c r="E1425" s="46"/>
    </row>
    <row r="1426" spans="5:5">
      <c r="E1426" s="46"/>
    </row>
    <row r="1427" spans="5:5">
      <c r="E1427" s="46"/>
    </row>
    <row r="1428" spans="5:5">
      <c r="E1428" s="46"/>
    </row>
    <row r="1429" spans="5:5">
      <c r="E1429" s="46"/>
    </row>
    <row r="1430" spans="5:5">
      <c r="E1430" s="46"/>
    </row>
    <row r="1431" spans="5:5">
      <c r="E1431" s="46"/>
    </row>
    <row r="1432" spans="5:5">
      <c r="E1432" s="46"/>
    </row>
    <row r="1433" spans="5:5">
      <c r="E1433" s="46"/>
    </row>
    <row r="1434" spans="5:5">
      <c r="E1434" s="46"/>
    </row>
    <row r="1435" spans="5:5">
      <c r="E1435" s="46"/>
    </row>
    <row r="1436" spans="5:5">
      <c r="E1436" s="46"/>
    </row>
    <row r="1437" spans="5:5">
      <c r="E1437" s="46"/>
    </row>
    <row r="1438" spans="5:5">
      <c r="E1438" s="46"/>
    </row>
    <row r="1439" spans="5:5">
      <c r="E1439" s="46"/>
    </row>
    <row r="1440" spans="5:5">
      <c r="E1440" s="46"/>
    </row>
    <row r="1441" spans="5:5">
      <c r="E1441" s="46"/>
    </row>
    <row r="1442" spans="5:5">
      <c r="E1442" s="46"/>
    </row>
    <row r="1443" spans="5:5">
      <c r="E1443" s="46"/>
    </row>
    <row r="1444" spans="5:5">
      <c r="E1444" s="46"/>
    </row>
    <row r="1445" spans="5:5">
      <c r="E1445" s="46"/>
    </row>
    <row r="1446" spans="5:5">
      <c r="E1446" s="46"/>
    </row>
    <row r="1447" spans="5:5">
      <c r="E1447" s="46"/>
    </row>
    <row r="1448" spans="5:5">
      <c r="E1448" s="46"/>
    </row>
    <row r="1449" spans="5:5">
      <c r="E1449" s="46"/>
    </row>
    <row r="1450" spans="5:5">
      <c r="E1450" s="46"/>
    </row>
    <row r="1451" spans="5:5">
      <c r="E1451" s="46"/>
    </row>
    <row r="1452" spans="5:5">
      <c r="E1452" s="46"/>
    </row>
    <row r="1453" spans="5:5">
      <c r="E1453" s="46"/>
    </row>
    <row r="1454" spans="5:5">
      <c r="E1454" s="46"/>
    </row>
    <row r="1455" spans="5:5">
      <c r="E1455" s="46"/>
    </row>
    <row r="1456" spans="5:5">
      <c r="E1456" s="46"/>
    </row>
    <row r="1457" spans="5:5">
      <c r="E1457" s="46"/>
    </row>
    <row r="1458" spans="5:5">
      <c r="E1458" s="46"/>
    </row>
    <row r="1459" spans="5:5">
      <c r="E1459" s="46"/>
    </row>
    <row r="1460" spans="5:5">
      <c r="E1460" s="46"/>
    </row>
    <row r="1461" spans="5:5">
      <c r="E1461" s="46"/>
    </row>
    <row r="1462" spans="5:5">
      <c r="E1462" s="46"/>
    </row>
    <row r="1463" spans="5:5">
      <c r="E1463" s="46"/>
    </row>
    <row r="1464" spans="5:5">
      <c r="E1464" s="46"/>
    </row>
    <row r="1465" spans="5:5">
      <c r="E1465" s="46"/>
    </row>
    <row r="1466" spans="5:5">
      <c r="E1466" s="46"/>
    </row>
    <row r="1467" spans="5:5">
      <c r="E1467" s="46"/>
    </row>
    <row r="1468" spans="5:5">
      <c r="E1468" s="46"/>
    </row>
    <row r="1469" spans="5:5">
      <c r="E1469" s="46"/>
    </row>
    <row r="1470" spans="5:5">
      <c r="E1470" s="46"/>
    </row>
    <row r="1471" spans="5:5">
      <c r="E1471" s="46"/>
    </row>
    <row r="1472" spans="5:5">
      <c r="E1472" s="46"/>
    </row>
    <row r="1473" spans="5:5">
      <c r="E1473" s="46"/>
    </row>
    <row r="1474" spans="5:5">
      <c r="E1474" s="46"/>
    </row>
    <row r="1475" spans="5:5">
      <c r="E1475" s="46"/>
    </row>
    <row r="1476" spans="5:5">
      <c r="E1476" s="46"/>
    </row>
    <row r="1477" spans="5:5">
      <c r="E1477" s="46"/>
    </row>
    <row r="1478" spans="5:5">
      <c r="E1478" s="46"/>
    </row>
    <row r="1479" spans="5:5">
      <c r="E1479" s="46"/>
    </row>
    <row r="1480" spans="5:5">
      <c r="E1480" s="46"/>
    </row>
    <row r="1481" spans="5:5">
      <c r="E1481" s="46"/>
    </row>
    <row r="1482" spans="5:5">
      <c r="E1482" s="46"/>
    </row>
    <row r="1483" spans="5:5">
      <c r="E1483" s="46"/>
    </row>
    <row r="1484" spans="5:5">
      <c r="E1484" s="46"/>
    </row>
    <row r="1485" spans="5:5">
      <c r="E1485" s="46"/>
    </row>
    <row r="1486" spans="5:5">
      <c r="E1486" s="46"/>
    </row>
    <row r="1487" spans="5:5">
      <c r="E1487" s="46"/>
    </row>
    <row r="1488" spans="5:5">
      <c r="E1488" s="46"/>
    </row>
    <row r="1489" spans="5:5">
      <c r="E1489" s="46"/>
    </row>
    <row r="1490" spans="5:5">
      <c r="E1490" s="46"/>
    </row>
    <row r="1491" spans="5:5">
      <c r="E1491" s="46"/>
    </row>
    <row r="1492" spans="5:5">
      <c r="E1492" s="46"/>
    </row>
    <row r="1493" spans="5:5">
      <c r="E1493" s="46"/>
    </row>
    <row r="1494" spans="5:5">
      <c r="E1494" s="46"/>
    </row>
    <row r="1495" spans="5:5">
      <c r="E1495" s="46"/>
    </row>
    <row r="1496" spans="5:5">
      <c r="E1496" s="46"/>
    </row>
    <row r="1497" spans="5:5">
      <c r="E1497" s="46"/>
    </row>
    <row r="1498" spans="5:5">
      <c r="E1498" s="46"/>
    </row>
    <row r="1499" spans="5:5">
      <c r="E1499" s="46"/>
    </row>
    <row r="1500" spans="5:5">
      <c r="E1500" s="46"/>
    </row>
    <row r="1501" spans="5:5">
      <c r="E1501" s="46"/>
    </row>
    <row r="1502" spans="5:5">
      <c r="E1502" s="46"/>
    </row>
    <row r="1503" spans="5:5">
      <c r="E1503" s="46"/>
    </row>
    <row r="1504" spans="5:5">
      <c r="E1504" s="46"/>
    </row>
    <row r="1505" spans="5:5">
      <c r="E1505" s="46"/>
    </row>
    <row r="1506" spans="5:5">
      <c r="E1506" s="46"/>
    </row>
    <row r="1507" spans="5:5">
      <c r="E1507" s="46"/>
    </row>
    <row r="1508" spans="5:5">
      <c r="E1508" s="46"/>
    </row>
    <row r="1509" spans="5:5">
      <c r="E1509" s="46"/>
    </row>
    <row r="1510" spans="5:5">
      <c r="E1510" s="46"/>
    </row>
    <row r="1511" spans="5:5">
      <c r="E1511" s="46"/>
    </row>
    <row r="1512" spans="5:5">
      <c r="E1512" s="46"/>
    </row>
    <row r="1513" spans="5:5">
      <c r="E1513" s="46"/>
    </row>
    <row r="1514" spans="5:5">
      <c r="E1514" s="46"/>
    </row>
    <row r="1515" spans="5:5">
      <c r="E1515" s="46"/>
    </row>
    <row r="1516" spans="5:5">
      <c r="E1516" s="46"/>
    </row>
    <row r="1517" spans="5:5">
      <c r="E1517" s="46"/>
    </row>
    <row r="1518" spans="5:5">
      <c r="E1518" s="46"/>
    </row>
    <row r="1519" spans="5:5">
      <c r="E1519" s="46"/>
    </row>
    <row r="1520" spans="5:5">
      <c r="E1520" s="46"/>
    </row>
    <row r="1521" spans="5:5">
      <c r="E1521" s="46"/>
    </row>
    <row r="1522" spans="5:5">
      <c r="E1522" s="46"/>
    </row>
    <row r="1523" spans="5:5">
      <c r="E1523" s="46"/>
    </row>
    <row r="1524" spans="5:5">
      <c r="E1524" s="46"/>
    </row>
    <row r="1525" spans="5:5">
      <c r="E1525" s="46"/>
    </row>
    <row r="1526" spans="5:5">
      <c r="E1526" s="46"/>
    </row>
    <row r="1527" spans="5:5">
      <c r="E1527" s="46"/>
    </row>
    <row r="1528" spans="5:5">
      <c r="E1528" s="46"/>
    </row>
    <row r="1529" spans="5:5">
      <c r="E1529" s="46"/>
    </row>
    <row r="1530" spans="5:5">
      <c r="E1530" s="46"/>
    </row>
    <row r="1531" spans="5:5">
      <c r="E1531" s="46"/>
    </row>
    <row r="1532" spans="5:5">
      <c r="E1532" s="46"/>
    </row>
    <row r="1533" spans="5:5">
      <c r="E1533" s="46"/>
    </row>
    <row r="1534" spans="5:5">
      <c r="E1534" s="46"/>
    </row>
    <row r="1535" spans="5:5">
      <c r="E1535" s="46"/>
    </row>
    <row r="1536" spans="5:5">
      <c r="E1536" s="46"/>
    </row>
    <row r="1537" spans="5:5">
      <c r="E1537" s="46"/>
    </row>
    <row r="1538" spans="5:5">
      <c r="E1538" s="46"/>
    </row>
    <row r="1539" spans="5:5">
      <c r="E1539" s="46"/>
    </row>
    <row r="1540" spans="5:5">
      <c r="E1540" s="46"/>
    </row>
    <row r="1541" spans="5:5">
      <c r="E1541" s="46"/>
    </row>
    <row r="1542" spans="5:5">
      <c r="E1542" s="46"/>
    </row>
    <row r="1543" spans="5:5">
      <c r="E1543" s="46"/>
    </row>
    <row r="1544" spans="5:5">
      <c r="E1544" s="46"/>
    </row>
    <row r="1545" spans="5:5">
      <c r="E1545" s="46"/>
    </row>
    <row r="1546" spans="5:5">
      <c r="E1546" s="46"/>
    </row>
    <row r="1547" spans="5:5">
      <c r="E1547" s="46"/>
    </row>
    <row r="1548" spans="5:5">
      <c r="E1548" s="46"/>
    </row>
    <row r="1549" spans="5:5">
      <c r="E1549" s="46"/>
    </row>
    <row r="1550" spans="5:5">
      <c r="E1550" s="46"/>
    </row>
    <row r="1551" spans="5:5">
      <c r="E1551" s="46"/>
    </row>
    <row r="1552" spans="5:5">
      <c r="E1552" s="46"/>
    </row>
    <row r="1553" spans="5:5">
      <c r="E1553" s="46"/>
    </row>
    <row r="1554" spans="5:5">
      <c r="E1554" s="46"/>
    </row>
    <row r="1555" spans="5:5">
      <c r="E1555" s="46"/>
    </row>
    <row r="1556" spans="5:5">
      <c r="E1556" s="46"/>
    </row>
    <row r="1557" spans="5:5">
      <c r="E1557" s="46"/>
    </row>
    <row r="1558" spans="5:5">
      <c r="E1558" s="46"/>
    </row>
    <row r="1559" spans="5:5">
      <c r="E1559" s="46"/>
    </row>
    <row r="1560" spans="5:5">
      <c r="E1560" s="46"/>
    </row>
    <row r="1561" spans="5:5">
      <c r="E1561" s="46"/>
    </row>
    <row r="1562" spans="5:5">
      <c r="E1562" s="46"/>
    </row>
    <row r="1563" spans="5:5">
      <c r="E1563" s="46"/>
    </row>
    <row r="1564" spans="5:5">
      <c r="E1564" s="46"/>
    </row>
    <row r="1565" spans="5:5">
      <c r="E1565" s="46"/>
    </row>
    <row r="1566" spans="5:5">
      <c r="E1566" s="46"/>
    </row>
    <row r="1567" spans="5:5">
      <c r="E1567" s="46"/>
    </row>
    <row r="1568" spans="5:5">
      <c r="E1568" s="46"/>
    </row>
    <row r="1569" spans="5:5">
      <c r="E1569" s="46"/>
    </row>
    <row r="1570" spans="5:5">
      <c r="E1570" s="46"/>
    </row>
    <row r="1571" spans="5:5">
      <c r="E1571" s="46"/>
    </row>
    <row r="1572" spans="5:5">
      <c r="E1572" s="46"/>
    </row>
    <row r="1573" spans="5:5">
      <c r="E1573" s="46"/>
    </row>
    <row r="1574" spans="5:5">
      <c r="E1574" s="46"/>
    </row>
    <row r="1575" spans="5:5">
      <c r="E1575" s="46"/>
    </row>
    <row r="1576" spans="5:5">
      <c r="E1576" s="46"/>
    </row>
    <row r="1577" spans="5:5">
      <c r="E1577" s="46"/>
    </row>
    <row r="1578" spans="5:5">
      <c r="E1578" s="46"/>
    </row>
    <row r="1579" spans="5:5">
      <c r="E1579" s="46"/>
    </row>
    <row r="1580" spans="5:5">
      <c r="E1580" s="46"/>
    </row>
    <row r="1581" spans="5:5">
      <c r="E1581" s="46"/>
    </row>
    <row r="1582" spans="5:5">
      <c r="E1582" s="46"/>
    </row>
    <row r="1583" spans="5:5">
      <c r="E1583" s="46"/>
    </row>
    <row r="1584" spans="5:5">
      <c r="E1584" s="46"/>
    </row>
    <row r="1585" spans="5:5">
      <c r="E1585" s="46"/>
    </row>
    <row r="1586" spans="5:5">
      <c r="E1586" s="46"/>
    </row>
    <row r="1587" spans="5:5">
      <c r="E1587" s="46"/>
    </row>
    <row r="1588" spans="5:5">
      <c r="E1588" s="46"/>
    </row>
    <row r="1589" spans="5:5">
      <c r="E1589" s="46"/>
    </row>
    <row r="1590" spans="5:5">
      <c r="E1590" s="46"/>
    </row>
    <row r="1591" spans="5:5">
      <c r="E1591" s="46"/>
    </row>
    <row r="1592" spans="5:5">
      <c r="E1592" s="46"/>
    </row>
    <row r="1593" spans="5:5">
      <c r="E1593" s="46"/>
    </row>
    <row r="1594" spans="5:5">
      <c r="E1594" s="46"/>
    </row>
    <row r="1595" spans="5:5">
      <c r="E1595" s="46"/>
    </row>
    <row r="1596" spans="5:5">
      <c r="E1596" s="46"/>
    </row>
    <row r="1597" spans="5:5">
      <c r="E1597" s="46"/>
    </row>
    <row r="1598" spans="5:5">
      <c r="E1598" s="46"/>
    </row>
    <row r="1599" spans="5:5">
      <c r="E1599" s="46"/>
    </row>
    <row r="1600" spans="5:5">
      <c r="E1600" s="46"/>
    </row>
    <row r="1601" spans="5:5">
      <c r="E1601" s="46"/>
    </row>
    <row r="1602" spans="5:5">
      <c r="E1602" s="46"/>
    </row>
    <row r="1603" spans="5:5">
      <c r="E1603" s="46"/>
    </row>
    <row r="1604" spans="5:5">
      <c r="E1604" s="46"/>
    </row>
    <row r="1605" spans="5:5">
      <c r="E1605" s="46"/>
    </row>
    <row r="1606" spans="5:5">
      <c r="E1606" s="46"/>
    </row>
    <row r="1607" spans="5:5">
      <c r="E1607" s="46"/>
    </row>
    <row r="1608" spans="5:5">
      <c r="E1608" s="46"/>
    </row>
    <row r="1609" spans="5:5">
      <c r="E1609" s="46"/>
    </row>
    <row r="1610" spans="5:5">
      <c r="E1610" s="46"/>
    </row>
    <row r="1611" spans="5:5">
      <c r="E1611" s="46"/>
    </row>
    <row r="1612" spans="5:5">
      <c r="E1612" s="46"/>
    </row>
    <row r="1613" spans="5:5">
      <c r="E1613" s="46"/>
    </row>
    <row r="1614" spans="5:5">
      <c r="E1614" s="46"/>
    </row>
    <row r="1615" spans="5:5">
      <c r="E1615" s="46"/>
    </row>
    <row r="1616" spans="5:5">
      <c r="E1616" s="46"/>
    </row>
    <row r="1617" spans="5:5">
      <c r="E1617" s="46"/>
    </row>
    <row r="1618" spans="5:5">
      <c r="E1618" s="46"/>
    </row>
    <row r="1619" spans="5:5">
      <c r="E1619" s="46"/>
    </row>
    <row r="1620" spans="5:5">
      <c r="E1620" s="46"/>
    </row>
    <row r="1621" spans="5:5">
      <c r="E1621" s="46"/>
    </row>
    <row r="1622" spans="5:5">
      <c r="E1622" s="46"/>
    </row>
    <row r="1623" spans="5:5">
      <c r="E1623" s="46"/>
    </row>
    <row r="1624" spans="5:5">
      <c r="E1624" s="46"/>
    </row>
    <row r="1625" spans="5:5">
      <c r="E1625" s="46"/>
    </row>
    <row r="1626" spans="5:5">
      <c r="E1626" s="46"/>
    </row>
    <row r="1627" spans="5:5">
      <c r="E1627" s="46"/>
    </row>
    <row r="1628" spans="5:5">
      <c r="E1628" s="46"/>
    </row>
    <row r="1629" spans="5:5">
      <c r="E1629" s="46"/>
    </row>
    <row r="1630" spans="5:5">
      <c r="E1630" s="46"/>
    </row>
    <row r="1631" spans="5:5">
      <c r="E1631" s="46"/>
    </row>
    <row r="1632" spans="5:5">
      <c r="E1632" s="46"/>
    </row>
    <row r="1633" spans="5:5">
      <c r="E1633" s="46"/>
    </row>
    <row r="1634" spans="5:5">
      <c r="E1634" s="46"/>
    </row>
    <row r="1635" spans="5:5">
      <c r="E1635" s="46"/>
    </row>
    <row r="1636" spans="5:5">
      <c r="E1636" s="46"/>
    </row>
    <row r="1637" spans="5:5">
      <c r="E1637" s="46"/>
    </row>
    <row r="1638" spans="5:5">
      <c r="E1638" s="46"/>
    </row>
    <row r="1639" spans="5:5">
      <c r="E1639" s="46"/>
    </row>
    <row r="1640" spans="5:5">
      <c r="E1640" s="46"/>
    </row>
    <row r="1641" spans="5:5">
      <c r="E1641" s="46"/>
    </row>
    <row r="1642" spans="5:5">
      <c r="E1642" s="46"/>
    </row>
    <row r="1643" spans="5:5">
      <c r="E1643" s="46"/>
    </row>
    <row r="1644" spans="5:5">
      <c r="E1644" s="46"/>
    </row>
    <row r="1645" spans="5:5">
      <c r="E1645" s="46"/>
    </row>
    <row r="1646" spans="5:5">
      <c r="E1646" s="46"/>
    </row>
    <row r="1647" spans="5:5">
      <c r="E1647" s="46"/>
    </row>
    <row r="1648" spans="5:5">
      <c r="E1648" s="46"/>
    </row>
    <row r="1649" spans="5:5">
      <c r="E1649" s="46"/>
    </row>
    <row r="1650" spans="5:5">
      <c r="E1650" s="46"/>
    </row>
    <row r="1651" spans="5:5">
      <c r="E1651" s="46"/>
    </row>
    <row r="1652" spans="5:5">
      <c r="E1652" s="46"/>
    </row>
    <row r="1653" spans="5:5">
      <c r="E1653" s="46"/>
    </row>
    <row r="1654" spans="5:5">
      <c r="E1654" s="46"/>
    </row>
    <row r="1655" spans="5:5">
      <c r="E1655" s="46"/>
    </row>
    <row r="1656" spans="5:5">
      <c r="E1656" s="46"/>
    </row>
    <row r="1657" spans="5:5">
      <c r="E1657" s="46"/>
    </row>
    <row r="1658" spans="5:5">
      <c r="E1658" s="46"/>
    </row>
    <row r="1659" spans="5:5">
      <c r="E1659" s="46"/>
    </row>
    <row r="1660" spans="5:5">
      <c r="E1660" s="46"/>
    </row>
    <row r="1661" spans="5:5">
      <c r="E1661" s="46"/>
    </row>
    <row r="1662" spans="5:5">
      <c r="E1662" s="46"/>
    </row>
    <row r="1663" spans="5:5">
      <c r="E1663" s="46"/>
    </row>
    <row r="1664" spans="5:5">
      <c r="E1664" s="46"/>
    </row>
    <row r="1665" spans="5:5">
      <c r="E1665" s="46"/>
    </row>
    <row r="1666" spans="5:5">
      <c r="E1666" s="46"/>
    </row>
    <row r="1667" spans="5:5">
      <c r="E1667" s="46"/>
    </row>
    <row r="1668" spans="5:5">
      <c r="E1668" s="46"/>
    </row>
    <row r="1669" spans="5:5">
      <c r="E1669" s="46"/>
    </row>
    <row r="1670" spans="5:5">
      <c r="E1670" s="46"/>
    </row>
    <row r="1671" spans="5:5">
      <c r="E1671" s="46"/>
    </row>
    <row r="1672" spans="5:5">
      <c r="E1672" s="46"/>
    </row>
    <row r="1673" spans="5:5">
      <c r="E1673" s="46"/>
    </row>
    <row r="1674" spans="5:5">
      <c r="E1674" s="46"/>
    </row>
    <row r="1675" spans="5:5">
      <c r="E1675" s="46"/>
    </row>
    <row r="1676" spans="5:5">
      <c r="E1676" s="46"/>
    </row>
    <row r="1677" spans="5:5">
      <c r="E1677" s="46"/>
    </row>
    <row r="1678" spans="5:5">
      <c r="E1678" s="46"/>
    </row>
    <row r="1679" spans="5:5">
      <c r="E1679" s="46"/>
    </row>
    <row r="1680" spans="5:5">
      <c r="E1680" s="46"/>
    </row>
    <row r="1681" spans="5:5">
      <c r="E1681" s="46"/>
    </row>
    <row r="1682" spans="5:5">
      <c r="E1682" s="46"/>
    </row>
    <row r="1683" spans="5:5">
      <c r="E1683" s="46"/>
    </row>
    <row r="1684" spans="5:5">
      <c r="E1684" s="46"/>
    </row>
    <row r="1685" spans="5:5">
      <c r="E1685" s="46"/>
    </row>
    <row r="1686" spans="5:5">
      <c r="E1686" s="46"/>
    </row>
    <row r="1687" spans="5:5">
      <c r="E1687" s="46"/>
    </row>
    <row r="1688" spans="5:5">
      <c r="E1688" s="46"/>
    </row>
    <row r="1689" spans="5:5">
      <c r="E1689" s="46"/>
    </row>
    <row r="1690" spans="5:5">
      <c r="E1690" s="46"/>
    </row>
    <row r="1691" spans="5:5">
      <c r="E1691" s="46"/>
    </row>
    <row r="1692" spans="5:5">
      <c r="E1692" s="46"/>
    </row>
    <row r="1693" spans="5:5">
      <c r="E1693" s="46"/>
    </row>
    <row r="1694" spans="5:5">
      <c r="E1694" s="46"/>
    </row>
    <row r="1695" spans="5:5">
      <c r="E1695" s="46"/>
    </row>
    <row r="1696" spans="5:5">
      <c r="E1696" s="46"/>
    </row>
    <row r="1697" spans="5:5">
      <c r="E1697" s="46"/>
    </row>
    <row r="1698" spans="5:5">
      <c r="E1698" s="46"/>
    </row>
    <row r="1699" spans="5:5">
      <c r="E1699" s="46"/>
    </row>
    <row r="1700" spans="5:5">
      <c r="E1700" s="46"/>
    </row>
    <row r="1701" spans="5:5">
      <c r="E1701" s="46"/>
    </row>
    <row r="1702" spans="5:5">
      <c r="E1702" s="46"/>
    </row>
    <row r="1703" spans="5:5">
      <c r="E1703" s="46"/>
    </row>
    <row r="1704" spans="5:5">
      <c r="E1704" s="46"/>
    </row>
    <row r="1705" spans="5:5">
      <c r="E1705" s="46"/>
    </row>
    <row r="1706" spans="5:5">
      <c r="E1706" s="46"/>
    </row>
    <row r="1707" spans="5:5">
      <c r="E1707" s="46"/>
    </row>
    <row r="1708" spans="5:5">
      <c r="E1708" s="46"/>
    </row>
    <row r="1709" spans="5:5">
      <c r="E1709" s="46"/>
    </row>
    <row r="1710" spans="5:5">
      <c r="E1710" s="46"/>
    </row>
    <row r="1711" spans="5:5">
      <c r="E1711" s="46"/>
    </row>
    <row r="1712" spans="5:5">
      <c r="E1712" s="46"/>
    </row>
    <row r="1713" spans="5:5">
      <c r="E1713" s="46"/>
    </row>
    <row r="1714" spans="5:5">
      <c r="E1714" s="46"/>
    </row>
    <row r="1715" spans="5:5">
      <c r="E1715" s="46"/>
    </row>
    <row r="1716" spans="5:5">
      <c r="E1716" s="46"/>
    </row>
    <row r="1717" spans="5:5">
      <c r="E1717" s="46"/>
    </row>
    <row r="1718" spans="5:5">
      <c r="E1718" s="46"/>
    </row>
    <row r="1719" spans="5:5">
      <c r="E1719" s="46"/>
    </row>
    <row r="1720" spans="5:5">
      <c r="E1720" s="46"/>
    </row>
    <row r="1721" spans="5:5">
      <c r="E1721" s="46"/>
    </row>
    <row r="1722" spans="5:5">
      <c r="E1722" s="46"/>
    </row>
    <row r="1723" spans="5:5">
      <c r="E1723" s="46"/>
    </row>
    <row r="1724" spans="5:5">
      <c r="E1724" s="46"/>
    </row>
    <row r="1725" spans="5:5">
      <c r="E1725" s="46"/>
    </row>
    <row r="1726" spans="5:5">
      <c r="E1726" s="46"/>
    </row>
    <row r="1727" spans="5:5">
      <c r="E1727" s="46"/>
    </row>
    <row r="1728" spans="5:5">
      <c r="E1728" s="46"/>
    </row>
    <row r="1729" spans="5:5">
      <c r="E1729" s="46"/>
    </row>
    <row r="1730" spans="5:5">
      <c r="E1730" s="46"/>
    </row>
    <row r="1731" spans="5:5">
      <c r="E1731" s="46"/>
    </row>
    <row r="1732" spans="5:5">
      <c r="E1732" s="46"/>
    </row>
    <row r="1733" spans="5:5">
      <c r="E1733" s="46"/>
    </row>
    <row r="1734" spans="5:5">
      <c r="E1734" s="46"/>
    </row>
    <row r="1735" spans="5:5">
      <c r="E1735" s="46"/>
    </row>
    <row r="1736" spans="5:5">
      <c r="E1736" s="46"/>
    </row>
    <row r="1737" spans="5:5">
      <c r="E1737" s="46"/>
    </row>
    <row r="1738" spans="5:5">
      <c r="E1738" s="46"/>
    </row>
    <row r="1739" spans="5:5">
      <c r="E1739" s="46"/>
    </row>
    <row r="1740" spans="5:5">
      <c r="E1740" s="46"/>
    </row>
    <row r="1741" spans="5:5">
      <c r="E1741" s="46"/>
    </row>
    <row r="1742" spans="5:5">
      <c r="E1742" s="46"/>
    </row>
    <row r="1743" spans="5:5">
      <c r="E1743" s="46"/>
    </row>
    <row r="1744" spans="5:5">
      <c r="E1744" s="46"/>
    </row>
    <row r="1745" spans="5:5">
      <c r="E1745" s="46"/>
    </row>
    <row r="1746" spans="5:5">
      <c r="E1746" s="46"/>
    </row>
    <row r="1747" spans="5:5">
      <c r="E1747" s="46"/>
    </row>
    <row r="1748" spans="5:5">
      <c r="E1748" s="46"/>
    </row>
    <row r="1749" spans="5:5">
      <c r="E1749" s="46"/>
    </row>
    <row r="1750" spans="5:5">
      <c r="E1750" s="46"/>
    </row>
    <row r="1751" spans="5:5">
      <c r="E1751" s="46"/>
    </row>
    <row r="1752" spans="5:5">
      <c r="E1752" s="46"/>
    </row>
    <row r="1753" spans="5:5">
      <c r="E1753" s="46"/>
    </row>
    <row r="1754" spans="5:5">
      <c r="E1754" s="46"/>
    </row>
    <row r="1755" spans="5:5">
      <c r="E1755" s="46"/>
    </row>
    <row r="1756" spans="5:5">
      <c r="E1756" s="46"/>
    </row>
    <row r="1757" spans="5:5">
      <c r="E1757" s="46"/>
    </row>
    <row r="1758" spans="5:5">
      <c r="E1758" s="46"/>
    </row>
    <row r="1759" spans="5:5">
      <c r="E1759" s="46"/>
    </row>
    <row r="1760" spans="5:5">
      <c r="E1760" s="46"/>
    </row>
    <row r="1761" spans="5:5">
      <c r="E1761" s="46"/>
    </row>
    <row r="1762" spans="5:5">
      <c r="E1762" s="46"/>
    </row>
    <row r="1763" spans="5:5">
      <c r="E1763" s="46"/>
    </row>
    <row r="1764" spans="5:5">
      <c r="E1764" s="46"/>
    </row>
    <row r="1765" spans="5:5">
      <c r="E1765" s="46"/>
    </row>
    <row r="1766" spans="5:5">
      <c r="E1766" s="46"/>
    </row>
    <row r="1767" spans="5:5">
      <c r="E1767" s="46"/>
    </row>
    <row r="1768" spans="5:5">
      <c r="E1768" s="46"/>
    </row>
    <row r="1769" spans="5:5">
      <c r="E1769" s="46"/>
    </row>
    <row r="1770" spans="5:5">
      <c r="E1770" s="46"/>
    </row>
    <row r="1771" spans="5:5">
      <c r="E1771" s="46"/>
    </row>
    <row r="1772" spans="5:5">
      <c r="E1772" s="46"/>
    </row>
    <row r="1773" spans="5:5">
      <c r="E1773" s="46"/>
    </row>
    <row r="1774" spans="5:5">
      <c r="E1774" s="46"/>
    </row>
    <row r="1775" spans="5:5">
      <c r="E1775" s="46"/>
    </row>
    <row r="1776" spans="5:5">
      <c r="E1776" s="46"/>
    </row>
    <row r="1777" spans="5:5">
      <c r="E1777" s="46"/>
    </row>
    <row r="1778" spans="5:5">
      <c r="E1778" s="46"/>
    </row>
    <row r="1779" spans="5:5">
      <c r="E1779" s="46"/>
    </row>
    <row r="1780" spans="5:5">
      <c r="E1780" s="46"/>
    </row>
    <row r="1781" spans="5:5">
      <c r="E1781" s="46"/>
    </row>
    <row r="1782" spans="5:5">
      <c r="E1782" s="46"/>
    </row>
    <row r="1783" spans="5:5">
      <c r="E1783" s="46"/>
    </row>
    <row r="1784" spans="5:5">
      <c r="E1784" s="46"/>
    </row>
    <row r="1785" spans="5:5">
      <c r="E1785" s="46"/>
    </row>
    <row r="1786" spans="5:5">
      <c r="E1786" s="46"/>
    </row>
    <row r="1787" spans="5:5">
      <c r="E1787" s="46"/>
    </row>
    <row r="1788" spans="5:5">
      <c r="E1788" s="46"/>
    </row>
    <row r="1789" spans="5:5">
      <c r="E1789" s="46"/>
    </row>
    <row r="1790" spans="5:5">
      <c r="E1790" s="46"/>
    </row>
    <row r="1791" spans="5:5">
      <c r="E1791" s="46"/>
    </row>
    <row r="1792" spans="5:5">
      <c r="E1792" s="46"/>
    </row>
    <row r="1793" spans="5:5">
      <c r="E1793" s="46"/>
    </row>
    <row r="1794" spans="5:5">
      <c r="E1794" s="46"/>
    </row>
    <row r="1795" spans="5:5">
      <c r="E1795" s="46"/>
    </row>
    <row r="1796" spans="5:5">
      <c r="E1796" s="46"/>
    </row>
    <row r="1797" spans="5:5">
      <c r="E1797" s="46"/>
    </row>
    <row r="1798" spans="5:5">
      <c r="E1798" s="46"/>
    </row>
    <row r="1799" spans="5:5">
      <c r="E1799" s="46"/>
    </row>
    <row r="1800" spans="5:5">
      <c r="E1800" s="46"/>
    </row>
    <row r="1801" spans="5:5">
      <c r="E1801" s="46"/>
    </row>
    <row r="1802" spans="5:5">
      <c r="E1802" s="46"/>
    </row>
    <row r="1803" spans="5:5">
      <c r="E1803" s="46"/>
    </row>
    <row r="1804" spans="5:5">
      <c r="E1804" s="46"/>
    </row>
    <row r="1805" spans="5:5">
      <c r="E1805" s="46"/>
    </row>
    <row r="1806" spans="5:5">
      <c r="E1806" s="46"/>
    </row>
    <row r="1807" spans="5:5">
      <c r="E1807" s="46"/>
    </row>
    <row r="1808" spans="5:5">
      <c r="E1808" s="46"/>
    </row>
    <row r="1809" spans="5:5">
      <c r="E1809" s="46"/>
    </row>
    <row r="1810" spans="5:5">
      <c r="E1810" s="46"/>
    </row>
    <row r="1811" spans="5:5">
      <c r="E1811" s="46"/>
    </row>
    <row r="1812" spans="5:5">
      <c r="E1812" s="46"/>
    </row>
    <row r="1813" spans="5:5">
      <c r="E1813" s="46"/>
    </row>
    <row r="1814" spans="5:5">
      <c r="E1814" s="46"/>
    </row>
    <row r="1815" spans="5:5">
      <c r="E1815" s="46"/>
    </row>
    <row r="1816" spans="5:5">
      <c r="E1816" s="46"/>
    </row>
    <row r="1817" spans="5:5">
      <c r="E1817" s="46"/>
    </row>
    <row r="1818" spans="5:5">
      <c r="E1818" s="46"/>
    </row>
    <row r="1819" spans="5:5">
      <c r="E1819" s="46"/>
    </row>
    <row r="1820" spans="5:5">
      <c r="E1820" s="46"/>
    </row>
    <row r="1821" spans="5:5">
      <c r="E1821" s="46"/>
    </row>
    <row r="1822" spans="5:5">
      <c r="E1822" s="46"/>
    </row>
    <row r="1823" spans="5:5">
      <c r="E1823" s="46"/>
    </row>
    <row r="1824" spans="5:5">
      <c r="E1824" s="46"/>
    </row>
    <row r="1825" spans="5:5">
      <c r="E1825" s="46"/>
    </row>
    <row r="1826" spans="5:5">
      <c r="E1826" s="46"/>
    </row>
    <row r="1827" spans="5:5">
      <c r="E1827" s="46"/>
    </row>
    <row r="1828" spans="5:5">
      <c r="E1828" s="46"/>
    </row>
    <row r="1829" spans="5:5">
      <c r="E1829" s="46"/>
    </row>
    <row r="1830" spans="5:5">
      <c r="E1830" s="46"/>
    </row>
    <row r="1831" spans="5:5">
      <c r="E1831" s="46"/>
    </row>
    <row r="1832" spans="5:5">
      <c r="E1832" s="46"/>
    </row>
    <row r="1833" spans="5:5">
      <c r="E1833" s="46"/>
    </row>
    <row r="1834" spans="5:5">
      <c r="E1834" s="46"/>
    </row>
    <row r="1835" spans="5:5">
      <c r="E1835" s="46"/>
    </row>
    <row r="1836" spans="5:5">
      <c r="E1836" s="46"/>
    </row>
    <row r="1837" spans="5:5">
      <c r="E1837" s="46"/>
    </row>
    <row r="1838" spans="5:5">
      <c r="E1838" s="46"/>
    </row>
    <row r="1839" spans="5:5">
      <c r="E1839" s="46"/>
    </row>
    <row r="1840" spans="5:5">
      <c r="E1840" s="46"/>
    </row>
    <row r="1841" spans="5:5">
      <c r="E1841" s="46"/>
    </row>
    <row r="1842" spans="5:5">
      <c r="E1842" s="46"/>
    </row>
    <row r="1843" spans="5:5">
      <c r="E1843" s="46"/>
    </row>
    <row r="1844" spans="5:5">
      <c r="E1844" s="46"/>
    </row>
    <row r="1845" spans="5:5">
      <c r="E1845" s="46"/>
    </row>
    <row r="1846" spans="5:5">
      <c r="E1846" s="46"/>
    </row>
    <row r="1847" spans="5:5">
      <c r="E1847" s="46"/>
    </row>
    <row r="1848" spans="5:5">
      <c r="E1848" s="46"/>
    </row>
    <row r="1849" spans="5:5">
      <c r="E1849" s="46"/>
    </row>
    <row r="1850" spans="5:5">
      <c r="E1850" s="46"/>
    </row>
    <row r="1851" spans="5:5">
      <c r="E1851" s="46"/>
    </row>
    <row r="1852" spans="5:5">
      <c r="E1852" s="46"/>
    </row>
    <row r="1853" spans="5:5">
      <c r="E1853" s="46"/>
    </row>
    <row r="1854" spans="5:5">
      <c r="E1854" s="46"/>
    </row>
    <row r="1855" spans="5:5">
      <c r="E1855" s="46"/>
    </row>
    <row r="1856" spans="5:5">
      <c r="E1856" s="46"/>
    </row>
    <row r="1857" spans="5:5">
      <c r="E1857" s="46"/>
    </row>
    <row r="1858" spans="5:5">
      <c r="E1858" s="46"/>
    </row>
    <row r="1859" spans="5:5">
      <c r="E1859" s="46"/>
    </row>
    <row r="1860" spans="5:5">
      <c r="E1860" s="46"/>
    </row>
    <row r="1861" spans="5:5">
      <c r="E1861" s="46"/>
    </row>
    <row r="1862" spans="5:5">
      <c r="E1862" s="46"/>
    </row>
    <row r="1863" spans="5:5">
      <c r="E1863" s="46"/>
    </row>
    <row r="1864" spans="5:5">
      <c r="E1864" s="46"/>
    </row>
    <row r="1865" spans="5:5">
      <c r="E1865" s="46"/>
    </row>
    <row r="1866" spans="5:5">
      <c r="E1866" s="46"/>
    </row>
    <row r="1867" spans="5:5">
      <c r="E1867" s="46"/>
    </row>
    <row r="1868" spans="5:5">
      <c r="E1868" s="46"/>
    </row>
    <row r="1869" spans="5:5">
      <c r="E1869" s="46"/>
    </row>
    <row r="1870" spans="5:5">
      <c r="E1870" s="46"/>
    </row>
    <row r="1871" spans="5:5">
      <c r="E1871" s="46"/>
    </row>
    <row r="1872" spans="5:5">
      <c r="E1872" s="46"/>
    </row>
    <row r="1873" spans="5:5">
      <c r="E1873" s="46"/>
    </row>
    <row r="1874" spans="5:5">
      <c r="E1874" s="46"/>
    </row>
    <row r="1875" spans="5:5">
      <c r="E1875" s="46"/>
    </row>
    <row r="1876" spans="5:5">
      <c r="E1876" s="46"/>
    </row>
    <row r="1877" spans="5:5">
      <c r="E1877" s="46"/>
    </row>
    <row r="1878" spans="5:5">
      <c r="E1878" s="46"/>
    </row>
    <row r="1879" spans="5:5">
      <c r="E1879" s="46"/>
    </row>
    <row r="1880" spans="5:5">
      <c r="E1880" s="46"/>
    </row>
    <row r="1881" spans="5:5">
      <c r="E1881" s="46"/>
    </row>
    <row r="1882" spans="5:5">
      <c r="E1882" s="46"/>
    </row>
    <row r="1883" spans="5:5">
      <c r="E1883" s="46"/>
    </row>
    <row r="1884" spans="5:5">
      <c r="E1884" s="46"/>
    </row>
    <row r="1885" spans="5:5">
      <c r="E1885" s="46"/>
    </row>
    <row r="1886" spans="5:5">
      <c r="E1886" s="46"/>
    </row>
    <row r="1887" spans="5:5">
      <c r="E1887" s="46"/>
    </row>
    <row r="1888" spans="5:5">
      <c r="E1888" s="46"/>
    </row>
    <row r="1889" spans="5:5">
      <c r="E1889" s="46"/>
    </row>
    <row r="1890" spans="5:5">
      <c r="E1890" s="46"/>
    </row>
    <row r="1891" spans="5:5">
      <c r="E1891" s="46"/>
    </row>
    <row r="1892" spans="5:5">
      <c r="E1892" s="46"/>
    </row>
    <row r="1893" spans="5:5">
      <c r="E1893" s="46"/>
    </row>
    <row r="1894" spans="5:5">
      <c r="E1894" s="46"/>
    </row>
    <row r="1895" spans="5:5">
      <c r="E1895" s="46"/>
    </row>
    <row r="1896" spans="5:5">
      <c r="E1896" s="46"/>
    </row>
    <row r="1897" spans="5:5">
      <c r="E1897" s="46"/>
    </row>
    <row r="1898" spans="5:5">
      <c r="E1898" s="46"/>
    </row>
    <row r="1899" spans="5:5">
      <c r="E1899" s="46"/>
    </row>
    <row r="1900" spans="5:5">
      <c r="E1900" s="46"/>
    </row>
    <row r="1901" spans="5:5">
      <c r="E1901" s="46"/>
    </row>
    <row r="1902" spans="5:5">
      <c r="E1902" s="46"/>
    </row>
    <row r="1903" spans="5:5">
      <c r="E1903" s="46"/>
    </row>
    <row r="1904" spans="5:5">
      <c r="E1904" s="46"/>
    </row>
    <row r="1905" spans="5:5">
      <c r="E1905" s="46"/>
    </row>
    <row r="1906" spans="5:5">
      <c r="E1906" s="46"/>
    </row>
    <row r="1907" spans="5:5">
      <c r="E1907" s="46"/>
    </row>
    <row r="1908" spans="5:5">
      <c r="E1908" s="46"/>
    </row>
    <row r="1909" spans="5:5">
      <c r="E1909" s="46"/>
    </row>
    <row r="1910" spans="5:5">
      <c r="E1910" s="46"/>
    </row>
    <row r="1911" spans="5:5">
      <c r="E1911" s="46"/>
    </row>
    <row r="1912" spans="5:5">
      <c r="E1912" s="46"/>
    </row>
    <row r="1913" spans="5:5">
      <c r="E1913" s="46"/>
    </row>
    <row r="1914" spans="5:5">
      <c r="E1914" s="46"/>
    </row>
    <row r="1915" spans="5:5">
      <c r="E1915" s="46"/>
    </row>
    <row r="1916" spans="5:5">
      <c r="E1916" s="46"/>
    </row>
    <row r="1917" spans="5:5">
      <c r="E1917" s="46"/>
    </row>
    <row r="1918" spans="5:5">
      <c r="E1918" s="46"/>
    </row>
    <row r="1919" spans="5:5">
      <c r="E1919" s="46"/>
    </row>
    <row r="1920" spans="5:5">
      <c r="E1920" s="46"/>
    </row>
    <row r="1921" spans="5:5">
      <c r="E1921" s="46"/>
    </row>
    <row r="1922" spans="5:5">
      <c r="E1922" s="46"/>
    </row>
    <row r="1923" spans="5:5">
      <c r="E1923" s="46"/>
    </row>
    <row r="1924" spans="5:5">
      <c r="E1924" s="46"/>
    </row>
    <row r="1925" spans="5:5">
      <c r="E1925" s="46"/>
    </row>
    <row r="1926" spans="5:5">
      <c r="E1926" s="46"/>
    </row>
    <row r="1927" spans="5:5">
      <c r="E1927" s="46"/>
    </row>
    <row r="1928" spans="5:5">
      <c r="E1928" s="46"/>
    </row>
    <row r="1929" spans="5:5">
      <c r="E1929" s="46"/>
    </row>
    <row r="1930" spans="5:5">
      <c r="E1930" s="46"/>
    </row>
    <row r="1931" spans="5:5">
      <c r="E1931" s="46"/>
    </row>
    <row r="1932" spans="5:5">
      <c r="E1932" s="46"/>
    </row>
    <row r="1933" spans="5:5">
      <c r="E1933" s="46"/>
    </row>
    <row r="1934" spans="5:5">
      <c r="E1934" s="46"/>
    </row>
    <row r="1935" spans="5:5">
      <c r="E1935" s="46"/>
    </row>
    <row r="1936" spans="5:5">
      <c r="E1936" s="46"/>
    </row>
    <row r="1937" spans="5:5">
      <c r="E1937" s="46"/>
    </row>
    <row r="1938" spans="5:5">
      <c r="E1938" s="46"/>
    </row>
    <row r="1939" spans="5:5">
      <c r="E1939" s="46"/>
    </row>
    <row r="1940" spans="5:5">
      <c r="E1940" s="46"/>
    </row>
    <row r="1941" spans="5:5">
      <c r="E1941" s="46"/>
    </row>
    <row r="1942" spans="5:5">
      <c r="E1942" s="46"/>
    </row>
    <row r="1943" spans="5:5">
      <c r="E1943" s="46"/>
    </row>
    <row r="1944" spans="5:5">
      <c r="E1944" s="46"/>
    </row>
    <row r="1945" spans="5:5">
      <c r="E1945" s="46"/>
    </row>
    <row r="1946" spans="5:5">
      <c r="E1946" s="46"/>
    </row>
    <row r="1947" spans="5:5">
      <c r="E1947" s="46"/>
    </row>
    <row r="1948" spans="5:5">
      <c r="E1948" s="46"/>
    </row>
    <row r="1949" spans="5:5">
      <c r="E1949" s="46"/>
    </row>
    <row r="1950" spans="5:5">
      <c r="E1950" s="46"/>
    </row>
    <row r="1951" spans="5:5">
      <c r="E1951" s="46"/>
    </row>
    <row r="1952" spans="5:5">
      <c r="E1952" s="46"/>
    </row>
    <row r="1953" spans="5:5">
      <c r="E1953" s="46"/>
    </row>
    <row r="1954" spans="5:5">
      <c r="E1954" s="46"/>
    </row>
    <row r="1955" spans="5:5">
      <c r="E1955" s="46"/>
    </row>
    <row r="1956" spans="5:5">
      <c r="E1956" s="46"/>
    </row>
    <row r="1957" spans="5:5">
      <c r="E1957" s="46"/>
    </row>
    <row r="1958" spans="5:5">
      <c r="E1958" s="46"/>
    </row>
    <row r="1959" spans="5:5">
      <c r="E1959" s="46"/>
    </row>
    <row r="1960" spans="5:5">
      <c r="E1960" s="46"/>
    </row>
    <row r="1961" spans="5:5">
      <c r="E1961" s="46"/>
    </row>
    <row r="1962" spans="5:5">
      <c r="E1962" s="46"/>
    </row>
    <row r="1963" spans="5:5">
      <c r="E1963" s="46"/>
    </row>
    <row r="1964" spans="5:5">
      <c r="E1964" s="46"/>
    </row>
    <row r="1965" spans="5:5">
      <c r="E1965" s="46"/>
    </row>
    <row r="1966" spans="5:5">
      <c r="E1966" s="46"/>
    </row>
    <row r="1967" spans="5:5">
      <c r="E1967" s="46"/>
    </row>
    <row r="1968" spans="5:5">
      <c r="E1968" s="46"/>
    </row>
    <row r="1969" spans="5:5">
      <c r="E1969" s="46"/>
    </row>
    <row r="1970" spans="5:5">
      <c r="E1970" s="46"/>
    </row>
    <row r="1971" spans="5:5">
      <c r="E1971" s="46"/>
    </row>
    <row r="1972" spans="5:5">
      <c r="E1972" s="46"/>
    </row>
    <row r="1973" spans="5:5">
      <c r="E1973" s="46"/>
    </row>
    <row r="1974" spans="5:5">
      <c r="E1974" s="46"/>
    </row>
    <row r="1975" spans="5:5">
      <c r="E1975" s="46"/>
    </row>
    <row r="1976" spans="5:5">
      <c r="E1976" s="46"/>
    </row>
    <row r="1977" spans="5:5">
      <c r="E1977" s="46"/>
    </row>
    <row r="1978" spans="5:5">
      <c r="E1978" s="46"/>
    </row>
    <row r="1979" spans="5:5">
      <c r="E1979" s="46"/>
    </row>
    <row r="1980" spans="5:5">
      <c r="E1980" s="46"/>
    </row>
    <row r="1981" spans="5:5">
      <c r="E1981" s="46"/>
    </row>
    <row r="1982" spans="5:5">
      <c r="E1982" s="46"/>
    </row>
    <row r="1983" spans="5:5">
      <c r="E1983" s="46"/>
    </row>
    <row r="1984" spans="5:5">
      <c r="E1984" s="46"/>
    </row>
    <row r="1985" spans="5:5">
      <c r="E1985" s="46"/>
    </row>
    <row r="1986" spans="5:5">
      <c r="E1986" s="46"/>
    </row>
    <row r="1987" spans="5:5">
      <c r="E1987" s="46"/>
    </row>
    <row r="1988" spans="5:5">
      <c r="E1988" s="46"/>
    </row>
    <row r="1989" spans="5:5">
      <c r="E1989" s="46"/>
    </row>
    <row r="1990" spans="5:5">
      <c r="E1990" s="46"/>
    </row>
    <row r="1991" spans="5:5">
      <c r="E1991" s="46"/>
    </row>
    <row r="1992" spans="5:5">
      <c r="E1992" s="46"/>
    </row>
    <row r="1993" spans="5:5">
      <c r="E1993" s="46"/>
    </row>
    <row r="1994" spans="5:5">
      <c r="E1994" s="46"/>
    </row>
    <row r="1995" spans="5:5">
      <c r="E1995" s="46"/>
    </row>
    <row r="1996" spans="5:5">
      <c r="E1996" s="46"/>
    </row>
    <row r="1997" spans="5:5">
      <c r="E1997" s="46"/>
    </row>
    <row r="1998" spans="5:5">
      <c r="E1998" s="46"/>
    </row>
    <row r="1999" spans="5:5">
      <c r="E1999" s="46"/>
    </row>
    <row r="2000" spans="5:5">
      <c r="E2000" s="46"/>
    </row>
    <row r="2001" spans="5:5">
      <c r="E2001" s="46"/>
    </row>
    <row r="2002" spans="5:5">
      <c r="E2002" s="46"/>
    </row>
    <row r="2003" spans="5:5">
      <c r="E2003" s="46"/>
    </row>
    <row r="2004" spans="5:5">
      <c r="E2004" s="46"/>
    </row>
    <row r="2005" spans="5:5">
      <c r="E2005" s="46"/>
    </row>
    <row r="2006" spans="5:5">
      <c r="E2006" s="46"/>
    </row>
    <row r="2007" spans="5:5">
      <c r="E2007" s="46"/>
    </row>
    <row r="2008" spans="5:5">
      <c r="E2008" s="46"/>
    </row>
    <row r="2009" spans="5:5">
      <c r="E2009" s="46"/>
    </row>
    <row r="2010" spans="5:5">
      <c r="E2010" s="46"/>
    </row>
    <row r="2011" spans="5:5">
      <c r="E2011" s="46"/>
    </row>
    <row r="2012" spans="5:5">
      <c r="E2012" s="46"/>
    </row>
    <row r="2013" spans="5:5">
      <c r="E2013" s="46"/>
    </row>
    <row r="2014" spans="5:5">
      <c r="E2014" s="46"/>
    </row>
    <row r="2015" spans="5:5">
      <c r="E2015" s="46"/>
    </row>
  </sheetData>
  <mergeCells count="104">
    <mergeCell ref="F5:G6"/>
    <mergeCell ref="B1:I1"/>
    <mergeCell ref="B2:I2"/>
    <mergeCell ref="B4:I4"/>
    <mergeCell ref="H5:I6"/>
    <mergeCell ref="C3:I3"/>
    <mergeCell ref="A5:A8"/>
    <mergeCell ref="B5:B8"/>
    <mergeCell ref="C5:C8"/>
    <mergeCell ref="D5:E6"/>
    <mergeCell ref="D7:E7"/>
    <mergeCell ref="D14:E14"/>
    <mergeCell ref="D15:E15"/>
    <mergeCell ref="D16:E16"/>
    <mergeCell ref="D17:E17"/>
    <mergeCell ref="D18:E18"/>
    <mergeCell ref="D9:E9"/>
    <mergeCell ref="D10:E10"/>
    <mergeCell ref="D11:E11"/>
    <mergeCell ref="D12:E12"/>
    <mergeCell ref="D13:E13"/>
    <mergeCell ref="D24:E24"/>
    <mergeCell ref="D25:E25"/>
    <mergeCell ref="D26:E26"/>
    <mergeCell ref="D27:E27"/>
    <mergeCell ref="D28:E28"/>
    <mergeCell ref="D19:E19"/>
    <mergeCell ref="D20:E20"/>
    <mergeCell ref="D21:E21"/>
    <mergeCell ref="D22:E22"/>
    <mergeCell ref="D23:E23"/>
    <mergeCell ref="D34:E34"/>
    <mergeCell ref="D35:E35"/>
    <mergeCell ref="D36:E36"/>
    <mergeCell ref="D37:E37"/>
    <mergeCell ref="D38:E38"/>
    <mergeCell ref="D29:E29"/>
    <mergeCell ref="D30:E30"/>
    <mergeCell ref="D31:E31"/>
    <mergeCell ref="D32:E32"/>
    <mergeCell ref="D33:E33"/>
    <mergeCell ref="D44:E44"/>
    <mergeCell ref="D45:E45"/>
    <mergeCell ref="D46:E46"/>
    <mergeCell ref="D47:E47"/>
    <mergeCell ref="D48:E48"/>
    <mergeCell ref="D39:E39"/>
    <mergeCell ref="D40:E40"/>
    <mergeCell ref="D41:E41"/>
    <mergeCell ref="D42:E42"/>
    <mergeCell ref="D43:E43"/>
    <mergeCell ref="D54:E54"/>
    <mergeCell ref="D55:E55"/>
    <mergeCell ref="D56:E56"/>
    <mergeCell ref="D57:E57"/>
    <mergeCell ref="D58:E58"/>
    <mergeCell ref="D49:E49"/>
    <mergeCell ref="D50:E50"/>
    <mergeCell ref="D51:E51"/>
    <mergeCell ref="D52:E52"/>
    <mergeCell ref="D53:E53"/>
    <mergeCell ref="D64:E64"/>
    <mergeCell ref="D65:E65"/>
    <mergeCell ref="D66:E66"/>
    <mergeCell ref="D67:E67"/>
    <mergeCell ref="D68:E68"/>
    <mergeCell ref="D59:E59"/>
    <mergeCell ref="D60:E60"/>
    <mergeCell ref="D61:E61"/>
    <mergeCell ref="D62:E62"/>
    <mergeCell ref="D63:E63"/>
    <mergeCell ref="D75:E75"/>
    <mergeCell ref="D76:E76"/>
    <mergeCell ref="D77:E77"/>
    <mergeCell ref="D78:E78"/>
    <mergeCell ref="D69:E69"/>
    <mergeCell ref="D70:E70"/>
    <mergeCell ref="D71:E71"/>
    <mergeCell ref="D72:E72"/>
    <mergeCell ref="D73:E73"/>
    <mergeCell ref="D99:E99"/>
    <mergeCell ref="D8:E8"/>
    <mergeCell ref="D102:E102"/>
    <mergeCell ref="D94:E94"/>
    <mergeCell ref="D95:E95"/>
    <mergeCell ref="D96:E96"/>
    <mergeCell ref="D97:E97"/>
    <mergeCell ref="D98:E98"/>
    <mergeCell ref="D89:E89"/>
    <mergeCell ref="D90:E90"/>
    <mergeCell ref="D91:E91"/>
    <mergeCell ref="D92:E92"/>
    <mergeCell ref="D93:E93"/>
    <mergeCell ref="D84:E84"/>
    <mergeCell ref="D85:E85"/>
    <mergeCell ref="D86:E86"/>
    <mergeCell ref="D87:E87"/>
    <mergeCell ref="D88:E88"/>
    <mergeCell ref="D79:E79"/>
    <mergeCell ref="D80:E80"/>
    <mergeCell ref="D81:E81"/>
    <mergeCell ref="D82:E82"/>
    <mergeCell ref="D83:E83"/>
    <mergeCell ref="D74:E74"/>
  </mergeCells>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tabColor theme="2" tint="-0.499984740745262"/>
  </sheetPr>
  <dimension ref="A1:Q2016"/>
  <sheetViews>
    <sheetView zoomScale="55" zoomScaleNormal="55" workbookViewId="0">
      <selection activeCell="R23" sqref="R23"/>
    </sheetView>
  </sheetViews>
  <sheetFormatPr defaultColWidth="17.140625" defaultRowHeight="15.75"/>
  <cols>
    <col min="1" max="1" width="7.7109375" style="26" customWidth="1"/>
    <col min="2" max="2" width="32.42578125" style="27" customWidth="1"/>
    <col min="3" max="3" width="14.28515625" style="47" customWidth="1"/>
    <col min="4" max="4" width="10.140625" style="26" customWidth="1"/>
    <col min="5" max="6" width="12.28515625" style="47" customWidth="1"/>
    <col min="7" max="7" width="13.140625" style="47" customWidth="1"/>
    <col min="8" max="8" width="12.42578125" style="26" customWidth="1"/>
    <col min="9" max="13" width="17.140625" style="26" customWidth="1"/>
    <col min="14" max="18" width="17.140625" style="27" customWidth="1"/>
    <col min="19" max="16384" width="17.140625" style="27"/>
  </cols>
  <sheetData>
    <row r="1" spans="1:17" ht="30">
      <c r="B1" s="294" t="s">
        <v>0</v>
      </c>
      <c r="C1" s="294"/>
      <c r="D1" s="294"/>
      <c r="E1" s="294"/>
      <c r="F1" s="294"/>
      <c r="G1" s="294"/>
      <c r="H1" s="294"/>
    </row>
    <row r="2" spans="1:17" ht="20.25">
      <c r="B2" s="295" t="s">
        <v>473</v>
      </c>
      <c r="C2" s="295"/>
      <c r="D2" s="295"/>
      <c r="E2" s="295"/>
      <c r="F2" s="295"/>
      <c r="G2" s="295"/>
      <c r="H2" s="295"/>
    </row>
    <row r="3" spans="1:17" ht="33.75" customHeight="1">
      <c r="B3" s="29"/>
      <c r="C3" s="300" t="s">
        <v>296</v>
      </c>
      <c r="D3" s="300"/>
      <c r="E3" s="300"/>
      <c r="F3" s="300"/>
      <c r="G3" s="29"/>
      <c r="H3" s="29"/>
      <c r="I3" s="69"/>
      <c r="J3" s="70"/>
      <c r="K3" s="70"/>
      <c r="L3" s="70"/>
    </row>
    <row r="4" spans="1:17" ht="20.25">
      <c r="B4" s="296" t="s">
        <v>571</v>
      </c>
      <c r="C4" s="297"/>
      <c r="D4" s="297"/>
      <c r="E4" s="297"/>
      <c r="F4" s="297"/>
      <c r="G4" s="297"/>
      <c r="H4" s="297"/>
      <c r="I4" s="71"/>
      <c r="J4" s="72"/>
      <c r="K4" s="72"/>
      <c r="L4" s="72"/>
      <c r="M4" s="319" t="s">
        <v>17</v>
      </c>
      <c r="N4" s="319"/>
      <c r="O4" s="319"/>
      <c r="P4" s="319"/>
      <c r="Q4" s="319"/>
    </row>
    <row r="5" spans="1:17" ht="15.75" customHeight="1">
      <c r="A5" s="301" t="s">
        <v>2</v>
      </c>
      <c r="B5" s="301" t="s">
        <v>3</v>
      </c>
      <c r="C5" s="304" t="s">
        <v>4</v>
      </c>
      <c r="D5" s="290"/>
      <c r="E5" s="290"/>
      <c r="F5" s="291"/>
      <c r="G5" s="290"/>
      <c r="H5" s="291"/>
      <c r="I5" s="311" t="s">
        <v>18</v>
      </c>
      <c r="J5" s="312"/>
      <c r="K5" s="312"/>
      <c r="L5" s="312"/>
      <c r="M5" s="315" t="s">
        <v>19</v>
      </c>
      <c r="N5" s="315"/>
      <c r="O5" s="315"/>
      <c r="P5" s="315"/>
      <c r="Q5" s="315"/>
    </row>
    <row r="6" spans="1:17" ht="15.75" customHeight="1">
      <c r="A6" s="302"/>
      <c r="B6" s="302"/>
      <c r="C6" s="305"/>
      <c r="D6" s="292"/>
      <c r="E6" s="292"/>
      <c r="F6" s="293"/>
      <c r="G6" s="292"/>
      <c r="H6" s="293"/>
      <c r="I6" s="313"/>
      <c r="J6" s="314"/>
      <c r="K6" s="314"/>
      <c r="L6" s="314"/>
      <c r="M6" s="316"/>
      <c r="N6" s="316"/>
      <c r="O6" s="316"/>
      <c r="P6" s="316"/>
      <c r="Q6" s="316"/>
    </row>
    <row r="7" spans="1:17" ht="15.75" customHeight="1">
      <c r="A7" s="302"/>
      <c r="B7" s="302"/>
      <c r="C7" s="305"/>
      <c r="D7" s="87" t="s">
        <v>20</v>
      </c>
      <c r="E7" s="320" t="s">
        <v>21</v>
      </c>
      <c r="F7" s="318"/>
      <c r="G7" s="317" t="s">
        <v>22</v>
      </c>
      <c r="H7" s="318"/>
      <c r="I7" s="87" t="s">
        <v>20</v>
      </c>
      <c r="J7" s="87" t="s">
        <v>21</v>
      </c>
      <c r="K7" s="87" t="s">
        <v>303</v>
      </c>
      <c r="L7" s="87" t="s">
        <v>22</v>
      </c>
      <c r="M7" s="78" t="s">
        <v>20</v>
      </c>
      <c r="N7" s="54" t="s">
        <v>21</v>
      </c>
      <c r="O7" s="54" t="s">
        <v>23</v>
      </c>
      <c r="P7" s="87" t="s">
        <v>22</v>
      </c>
      <c r="Q7" s="54"/>
    </row>
    <row r="8" spans="1:17">
      <c r="A8" s="303"/>
      <c r="B8" s="303"/>
      <c r="C8" s="306"/>
      <c r="D8" s="254" t="s">
        <v>13</v>
      </c>
      <c r="E8" s="321" t="s">
        <v>561</v>
      </c>
      <c r="F8" s="322"/>
      <c r="G8" s="59" t="s">
        <v>15</v>
      </c>
      <c r="H8" s="73" t="s">
        <v>10</v>
      </c>
      <c r="I8" s="55" t="s">
        <v>12</v>
      </c>
      <c r="J8" s="56" t="s">
        <v>24</v>
      </c>
      <c r="K8" s="57" t="s">
        <v>25</v>
      </c>
      <c r="L8" s="74" t="s">
        <v>10</v>
      </c>
      <c r="M8" s="79" t="s">
        <v>12</v>
      </c>
      <c r="N8" s="56" t="s">
        <v>24</v>
      </c>
      <c r="O8" s="57" t="s">
        <v>25</v>
      </c>
      <c r="P8" s="58" t="s">
        <v>10</v>
      </c>
      <c r="Q8" s="59"/>
    </row>
    <row r="9" spans="1:17">
      <c r="A9" s="33"/>
      <c r="B9" s="33"/>
      <c r="C9" s="48"/>
      <c r="D9" s="89">
        <v>30</v>
      </c>
      <c r="E9" s="49">
        <v>15</v>
      </c>
      <c r="F9" s="86">
        <v>15</v>
      </c>
      <c r="G9" s="49">
        <v>15</v>
      </c>
      <c r="H9" s="50">
        <v>15</v>
      </c>
      <c r="I9" s="67">
        <v>30</v>
      </c>
      <c r="J9" s="62">
        <v>15</v>
      </c>
      <c r="K9" s="75">
        <v>30</v>
      </c>
      <c r="L9" s="62">
        <v>15</v>
      </c>
    </row>
    <row r="10" spans="1:17">
      <c r="A10" s="33"/>
      <c r="B10" s="33"/>
      <c r="C10" s="48"/>
      <c r="D10" s="49"/>
      <c r="E10" s="49"/>
      <c r="F10" s="50"/>
      <c r="G10" s="49"/>
      <c r="H10" s="50"/>
      <c r="I10" s="67"/>
      <c r="J10" s="62"/>
      <c r="K10" s="62"/>
      <c r="L10" s="76"/>
    </row>
    <row r="11" spans="1:17">
      <c r="A11" s="34">
        <v>1</v>
      </c>
      <c r="B11" s="225" t="s">
        <v>188</v>
      </c>
      <c r="C11" s="226" t="s">
        <v>241</v>
      </c>
      <c r="D11" s="227">
        <v>19</v>
      </c>
      <c r="E11" s="227">
        <v>8</v>
      </c>
      <c r="F11" s="227">
        <v>11</v>
      </c>
      <c r="G11" s="227">
        <v>0</v>
      </c>
      <c r="H11" s="227">
        <v>0</v>
      </c>
      <c r="I11" s="228">
        <f>(D11)/0.3</f>
        <v>63.333333333333336</v>
      </c>
      <c r="J11" s="229">
        <f>E11/0.15</f>
        <v>53.333333333333336</v>
      </c>
      <c r="K11" s="230">
        <f>(F11)/0.15</f>
        <v>73.333333333333343</v>
      </c>
      <c r="L11" s="231">
        <f>H11/0.15</f>
        <v>0</v>
      </c>
      <c r="M11" s="232" t="str">
        <f>IF(I11&gt;=60,"Y","N")</f>
        <v>Y</v>
      </c>
      <c r="N11" s="233" t="str">
        <f>IF(J11&gt;=60,"Y","N")</f>
        <v>N</v>
      </c>
      <c r="O11" s="233" t="str">
        <f>IF(K11&gt;=60,"Y","N")</f>
        <v>Y</v>
      </c>
      <c r="P11" s="233" t="str">
        <f>IF(L11&gt;=60,"Y","N")</f>
        <v>N</v>
      </c>
      <c r="Q11" s="233"/>
    </row>
    <row r="12" spans="1:17">
      <c r="A12" s="34">
        <v>2</v>
      </c>
      <c r="B12" s="234" t="s">
        <v>189</v>
      </c>
      <c r="C12" s="235" t="s">
        <v>242</v>
      </c>
      <c r="D12" s="227">
        <v>30</v>
      </c>
      <c r="E12" s="227">
        <v>0</v>
      </c>
      <c r="F12" s="227">
        <v>0</v>
      </c>
      <c r="G12" s="227">
        <v>8</v>
      </c>
      <c r="H12" s="227">
        <v>15</v>
      </c>
      <c r="I12" s="228">
        <f t="shared" ref="I12:I75" si="0">(D12)/0.3</f>
        <v>100</v>
      </c>
      <c r="J12" s="229">
        <f t="shared" ref="J12:J75" si="1">E12/0.15</f>
        <v>0</v>
      </c>
      <c r="K12" s="230">
        <f t="shared" ref="K12:K63" si="2">(F12+G12)/0.3</f>
        <v>26.666666666666668</v>
      </c>
      <c r="L12" s="231">
        <f t="shared" ref="L12:L75" si="3">H12/0.15</f>
        <v>100</v>
      </c>
      <c r="M12" s="232" t="str">
        <f t="shared" ref="M12:M75" si="4">IF(I12&gt;=60,"Y","N")</f>
        <v>Y</v>
      </c>
      <c r="N12" s="233" t="str">
        <f t="shared" ref="N12:N75" si="5">IF(J12&gt;=60,"Y","N")</f>
        <v>N</v>
      </c>
      <c r="O12" s="233" t="str">
        <f t="shared" ref="O12:O75" si="6">IF(K12&gt;=60,"Y","N")</f>
        <v>N</v>
      </c>
      <c r="P12" s="233" t="str">
        <f t="shared" ref="P12:P75" si="7">IF(L12&gt;=60,"Y","N")</f>
        <v>Y</v>
      </c>
      <c r="Q12" s="233"/>
    </row>
    <row r="13" spans="1:17">
      <c r="A13" s="34">
        <v>3</v>
      </c>
      <c r="B13" s="234" t="s">
        <v>190</v>
      </c>
      <c r="C13" s="235" t="s">
        <v>243</v>
      </c>
      <c r="D13" s="227">
        <v>0</v>
      </c>
      <c r="E13" s="227">
        <v>8</v>
      </c>
      <c r="F13" s="227">
        <v>9</v>
      </c>
      <c r="G13" s="227">
        <v>15</v>
      </c>
      <c r="H13" s="227">
        <v>7</v>
      </c>
      <c r="I13" s="228">
        <f t="shared" si="0"/>
        <v>0</v>
      </c>
      <c r="J13" s="229">
        <f t="shared" si="1"/>
        <v>53.333333333333336</v>
      </c>
      <c r="K13" s="230">
        <f t="shared" si="2"/>
        <v>80</v>
      </c>
      <c r="L13" s="231">
        <f t="shared" si="3"/>
        <v>46.666666666666671</v>
      </c>
      <c r="M13" s="232" t="str">
        <f t="shared" si="4"/>
        <v>N</v>
      </c>
      <c r="N13" s="233" t="str">
        <f t="shared" si="5"/>
        <v>N</v>
      </c>
      <c r="O13" s="233" t="str">
        <f t="shared" si="6"/>
        <v>Y</v>
      </c>
      <c r="P13" s="233" t="str">
        <f t="shared" si="7"/>
        <v>N</v>
      </c>
      <c r="Q13" s="233"/>
    </row>
    <row r="14" spans="1:17">
      <c r="A14" s="34">
        <v>4</v>
      </c>
      <c r="B14" s="234" t="s">
        <v>191</v>
      </c>
      <c r="C14" s="235" t="s">
        <v>244</v>
      </c>
      <c r="D14" s="227">
        <v>20</v>
      </c>
      <c r="E14" s="227">
        <v>0</v>
      </c>
      <c r="F14" s="227">
        <v>0</v>
      </c>
      <c r="G14" s="227">
        <v>12</v>
      </c>
      <c r="H14" s="227">
        <v>5</v>
      </c>
      <c r="I14" s="228">
        <f t="shared" si="0"/>
        <v>66.666666666666671</v>
      </c>
      <c r="J14" s="229">
        <f t="shared" si="1"/>
        <v>0</v>
      </c>
      <c r="K14" s="230">
        <f t="shared" si="2"/>
        <v>40</v>
      </c>
      <c r="L14" s="231">
        <f t="shared" si="3"/>
        <v>33.333333333333336</v>
      </c>
      <c r="M14" s="232" t="str">
        <f t="shared" si="4"/>
        <v>Y</v>
      </c>
      <c r="N14" s="233" t="str">
        <f t="shared" si="5"/>
        <v>N</v>
      </c>
      <c r="O14" s="233" t="str">
        <f t="shared" si="6"/>
        <v>N</v>
      </c>
      <c r="P14" s="233" t="str">
        <f t="shared" si="7"/>
        <v>N</v>
      </c>
      <c r="Q14" s="233"/>
    </row>
    <row r="15" spans="1:17">
      <c r="A15" s="34">
        <v>5</v>
      </c>
      <c r="B15" s="234" t="s">
        <v>192</v>
      </c>
      <c r="C15" s="235" t="s">
        <v>245</v>
      </c>
      <c r="D15" s="227">
        <v>30</v>
      </c>
      <c r="E15" s="227">
        <v>11</v>
      </c>
      <c r="F15" s="227">
        <v>15</v>
      </c>
      <c r="G15" s="227">
        <v>0</v>
      </c>
      <c r="H15" s="227">
        <v>0</v>
      </c>
      <c r="I15" s="228">
        <f t="shared" si="0"/>
        <v>100</v>
      </c>
      <c r="J15" s="229">
        <f t="shared" si="1"/>
        <v>73.333333333333343</v>
      </c>
      <c r="K15" s="230">
        <f>(F15)/0.15</f>
        <v>100</v>
      </c>
      <c r="L15" s="231">
        <f t="shared" si="3"/>
        <v>0</v>
      </c>
      <c r="M15" s="232" t="str">
        <f t="shared" si="4"/>
        <v>Y</v>
      </c>
      <c r="N15" s="233" t="str">
        <f t="shared" si="5"/>
        <v>Y</v>
      </c>
      <c r="O15" s="233" t="str">
        <f t="shared" si="6"/>
        <v>Y</v>
      </c>
      <c r="P15" s="233" t="str">
        <f t="shared" si="7"/>
        <v>N</v>
      </c>
      <c r="Q15" s="233"/>
    </row>
    <row r="16" spans="1:17">
      <c r="A16" s="34">
        <v>6</v>
      </c>
      <c r="B16" s="234" t="s">
        <v>193</v>
      </c>
      <c r="C16" s="235" t="s">
        <v>246</v>
      </c>
      <c r="D16" s="227">
        <v>0</v>
      </c>
      <c r="E16" s="227">
        <v>11</v>
      </c>
      <c r="F16" s="227">
        <v>2</v>
      </c>
      <c r="G16" s="227">
        <v>15</v>
      </c>
      <c r="H16" s="227">
        <v>15</v>
      </c>
      <c r="I16" s="228">
        <f t="shared" si="0"/>
        <v>0</v>
      </c>
      <c r="J16" s="229">
        <f t="shared" si="1"/>
        <v>73.333333333333343</v>
      </c>
      <c r="K16" s="230">
        <f t="shared" si="2"/>
        <v>56.666666666666671</v>
      </c>
      <c r="L16" s="231">
        <f t="shared" si="3"/>
        <v>100</v>
      </c>
      <c r="M16" s="232" t="str">
        <f t="shared" si="4"/>
        <v>N</v>
      </c>
      <c r="N16" s="233" t="str">
        <f t="shared" si="5"/>
        <v>Y</v>
      </c>
      <c r="O16" s="233" t="str">
        <f t="shared" si="6"/>
        <v>N</v>
      </c>
      <c r="P16" s="233" t="str">
        <f t="shared" si="7"/>
        <v>Y</v>
      </c>
      <c r="Q16" s="233"/>
    </row>
    <row r="17" spans="1:17">
      <c r="A17" s="34">
        <v>7</v>
      </c>
      <c r="B17" s="234" t="s">
        <v>194</v>
      </c>
      <c r="C17" s="235" t="s">
        <v>247</v>
      </c>
      <c r="D17" s="227">
        <v>21</v>
      </c>
      <c r="E17" s="227">
        <v>12</v>
      </c>
      <c r="F17" s="227">
        <v>15</v>
      </c>
      <c r="G17" s="227">
        <v>0</v>
      </c>
      <c r="H17" s="227">
        <v>0</v>
      </c>
      <c r="I17" s="228">
        <f t="shared" si="0"/>
        <v>70</v>
      </c>
      <c r="J17" s="229">
        <f t="shared" si="1"/>
        <v>80</v>
      </c>
      <c r="K17" s="230">
        <f>(F17)/0.15</f>
        <v>100</v>
      </c>
      <c r="L17" s="231">
        <f t="shared" si="3"/>
        <v>0</v>
      </c>
      <c r="M17" s="232" t="str">
        <f t="shared" si="4"/>
        <v>Y</v>
      </c>
      <c r="N17" s="233" t="str">
        <f t="shared" si="5"/>
        <v>Y</v>
      </c>
      <c r="O17" s="233" t="str">
        <f t="shared" si="6"/>
        <v>Y</v>
      </c>
      <c r="P17" s="233" t="str">
        <f t="shared" si="7"/>
        <v>N</v>
      </c>
      <c r="Q17" s="233"/>
    </row>
    <row r="18" spans="1:17">
      <c r="A18" s="34">
        <v>8</v>
      </c>
      <c r="B18" s="234" t="s">
        <v>195</v>
      </c>
      <c r="C18" s="235" t="s">
        <v>248</v>
      </c>
      <c r="D18" s="227">
        <v>22</v>
      </c>
      <c r="E18" s="227">
        <v>10</v>
      </c>
      <c r="F18" s="227">
        <v>11</v>
      </c>
      <c r="G18" s="227">
        <v>0</v>
      </c>
      <c r="H18" s="227">
        <v>0</v>
      </c>
      <c r="I18" s="228">
        <f t="shared" si="0"/>
        <v>73.333333333333343</v>
      </c>
      <c r="J18" s="229">
        <f t="shared" si="1"/>
        <v>66.666666666666671</v>
      </c>
      <c r="K18" s="230">
        <f>(F18)/0.15</f>
        <v>73.333333333333343</v>
      </c>
      <c r="L18" s="231">
        <f t="shared" si="3"/>
        <v>0</v>
      </c>
      <c r="M18" s="232" t="str">
        <f t="shared" si="4"/>
        <v>Y</v>
      </c>
      <c r="N18" s="233" t="str">
        <f t="shared" si="5"/>
        <v>Y</v>
      </c>
      <c r="O18" s="233" t="str">
        <f t="shared" si="6"/>
        <v>Y</v>
      </c>
      <c r="P18" s="233" t="str">
        <f t="shared" si="7"/>
        <v>N</v>
      </c>
      <c r="Q18" s="233"/>
    </row>
    <row r="19" spans="1:17">
      <c r="A19" s="34">
        <v>9</v>
      </c>
      <c r="B19" s="234" t="s">
        <v>196</v>
      </c>
      <c r="C19" s="235" t="s">
        <v>249</v>
      </c>
      <c r="D19" s="227">
        <v>19</v>
      </c>
      <c r="E19" s="227">
        <v>9</v>
      </c>
      <c r="F19" s="227">
        <v>14</v>
      </c>
      <c r="G19" s="227">
        <v>6</v>
      </c>
      <c r="H19" s="227">
        <v>14</v>
      </c>
      <c r="I19" s="228">
        <f t="shared" si="0"/>
        <v>63.333333333333336</v>
      </c>
      <c r="J19" s="229">
        <f t="shared" si="1"/>
        <v>60</v>
      </c>
      <c r="K19" s="230">
        <f t="shared" si="2"/>
        <v>66.666666666666671</v>
      </c>
      <c r="L19" s="231">
        <f t="shared" si="3"/>
        <v>93.333333333333343</v>
      </c>
      <c r="M19" s="232" t="str">
        <f t="shared" si="4"/>
        <v>Y</v>
      </c>
      <c r="N19" s="233" t="str">
        <f t="shared" si="5"/>
        <v>Y</v>
      </c>
      <c r="O19" s="233" t="str">
        <f t="shared" si="6"/>
        <v>Y</v>
      </c>
      <c r="P19" s="233" t="str">
        <f t="shared" si="7"/>
        <v>Y</v>
      </c>
      <c r="Q19" s="233"/>
    </row>
    <row r="20" spans="1:17">
      <c r="A20" s="34">
        <v>10</v>
      </c>
      <c r="B20" s="234" t="s">
        <v>197</v>
      </c>
      <c r="C20" s="235" t="s">
        <v>250</v>
      </c>
      <c r="D20" s="227">
        <v>21</v>
      </c>
      <c r="E20" s="227">
        <v>6</v>
      </c>
      <c r="F20" s="227">
        <v>15</v>
      </c>
      <c r="G20" s="227">
        <v>0</v>
      </c>
      <c r="H20" s="227">
        <v>0</v>
      </c>
      <c r="I20" s="228">
        <f t="shared" si="0"/>
        <v>70</v>
      </c>
      <c r="J20" s="229">
        <f t="shared" si="1"/>
        <v>40</v>
      </c>
      <c r="K20" s="230">
        <f>(F20)/0.15</f>
        <v>100</v>
      </c>
      <c r="L20" s="231">
        <f t="shared" si="3"/>
        <v>0</v>
      </c>
      <c r="M20" s="232" t="str">
        <f t="shared" si="4"/>
        <v>Y</v>
      </c>
      <c r="N20" s="233" t="str">
        <f t="shared" si="5"/>
        <v>N</v>
      </c>
      <c r="O20" s="233" t="str">
        <f t="shared" si="6"/>
        <v>Y</v>
      </c>
      <c r="P20" s="233" t="str">
        <f t="shared" si="7"/>
        <v>N</v>
      </c>
      <c r="Q20" s="233"/>
    </row>
    <row r="21" spans="1:17">
      <c r="A21" s="34">
        <v>11</v>
      </c>
      <c r="B21" s="234" t="s">
        <v>198</v>
      </c>
      <c r="C21" s="235" t="s">
        <v>251</v>
      </c>
      <c r="D21" s="227">
        <v>16</v>
      </c>
      <c r="E21" s="227">
        <v>8</v>
      </c>
      <c r="F21" s="227">
        <v>15</v>
      </c>
      <c r="G21" s="227">
        <v>0</v>
      </c>
      <c r="H21" s="227">
        <v>0</v>
      </c>
      <c r="I21" s="228">
        <f t="shared" si="0"/>
        <v>53.333333333333336</v>
      </c>
      <c r="J21" s="229">
        <f t="shared" si="1"/>
        <v>53.333333333333336</v>
      </c>
      <c r="K21" s="230">
        <f>(F21)/0.15</f>
        <v>100</v>
      </c>
      <c r="L21" s="231">
        <f t="shared" si="3"/>
        <v>0</v>
      </c>
      <c r="M21" s="232" t="str">
        <f t="shared" si="4"/>
        <v>N</v>
      </c>
      <c r="N21" s="233" t="str">
        <f t="shared" si="5"/>
        <v>N</v>
      </c>
      <c r="O21" s="233" t="str">
        <f t="shared" si="6"/>
        <v>Y</v>
      </c>
      <c r="P21" s="233" t="str">
        <f t="shared" si="7"/>
        <v>N</v>
      </c>
      <c r="Q21" s="233"/>
    </row>
    <row r="22" spans="1:17">
      <c r="A22" s="34">
        <v>12</v>
      </c>
      <c r="B22" s="234" t="s">
        <v>199</v>
      </c>
      <c r="C22" s="235" t="s">
        <v>252</v>
      </c>
      <c r="D22" s="227">
        <v>22</v>
      </c>
      <c r="E22" s="227">
        <v>8</v>
      </c>
      <c r="F22" s="227">
        <v>7</v>
      </c>
      <c r="G22" s="227">
        <v>0</v>
      </c>
      <c r="H22" s="227">
        <v>0</v>
      </c>
      <c r="I22" s="228">
        <f t="shared" si="0"/>
        <v>73.333333333333343</v>
      </c>
      <c r="J22" s="229">
        <f t="shared" si="1"/>
        <v>53.333333333333336</v>
      </c>
      <c r="K22" s="230">
        <f t="shared" ref="K22:K28" si="8">(F22)/0.15</f>
        <v>46.666666666666671</v>
      </c>
      <c r="L22" s="231">
        <f t="shared" si="3"/>
        <v>0</v>
      </c>
      <c r="M22" s="232" t="str">
        <f t="shared" si="4"/>
        <v>Y</v>
      </c>
      <c r="N22" s="233" t="str">
        <f t="shared" si="5"/>
        <v>N</v>
      </c>
      <c r="O22" s="233" t="str">
        <f t="shared" si="6"/>
        <v>N</v>
      </c>
      <c r="P22" s="233" t="str">
        <f t="shared" si="7"/>
        <v>N</v>
      </c>
      <c r="Q22" s="233"/>
    </row>
    <row r="23" spans="1:17">
      <c r="A23" s="34">
        <v>13</v>
      </c>
      <c r="B23" s="234" t="s">
        <v>200</v>
      </c>
      <c r="C23" s="235" t="s">
        <v>253</v>
      </c>
      <c r="D23" s="227">
        <v>16</v>
      </c>
      <c r="E23" s="227">
        <v>8</v>
      </c>
      <c r="F23" s="227">
        <v>15</v>
      </c>
      <c r="G23" s="227">
        <v>0</v>
      </c>
      <c r="H23" s="227">
        <v>0</v>
      </c>
      <c r="I23" s="228">
        <f t="shared" si="0"/>
        <v>53.333333333333336</v>
      </c>
      <c r="J23" s="229">
        <f t="shared" si="1"/>
        <v>53.333333333333336</v>
      </c>
      <c r="K23" s="230">
        <f t="shared" si="8"/>
        <v>100</v>
      </c>
      <c r="L23" s="231">
        <f t="shared" si="3"/>
        <v>0</v>
      </c>
      <c r="M23" s="232" t="str">
        <f t="shared" si="4"/>
        <v>N</v>
      </c>
      <c r="N23" s="233" t="str">
        <f t="shared" si="5"/>
        <v>N</v>
      </c>
      <c r="O23" s="233" t="str">
        <f t="shared" si="6"/>
        <v>Y</v>
      </c>
      <c r="P23" s="233" t="str">
        <f t="shared" si="7"/>
        <v>N</v>
      </c>
      <c r="Q23" s="233"/>
    </row>
    <row r="24" spans="1:17">
      <c r="A24" s="34">
        <v>14</v>
      </c>
      <c r="B24" s="234" t="s">
        <v>201</v>
      </c>
      <c r="C24" s="235" t="s">
        <v>254</v>
      </c>
      <c r="D24" s="227">
        <v>20</v>
      </c>
      <c r="E24" s="227">
        <v>8</v>
      </c>
      <c r="F24" s="227">
        <v>11</v>
      </c>
      <c r="G24" s="227">
        <v>0</v>
      </c>
      <c r="H24" s="227">
        <v>0</v>
      </c>
      <c r="I24" s="228">
        <f t="shared" si="0"/>
        <v>66.666666666666671</v>
      </c>
      <c r="J24" s="229">
        <f t="shared" si="1"/>
        <v>53.333333333333336</v>
      </c>
      <c r="K24" s="230">
        <f t="shared" si="8"/>
        <v>73.333333333333343</v>
      </c>
      <c r="L24" s="231">
        <f t="shared" si="3"/>
        <v>0</v>
      </c>
      <c r="M24" s="232" t="str">
        <f t="shared" si="4"/>
        <v>Y</v>
      </c>
      <c r="N24" s="233" t="str">
        <f t="shared" si="5"/>
        <v>N</v>
      </c>
      <c r="O24" s="233" t="str">
        <f t="shared" si="6"/>
        <v>Y</v>
      </c>
      <c r="P24" s="233" t="str">
        <f t="shared" si="7"/>
        <v>N</v>
      </c>
      <c r="Q24" s="233"/>
    </row>
    <row r="25" spans="1:17">
      <c r="A25" s="34">
        <v>15</v>
      </c>
      <c r="B25" s="234" t="s">
        <v>202</v>
      </c>
      <c r="C25" s="235" t="s">
        <v>255</v>
      </c>
      <c r="D25" s="227">
        <v>22</v>
      </c>
      <c r="E25" s="227">
        <v>14</v>
      </c>
      <c r="F25" s="227">
        <v>15</v>
      </c>
      <c r="G25" s="227">
        <v>0</v>
      </c>
      <c r="H25" s="227">
        <v>0</v>
      </c>
      <c r="I25" s="228">
        <f t="shared" si="0"/>
        <v>73.333333333333343</v>
      </c>
      <c r="J25" s="229">
        <f t="shared" si="1"/>
        <v>93.333333333333343</v>
      </c>
      <c r="K25" s="230">
        <f t="shared" si="8"/>
        <v>100</v>
      </c>
      <c r="L25" s="231">
        <f t="shared" si="3"/>
        <v>0</v>
      </c>
      <c r="M25" s="232" t="str">
        <f t="shared" si="4"/>
        <v>Y</v>
      </c>
      <c r="N25" s="233" t="str">
        <f t="shared" si="5"/>
        <v>Y</v>
      </c>
      <c r="O25" s="233" t="str">
        <f t="shared" si="6"/>
        <v>Y</v>
      </c>
      <c r="P25" s="233" t="str">
        <f t="shared" si="7"/>
        <v>N</v>
      </c>
      <c r="Q25" s="233"/>
    </row>
    <row r="26" spans="1:17">
      <c r="A26" s="34">
        <v>16</v>
      </c>
      <c r="B26" s="234" t="s">
        <v>203</v>
      </c>
      <c r="C26" s="235" t="s">
        <v>256</v>
      </c>
      <c r="D26" s="227">
        <v>25</v>
      </c>
      <c r="E26" s="227">
        <v>15</v>
      </c>
      <c r="F26" s="227">
        <v>15</v>
      </c>
      <c r="G26" s="227">
        <v>0</v>
      </c>
      <c r="H26" s="227">
        <v>0</v>
      </c>
      <c r="I26" s="228">
        <f t="shared" si="0"/>
        <v>83.333333333333343</v>
      </c>
      <c r="J26" s="229">
        <f t="shared" si="1"/>
        <v>100</v>
      </c>
      <c r="K26" s="230">
        <f t="shared" si="8"/>
        <v>100</v>
      </c>
      <c r="L26" s="231">
        <f t="shared" si="3"/>
        <v>0</v>
      </c>
      <c r="M26" s="232" t="str">
        <f t="shared" si="4"/>
        <v>Y</v>
      </c>
      <c r="N26" s="233" t="str">
        <f t="shared" si="5"/>
        <v>Y</v>
      </c>
      <c r="O26" s="233" t="str">
        <f t="shared" si="6"/>
        <v>Y</v>
      </c>
      <c r="P26" s="233" t="str">
        <f t="shared" si="7"/>
        <v>N</v>
      </c>
      <c r="Q26" s="233"/>
    </row>
    <row r="27" spans="1:17">
      <c r="A27" s="34">
        <v>17</v>
      </c>
      <c r="B27" s="234" t="s">
        <v>204</v>
      </c>
      <c r="C27" s="235" t="s">
        <v>257</v>
      </c>
      <c r="D27" s="227">
        <v>15</v>
      </c>
      <c r="E27" s="227">
        <v>11</v>
      </c>
      <c r="F27" s="227">
        <v>15</v>
      </c>
      <c r="G27" s="227">
        <v>0</v>
      </c>
      <c r="H27" s="227">
        <v>0</v>
      </c>
      <c r="I27" s="228">
        <f t="shared" si="0"/>
        <v>50</v>
      </c>
      <c r="J27" s="229">
        <f t="shared" si="1"/>
        <v>73.333333333333343</v>
      </c>
      <c r="K27" s="230">
        <f t="shared" si="8"/>
        <v>100</v>
      </c>
      <c r="L27" s="231">
        <f t="shared" si="3"/>
        <v>0</v>
      </c>
      <c r="M27" s="232" t="str">
        <f t="shared" si="4"/>
        <v>N</v>
      </c>
      <c r="N27" s="233" t="str">
        <f t="shared" si="5"/>
        <v>Y</v>
      </c>
      <c r="O27" s="233" t="str">
        <f t="shared" si="6"/>
        <v>Y</v>
      </c>
      <c r="P27" s="233" t="str">
        <f t="shared" si="7"/>
        <v>N</v>
      </c>
      <c r="Q27" s="233"/>
    </row>
    <row r="28" spans="1:17">
      <c r="A28" s="34">
        <v>18</v>
      </c>
      <c r="B28" s="234" t="s">
        <v>205</v>
      </c>
      <c r="C28" s="235" t="s">
        <v>258</v>
      </c>
      <c r="D28" s="227">
        <v>28</v>
      </c>
      <c r="E28" s="227">
        <v>15</v>
      </c>
      <c r="F28" s="227">
        <v>15</v>
      </c>
      <c r="G28" s="227">
        <v>0</v>
      </c>
      <c r="H28" s="227">
        <v>0</v>
      </c>
      <c r="I28" s="228">
        <f t="shared" si="0"/>
        <v>93.333333333333343</v>
      </c>
      <c r="J28" s="229">
        <f t="shared" si="1"/>
        <v>100</v>
      </c>
      <c r="K28" s="230">
        <f t="shared" si="8"/>
        <v>100</v>
      </c>
      <c r="L28" s="231">
        <f t="shared" si="3"/>
        <v>0</v>
      </c>
      <c r="M28" s="232" t="str">
        <f t="shared" si="4"/>
        <v>Y</v>
      </c>
      <c r="N28" s="233" t="str">
        <f t="shared" si="5"/>
        <v>Y</v>
      </c>
      <c r="O28" s="233" t="str">
        <f t="shared" si="6"/>
        <v>Y</v>
      </c>
      <c r="P28" s="233" t="str">
        <f t="shared" si="7"/>
        <v>N</v>
      </c>
      <c r="Q28" s="233"/>
    </row>
    <row r="29" spans="1:17">
      <c r="A29" s="34">
        <v>19</v>
      </c>
      <c r="B29" s="234" t="s">
        <v>206</v>
      </c>
      <c r="C29" s="235" t="s">
        <v>259</v>
      </c>
      <c r="D29" s="227">
        <v>16</v>
      </c>
      <c r="E29" s="227">
        <v>9</v>
      </c>
      <c r="F29" s="227">
        <v>11</v>
      </c>
      <c r="G29" s="227">
        <v>15</v>
      </c>
      <c r="H29" s="227">
        <v>12</v>
      </c>
      <c r="I29" s="228">
        <f t="shared" si="0"/>
        <v>53.333333333333336</v>
      </c>
      <c r="J29" s="229">
        <f t="shared" si="1"/>
        <v>60</v>
      </c>
      <c r="K29" s="230">
        <f t="shared" si="2"/>
        <v>86.666666666666671</v>
      </c>
      <c r="L29" s="231">
        <f t="shared" si="3"/>
        <v>80</v>
      </c>
      <c r="M29" s="232" t="str">
        <f t="shared" si="4"/>
        <v>N</v>
      </c>
      <c r="N29" s="233" t="str">
        <f t="shared" si="5"/>
        <v>Y</v>
      </c>
      <c r="O29" s="233" t="str">
        <f t="shared" si="6"/>
        <v>Y</v>
      </c>
      <c r="P29" s="233" t="str">
        <f t="shared" si="7"/>
        <v>Y</v>
      </c>
      <c r="Q29" s="233"/>
    </row>
    <row r="30" spans="1:17">
      <c r="A30" s="34">
        <v>20</v>
      </c>
      <c r="B30" s="234" t="s">
        <v>207</v>
      </c>
      <c r="C30" s="235" t="s">
        <v>260</v>
      </c>
      <c r="D30" s="227">
        <v>22</v>
      </c>
      <c r="E30" s="227">
        <v>11</v>
      </c>
      <c r="F30" s="227">
        <v>15</v>
      </c>
      <c r="G30" s="227">
        <v>0</v>
      </c>
      <c r="H30" s="227">
        <v>0</v>
      </c>
      <c r="I30" s="228">
        <f t="shared" si="0"/>
        <v>73.333333333333343</v>
      </c>
      <c r="J30" s="229">
        <f t="shared" si="1"/>
        <v>73.333333333333343</v>
      </c>
      <c r="K30" s="230">
        <f>(F30)/0.15</f>
        <v>100</v>
      </c>
      <c r="L30" s="231">
        <f t="shared" si="3"/>
        <v>0</v>
      </c>
      <c r="M30" s="232" t="str">
        <f t="shared" si="4"/>
        <v>Y</v>
      </c>
      <c r="N30" s="233" t="str">
        <f t="shared" si="5"/>
        <v>Y</v>
      </c>
      <c r="O30" s="233" t="str">
        <f t="shared" si="6"/>
        <v>Y</v>
      </c>
      <c r="P30" s="233" t="str">
        <f t="shared" si="7"/>
        <v>N</v>
      </c>
      <c r="Q30" s="233"/>
    </row>
    <row r="31" spans="1:17">
      <c r="A31" s="34">
        <v>21</v>
      </c>
      <c r="B31" s="234" t="s">
        <v>208</v>
      </c>
      <c r="C31" s="235" t="s">
        <v>261</v>
      </c>
      <c r="D31" s="227">
        <v>20</v>
      </c>
      <c r="E31" s="227">
        <v>9</v>
      </c>
      <c r="F31" s="227">
        <v>15</v>
      </c>
      <c r="G31" s="227">
        <v>0</v>
      </c>
      <c r="H31" s="227">
        <v>0</v>
      </c>
      <c r="I31" s="228">
        <f t="shared" si="0"/>
        <v>66.666666666666671</v>
      </c>
      <c r="J31" s="229">
        <f t="shared" si="1"/>
        <v>60</v>
      </c>
      <c r="K31" s="230">
        <f>(F31)/0.15</f>
        <v>100</v>
      </c>
      <c r="L31" s="231">
        <f t="shared" si="3"/>
        <v>0</v>
      </c>
      <c r="M31" s="232" t="str">
        <f t="shared" si="4"/>
        <v>Y</v>
      </c>
      <c r="N31" s="233" t="str">
        <f t="shared" si="5"/>
        <v>Y</v>
      </c>
      <c r="O31" s="233" t="str">
        <f t="shared" si="6"/>
        <v>Y</v>
      </c>
      <c r="P31" s="233" t="str">
        <f t="shared" si="7"/>
        <v>N</v>
      </c>
      <c r="Q31" s="233"/>
    </row>
    <row r="32" spans="1:17">
      <c r="A32" s="34">
        <v>22</v>
      </c>
      <c r="B32" s="234" t="s">
        <v>209</v>
      </c>
      <c r="C32" s="235" t="s">
        <v>262</v>
      </c>
      <c r="D32" s="227">
        <v>0</v>
      </c>
      <c r="E32" s="227">
        <v>4</v>
      </c>
      <c r="F32" s="227">
        <v>11</v>
      </c>
      <c r="G32" s="227">
        <v>8</v>
      </c>
      <c r="H32" s="227">
        <v>8</v>
      </c>
      <c r="I32" s="228">
        <f t="shared" si="0"/>
        <v>0</v>
      </c>
      <c r="J32" s="229">
        <f t="shared" si="1"/>
        <v>26.666666666666668</v>
      </c>
      <c r="K32" s="230">
        <f t="shared" si="2"/>
        <v>63.333333333333336</v>
      </c>
      <c r="L32" s="231">
        <f t="shared" si="3"/>
        <v>53.333333333333336</v>
      </c>
      <c r="M32" s="232" t="str">
        <f t="shared" si="4"/>
        <v>N</v>
      </c>
      <c r="N32" s="233" t="str">
        <f t="shared" si="5"/>
        <v>N</v>
      </c>
      <c r="O32" s="233" t="str">
        <f t="shared" si="6"/>
        <v>Y</v>
      </c>
      <c r="P32" s="233" t="str">
        <f t="shared" si="7"/>
        <v>N</v>
      </c>
      <c r="Q32" s="233"/>
    </row>
    <row r="33" spans="1:17">
      <c r="A33" s="34">
        <v>23</v>
      </c>
      <c r="B33" s="234" t="s">
        <v>210</v>
      </c>
      <c r="C33" s="235" t="s">
        <v>263</v>
      </c>
      <c r="D33" s="227">
        <v>24</v>
      </c>
      <c r="E33" s="227">
        <v>15</v>
      </c>
      <c r="F33" s="227">
        <v>15</v>
      </c>
      <c r="G33" s="227">
        <v>0</v>
      </c>
      <c r="H33" s="227">
        <v>0</v>
      </c>
      <c r="I33" s="228">
        <f t="shared" si="0"/>
        <v>80</v>
      </c>
      <c r="J33" s="229">
        <f t="shared" si="1"/>
        <v>100</v>
      </c>
      <c r="K33" s="230">
        <f>(F33)/0.15</f>
        <v>100</v>
      </c>
      <c r="L33" s="231">
        <f t="shared" si="3"/>
        <v>0</v>
      </c>
      <c r="M33" s="232" t="str">
        <f t="shared" si="4"/>
        <v>Y</v>
      </c>
      <c r="N33" s="233" t="str">
        <f t="shared" si="5"/>
        <v>Y</v>
      </c>
      <c r="O33" s="233" t="str">
        <f t="shared" si="6"/>
        <v>Y</v>
      </c>
      <c r="P33" s="233" t="str">
        <f t="shared" si="7"/>
        <v>N</v>
      </c>
      <c r="Q33" s="233"/>
    </row>
    <row r="34" spans="1:17">
      <c r="A34" s="34">
        <v>24</v>
      </c>
      <c r="B34" s="234" t="s">
        <v>211</v>
      </c>
      <c r="C34" s="235" t="s">
        <v>264</v>
      </c>
      <c r="D34" s="227">
        <v>10</v>
      </c>
      <c r="E34" s="227">
        <v>8</v>
      </c>
      <c r="F34" s="227">
        <v>6</v>
      </c>
      <c r="G34" s="227">
        <v>0</v>
      </c>
      <c r="H34" s="227">
        <v>11</v>
      </c>
      <c r="I34" s="228">
        <f t="shared" si="0"/>
        <v>33.333333333333336</v>
      </c>
      <c r="J34" s="229">
        <f t="shared" si="1"/>
        <v>53.333333333333336</v>
      </c>
      <c r="K34" s="230">
        <f t="shared" si="2"/>
        <v>20</v>
      </c>
      <c r="L34" s="231">
        <f t="shared" si="3"/>
        <v>73.333333333333343</v>
      </c>
      <c r="M34" s="232" t="str">
        <f t="shared" si="4"/>
        <v>N</v>
      </c>
      <c r="N34" s="233" t="str">
        <f t="shared" si="5"/>
        <v>N</v>
      </c>
      <c r="O34" s="233" t="str">
        <f t="shared" si="6"/>
        <v>N</v>
      </c>
      <c r="P34" s="233" t="str">
        <f t="shared" si="7"/>
        <v>Y</v>
      </c>
      <c r="Q34" s="233"/>
    </row>
    <row r="35" spans="1:17">
      <c r="A35" s="34">
        <v>25</v>
      </c>
      <c r="B35" s="234" t="s">
        <v>212</v>
      </c>
      <c r="C35" s="235" t="s">
        <v>265</v>
      </c>
      <c r="D35" s="227">
        <v>21</v>
      </c>
      <c r="E35" s="227">
        <v>8</v>
      </c>
      <c r="F35" s="227">
        <v>15</v>
      </c>
      <c r="G35" s="227">
        <v>0</v>
      </c>
      <c r="H35" s="227">
        <v>0</v>
      </c>
      <c r="I35" s="228">
        <f t="shared" si="0"/>
        <v>70</v>
      </c>
      <c r="J35" s="229">
        <f t="shared" si="1"/>
        <v>53.333333333333336</v>
      </c>
      <c r="K35" s="230">
        <f>(F35)/0.15</f>
        <v>100</v>
      </c>
      <c r="L35" s="231">
        <f t="shared" si="3"/>
        <v>0</v>
      </c>
      <c r="M35" s="232" t="str">
        <f t="shared" si="4"/>
        <v>Y</v>
      </c>
      <c r="N35" s="233" t="str">
        <f t="shared" si="5"/>
        <v>N</v>
      </c>
      <c r="O35" s="233" t="str">
        <f t="shared" si="6"/>
        <v>Y</v>
      </c>
      <c r="P35" s="233" t="str">
        <f t="shared" si="7"/>
        <v>N</v>
      </c>
      <c r="Q35" s="233"/>
    </row>
    <row r="36" spans="1:17">
      <c r="A36" s="34">
        <v>26</v>
      </c>
      <c r="B36" s="234" t="s">
        <v>213</v>
      </c>
      <c r="C36" s="235" t="s">
        <v>266</v>
      </c>
      <c r="D36" s="227">
        <v>21</v>
      </c>
      <c r="E36" s="227">
        <v>9</v>
      </c>
      <c r="F36" s="227">
        <v>13</v>
      </c>
      <c r="G36" s="227">
        <v>0</v>
      </c>
      <c r="H36" s="227">
        <v>0</v>
      </c>
      <c r="I36" s="228">
        <f t="shared" si="0"/>
        <v>70</v>
      </c>
      <c r="J36" s="229">
        <f t="shared" si="1"/>
        <v>60</v>
      </c>
      <c r="K36" s="230">
        <f>(F36)/0.15</f>
        <v>86.666666666666671</v>
      </c>
      <c r="L36" s="231">
        <f t="shared" si="3"/>
        <v>0</v>
      </c>
      <c r="M36" s="232" t="str">
        <f t="shared" si="4"/>
        <v>Y</v>
      </c>
      <c r="N36" s="233" t="str">
        <f t="shared" si="5"/>
        <v>Y</v>
      </c>
      <c r="O36" s="233" t="str">
        <f t="shared" si="6"/>
        <v>Y</v>
      </c>
      <c r="P36" s="233" t="str">
        <f t="shared" si="7"/>
        <v>N</v>
      </c>
      <c r="Q36" s="233"/>
    </row>
    <row r="37" spans="1:17">
      <c r="A37" s="34">
        <v>27</v>
      </c>
      <c r="B37" s="234" t="s">
        <v>214</v>
      </c>
      <c r="C37" s="235" t="s">
        <v>267</v>
      </c>
      <c r="D37" s="227">
        <v>23</v>
      </c>
      <c r="E37" s="227">
        <v>0</v>
      </c>
      <c r="F37" s="227">
        <v>0</v>
      </c>
      <c r="G37" s="227">
        <v>15</v>
      </c>
      <c r="H37" s="227">
        <v>15</v>
      </c>
      <c r="I37" s="228">
        <f t="shared" si="0"/>
        <v>76.666666666666671</v>
      </c>
      <c r="J37" s="229">
        <f t="shared" si="1"/>
        <v>0</v>
      </c>
      <c r="K37" s="230">
        <f t="shared" si="2"/>
        <v>50</v>
      </c>
      <c r="L37" s="231">
        <f t="shared" si="3"/>
        <v>100</v>
      </c>
      <c r="M37" s="232" t="str">
        <f t="shared" si="4"/>
        <v>Y</v>
      </c>
      <c r="N37" s="233" t="str">
        <f t="shared" si="5"/>
        <v>N</v>
      </c>
      <c r="O37" s="233" t="str">
        <f t="shared" si="6"/>
        <v>N</v>
      </c>
      <c r="P37" s="233" t="str">
        <f t="shared" si="7"/>
        <v>Y</v>
      </c>
      <c r="Q37" s="233"/>
    </row>
    <row r="38" spans="1:17">
      <c r="A38" s="34">
        <v>28</v>
      </c>
      <c r="B38" s="234" t="s">
        <v>215</v>
      </c>
      <c r="C38" s="235" t="s">
        <v>268</v>
      </c>
      <c r="D38" s="227">
        <v>22</v>
      </c>
      <c r="E38" s="227">
        <v>0</v>
      </c>
      <c r="F38" s="227">
        <v>0</v>
      </c>
      <c r="G38" s="227">
        <v>12</v>
      </c>
      <c r="H38" s="227">
        <v>15</v>
      </c>
      <c r="I38" s="228">
        <f t="shared" si="0"/>
        <v>73.333333333333343</v>
      </c>
      <c r="J38" s="229">
        <f t="shared" si="1"/>
        <v>0</v>
      </c>
      <c r="K38" s="230">
        <f t="shared" si="2"/>
        <v>40</v>
      </c>
      <c r="L38" s="231">
        <f t="shared" si="3"/>
        <v>100</v>
      </c>
      <c r="M38" s="232" t="str">
        <f t="shared" si="4"/>
        <v>Y</v>
      </c>
      <c r="N38" s="233" t="str">
        <f t="shared" si="5"/>
        <v>N</v>
      </c>
      <c r="O38" s="233" t="str">
        <f t="shared" si="6"/>
        <v>N</v>
      </c>
      <c r="P38" s="233" t="str">
        <f t="shared" si="7"/>
        <v>Y</v>
      </c>
      <c r="Q38" s="233"/>
    </row>
    <row r="39" spans="1:17">
      <c r="A39" s="34">
        <v>29</v>
      </c>
      <c r="B39" s="234" t="s">
        <v>216</v>
      </c>
      <c r="C39" s="235" t="s">
        <v>269</v>
      </c>
      <c r="D39" s="227">
        <v>21</v>
      </c>
      <c r="E39" s="227">
        <v>4</v>
      </c>
      <c r="F39" s="227">
        <v>9</v>
      </c>
      <c r="G39" s="227">
        <v>0</v>
      </c>
      <c r="H39" s="227">
        <v>0</v>
      </c>
      <c r="I39" s="228">
        <f t="shared" si="0"/>
        <v>70</v>
      </c>
      <c r="J39" s="229">
        <f t="shared" si="1"/>
        <v>26.666666666666668</v>
      </c>
      <c r="K39" s="230">
        <f>(F39)/0.15</f>
        <v>60</v>
      </c>
      <c r="L39" s="231">
        <f t="shared" si="3"/>
        <v>0</v>
      </c>
      <c r="M39" s="232" t="str">
        <f t="shared" si="4"/>
        <v>Y</v>
      </c>
      <c r="N39" s="233" t="str">
        <f t="shared" si="5"/>
        <v>N</v>
      </c>
      <c r="O39" s="233" t="str">
        <f t="shared" si="6"/>
        <v>Y</v>
      </c>
      <c r="P39" s="233" t="str">
        <f t="shared" si="7"/>
        <v>N</v>
      </c>
      <c r="Q39" s="233"/>
    </row>
    <row r="40" spans="1:17">
      <c r="A40" s="34">
        <v>30</v>
      </c>
      <c r="B40" s="236" t="s">
        <v>217</v>
      </c>
      <c r="C40" s="235" t="s">
        <v>270</v>
      </c>
      <c r="D40" s="233">
        <v>12</v>
      </c>
      <c r="E40" s="233">
        <v>8</v>
      </c>
      <c r="F40" s="233">
        <v>15</v>
      </c>
      <c r="G40" s="233">
        <v>0</v>
      </c>
      <c r="H40" s="233">
        <v>0</v>
      </c>
      <c r="I40" s="228">
        <f t="shared" si="0"/>
        <v>40</v>
      </c>
      <c r="J40" s="229">
        <f t="shared" si="1"/>
        <v>53.333333333333336</v>
      </c>
      <c r="K40" s="230">
        <f>(F40)/0.15</f>
        <v>100</v>
      </c>
      <c r="L40" s="231">
        <f t="shared" si="3"/>
        <v>0</v>
      </c>
      <c r="M40" s="232" t="str">
        <f t="shared" si="4"/>
        <v>N</v>
      </c>
      <c r="N40" s="233" t="str">
        <f t="shared" si="5"/>
        <v>N</v>
      </c>
      <c r="O40" s="233" t="str">
        <f t="shared" si="6"/>
        <v>Y</v>
      </c>
      <c r="P40" s="233" t="str">
        <f t="shared" si="7"/>
        <v>N</v>
      </c>
      <c r="Q40" s="233"/>
    </row>
    <row r="41" spans="1:17">
      <c r="A41" s="34">
        <v>31</v>
      </c>
      <c r="B41" s="234" t="s">
        <v>218</v>
      </c>
      <c r="C41" s="235" t="s">
        <v>271</v>
      </c>
      <c r="D41" s="227">
        <v>15</v>
      </c>
      <c r="E41" s="227">
        <v>9</v>
      </c>
      <c r="F41" s="227">
        <v>2</v>
      </c>
      <c r="G41" s="227">
        <v>14</v>
      </c>
      <c r="H41" s="227">
        <v>14</v>
      </c>
      <c r="I41" s="228">
        <f t="shared" si="0"/>
        <v>50</v>
      </c>
      <c r="J41" s="229">
        <f t="shared" si="1"/>
        <v>60</v>
      </c>
      <c r="K41" s="230">
        <f t="shared" si="2"/>
        <v>53.333333333333336</v>
      </c>
      <c r="L41" s="231">
        <f t="shared" si="3"/>
        <v>93.333333333333343</v>
      </c>
      <c r="M41" s="232" t="str">
        <f t="shared" si="4"/>
        <v>N</v>
      </c>
      <c r="N41" s="233" t="str">
        <f t="shared" si="5"/>
        <v>Y</v>
      </c>
      <c r="O41" s="233" t="str">
        <f t="shared" si="6"/>
        <v>N</v>
      </c>
      <c r="P41" s="233" t="str">
        <f t="shared" si="7"/>
        <v>Y</v>
      </c>
      <c r="Q41" s="233"/>
    </row>
    <row r="42" spans="1:17">
      <c r="A42" s="34">
        <v>32</v>
      </c>
      <c r="B42" s="234" t="s">
        <v>219</v>
      </c>
      <c r="C42" s="235" t="s">
        <v>272</v>
      </c>
      <c r="D42" s="227">
        <v>18</v>
      </c>
      <c r="E42" s="227">
        <v>7</v>
      </c>
      <c r="F42" s="227">
        <v>11</v>
      </c>
      <c r="G42" s="227">
        <v>10</v>
      </c>
      <c r="H42" s="227">
        <v>8</v>
      </c>
      <c r="I42" s="228">
        <f t="shared" si="0"/>
        <v>60</v>
      </c>
      <c r="J42" s="229">
        <f t="shared" si="1"/>
        <v>46.666666666666671</v>
      </c>
      <c r="K42" s="230">
        <f t="shared" si="2"/>
        <v>70</v>
      </c>
      <c r="L42" s="231">
        <f t="shared" si="3"/>
        <v>53.333333333333336</v>
      </c>
      <c r="M42" s="232" t="str">
        <f t="shared" si="4"/>
        <v>Y</v>
      </c>
      <c r="N42" s="233" t="str">
        <f t="shared" si="5"/>
        <v>N</v>
      </c>
      <c r="O42" s="233" t="str">
        <f t="shared" si="6"/>
        <v>Y</v>
      </c>
      <c r="P42" s="233" t="str">
        <f t="shared" si="7"/>
        <v>N</v>
      </c>
      <c r="Q42" s="233"/>
    </row>
    <row r="43" spans="1:17">
      <c r="A43" s="34">
        <v>33</v>
      </c>
      <c r="B43" s="234" t="s">
        <v>220</v>
      </c>
      <c r="C43" s="235" t="s">
        <v>273</v>
      </c>
      <c r="D43" s="227">
        <v>0</v>
      </c>
      <c r="E43" s="227">
        <v>11</v>
      </c>
      <c r="F43" s="227">
        <v>11</v>
      </c>
      <c r="G43" s="227">
        <v>15</v>
      </c>
      <c r="H43" s="227">
        <v>15</v>
      </c>
      <c r="I43" s="228">
        <f t="shared" si="0"/>
        <v>0</v>
      </c>
      <c r="J43" s="229">
        <f t="shared" si="1"/>
        <v>73.333333333333343</v>
      </c>
      <c r="K43" s="230">
        <f t="shared" si="2"/>
        <v>86.666666666666671</v>
      </c>
      <c r="L43" s="231">
        <f t="shared" si="3"/>
        <v>100</v>
      </c>
      <c r="M43" s="232" t="str">
        <f t="shared" si="4"/>
        <v>N</v>
      </c>
      <c r="N43" s="233" t="str">
        <f t="shared" si="5"/>
        <v>Y</v>
      </c>
      <c r="O43" s="233" t="str">
        <f t="shared" si="6"/>
        <v>Y</v>
      </c>
      <c r="P43" s="233" t="str">
        <f t="shared" si="7"/>
        <v>Y</v>
      </c>
      <c r="Q43" s="233"/>
    </row>
    <row r="44" spans="1:17">
      <c r="A44" s="34">
        <v>34</v>
      </c>
      <c r="B44" s="234" t="s">
        <v>221</v>
      </c>
      <c r="C44" s="235" t="s">
        <v>274</v>
      </c>
      <c r="D44" s="227">
        <v>23</v>
      </c>
      <c r="E44" s="227">
        <v>8</v>
      </c>
      <c r="F44" s="227">
        <v>13</v>
      </c>
      <c r="G44" s="227">
        <v>0</v>
      </c>
      <c r="H44" s="227">
        <v>0</v>
      </c>
      <c r="I44" s="228">
        <f t="shared" si="0"/>
        <v>76.666666666666671</v>
      </c>
      <c r="J44" s="229">
        <f t="shared" si="1"/>
        <v>53.333333333333336</v>
      </c>
      <c r="K44" s="230">
        <f>(F44)/0.15</f>
        <v>86.666666666666671</v>
      </c>
      <c r="L44" s="231">
        <f t="shared" si="3"/>
        <v>0</v>
      </c>
      <c r="M44" s="232" t="str">
        <f t="shared" si="4"/>
        <v>Y</v>
      </c>
      <c r="N44" s="233" t="str">
        <f t="shared" si="5"/>
        <v>N</v>
      </c>
      <c r="O44" s="233" t="str">
        <f t="shared" si="6"/>
        <v>Y</v>
      </c>
      <c r="P44" s="233" t="str">
        <f t="shared" si="7"/>
        <v>N</v>
      </c>
      <c r="Q44" s="233"/>
    </row>
    <row r="45" spans="1:17">
      <c r="A45" s="34">
        <v>35</v>
      </c>
      <c r="B45" s="234" t="s">
        <v>222</v>
      </c>
      <c r="C45" s="235" t="s">
        <v>275</v>
      </c>
      <c r="D45" s="227">
        <v>25</v>
      </c>
      <c r="E45" s="227">
        <v>0</v>
      </c>
      <c r="F45" s="227">
        <v>0</v>
      </c>
      <c r="G45" s="227">
        <v>15</v>
      </c>
      <c r="H45" s="227">
        <v>15</v>
      </c>
      <c r="I45" s="228">
        <f t="shared" si="0"/>
        <v>83.333333333333343</v>
      </c>
      <c r="J45" s="229">
        <f t="shared" si="1"/>
        <v>0</v>
      </c>
      <c r="K45" s="230">
        <f t="shared" si="2"/>
        <v>50</v>
      </c>
      <c r="L45" s="231">
        <f t="shared" si="3"/>
        <v>100</v>
      </c>
      <c r="M45" s="232" t="str">
        <f t="shared" si="4"/>
        <v>Y</v>
      </c>
      <c r="N45" s="233" t="str">
        <f t="shared" si="5"/>
        <v>N</v>
      </c>
      <c r="O45" s="233" t="str">
        <f t="shared" si="6"/>
        <v>N</v>
      </c>
      <c r="P45" s="233" t="str">
        <f t="shared" si="7"/>
        <v>Y</v>
      </c>
      <c r="Q45" s="233"/>
    </row>
    <row r="46" spans="1:17">
      <c r="A46" s="34">
        <v>36</v>
      </c>
      <c r="B46" s="234" t="s">
        <v>223</v>
      </c>
      <c r="C46" s="235" t="s">
        <v>276</v>
      </c>
      <c r="D46" s="227">
        <v>29</v>
      </c>
      <c r="E46" s="227">
        <v>14</v>
      </c>
      <c r="F46" s="227">
        <v>15</v>
      </c>
      <c r="G46" s="227">
        <v>0</v>
      </c>
      <c r="H46" s="227">
        <v>0</v>
      </c>
      <c r="I46" s="228">
        <f t="shared" si="0"/>
        <v>96.666666666666671</v>
      </c>
      <c r="J46" s="229">
        <f t="shared" si="1"/>
        <v>93.333333333333343</v>
      </c>
      <c r="K46" s="230">
        <f>(F46)/0.15</f>
        <v>100</v>
      </c>
      <c r="L46" s="231">
        <f t="shared" si="3"/>
        <v>0</v>
      </c>
      <c r="M46" s="232" t="str">
        <f t="shared" si="4"/>
        <v>Y</v>
      </c>
      <c r="N46" s="233" t="str">
        <f t="shared" si="5"/>
        <v>Y</v>
      </c>
      <c r="O46" s="233" t="str">
        <f t="shared" si="6"/>
        <v>Y</v>
      </c>
      <c r="P46" s="233" t="str">
        <f t="shared" si="7"/>
        <v>N</v>
      </c>
      <c r="Q46" s="233"/>
    </row>
    <row r="47" spans="1:17">
      <c r="A47" s="34">
        <v>37</v>
      </c>
      <c r="B47" s="234" t="s">
        <v>224</v>
      </c>
      <c r="C47" s="235" t="s">
        <v>277</v>
      </c>
      <c r="D47" s="227">
        <v>23</v>
      </c>
      <c r="E47" s="227">
        <v>8</v>
      </c>
      <c r="F47" s="227">
        <v>15</v>
      </c>
      <c r="G47" s="227">
        <v>14</v>
      </c>
      <c r="H47" s="227">
        <v>9</v>
      </c>
      <c r="I47" s="228">
        <f t="shared" si="0"/>
        <v>76.666666666666671</v>
      </c>
      <c r="J47" s="229">
        <f t="shared" si="1"/>
        <v>53.333333333333336</v>
      </c>
      <c r="K47" s="230">
        <f t="shared" si="2"/>
        <v>96.666666666666671</v>
      </c>
      <c r="L47" s="231">
        <f t="shared" si="3"/>
        <v>60</v>
      </c>
      <c r="M47" s="232" t="str">
        <f t="shared" si="4"/>
        <v>Y</v>
      </c>
      <c r="N47" s="233" t="str">
        <f t="shared" si="5"/>
        <v>N</v>
      </c>
      <c r="O47" s="233" t="str">
        <f t="shared" si="6"/>
        <v>Y</v>
      </c>
      <c r="P47" s="233" t="str">
        <f t="shared" si="7"/>
        <v>Y</v>
      </c>
      <c r="Q47" s="233"/>
    </row>
    <row r="48" spans="1:17">
      <c r="A48" s="34">
        <v>38</v>
      </c>
      <c r="B48" s="234" t="s">
        <v>225</v>
      </c>
      <c r="C48" s="235" t="s">
        <v>278</v>
      </c>
      <c r="D48" s="227">
        <v>0</v>
      </c>
      <c r="E48" s="227">
        <v>11</v>
      </c>
      <c r="F48" s="227">
        <v>7</v>
      </c>
      <c r="G48" s="227">
        <v>8</v>
      </c>
      <c r="H48" s="227">
        <v>15</v>
      </c>
      <c r="I48" s="228">
        <f t="shared" si="0"/>
        <v>0</v>
      </c>
      <c r="J48" s="229">
        <f t="shared" si="1"/>
        <v>73.333333333333343</v>
      </c>
      <c r="K48" s="230">
        <f t="shared" si="2"/>
        <v>50</v>
      </c>
      <c r="L48" s="231">
        <f t="shared" si="3"/>
        <v>100</v>
      </c>
      <c r="M48" s="232" t="str">
        <f t="shared" si="4"/>
        <v>N</v>
      </c>
      <c r="N48" s="233" t="str">
        <f t="shared" si="5"/>
        <v>Y</v>
      </c>
      <c r="O48" s="233" t="str">
        <f t="shared" si="6"/>
        <v>N</v>
      </c>
      <c r="P48" s="233" t="str">
        <f t="shared" si="7"/>
        <v>Y</v>
      </c>
      <c r="Q48" s="233"/>
    </row>
    <row r="49" spans="1:17">
      <c r="A49" s="34">
        <v>39</v>
      </c>
      <c r="B49" s="234" t="s">
        <v>226</v>
      </c>
      <c r="C49" s="235" t="s">
        <v>279</v>
      </c>
      <c r="D49" s="227">
        <v>0</v>
      </c>
      <c r="E49" s="227">
        <v>13</v>
      </c>
      <c r="F49" s="227">
        <v>15</v>
      </c>
      <c r="G49" s="227">
        <v>15</v>
      </c>
      <c r="H49" s="227">
        <v>15</v>
      </c>
      <c r="I49" s="228">
        <f t="shared" si="0"/>
        <v>0</v>
      </c>
      <c r="J49" s="229">
        <f t="shared" si="1"/>
        <v>86.666666666666671</v>
      </c>
      <c r="K49" s="230">
        <f t="shared" si="2"/>
        <v>100</v>
      </c>
      <c r="L49" s="231">
        <f t="shared" si="3"/>
        <v>100</v>
      </c>
      <c r="M49" s="232" t="str">
        <f t="shared" si="4"/>
        <v>N</v>
      </c>
      <c r="N49" s="233" t="str">
        <f t="shared" si="5"/>
        <v>Y</v>
      </c>
      <c r="O49" s="233" t="str">
        <f t="shared" si="6"/>
        <v>Y</v>
      </c>
      <c r="P49" s="233" t="str">
        <f t="shared" si="7"/>
        <v>Y</v>
      </c>
      <c r="Q49" s="233"/>
    </row>
    <row r="50" spans="1:17">
      <c r="A50" s="34">
        <v>40</v>
      </c>
      <c r="B50" s="234" t="s">
        <v>227</v>
      </c>
      <c r="C50" s="235" t="s">
        <v>280</v>
      </c>
      <c r="D50" s="227">
        <v>24</v>
      </c>
      <c r="E50" s="227">
        <v>11</v>
      </c>
      <c r="F50" s="227">
        <v>15</v>
      </c>
      <c r="G50" s="227">
        <v>0</v>
      </c>
      <c r="H50" s="227">
        <v>0</v>
      </c>
      <c r="I50" s="228">
        <f t="shared" si="0"/>
        <v>80</v>
      </c>
      <c r="J50" s="229">
        <f t="shared" si="1"/>
        <v>73.333333333333343</v>
      </c>
      <c r="K50" s="230">
        <f>(F50)/0.15</f>
        <v>100</v>
      </c>
      <c r="L50" s="231">
        <f t="shared" si="3"/>
        <v>0</v>
      </c>
      <c r="M50" s="232" t="str">
        <f t="shared" si="4"/>
        <v>Y</v>
      </c>
      <c r="N50" s="233" t="str">
        <f t="shared" si="5"/>
        <v>Y</v>
      </c>
      <c r="O50" s="233" t="str">
        <f t="shared" si="6"/>
        <v>Y</v>
      </c>
      <c r="P50" s="233" t="str">
        <f t="shared" si="7"/>
        <v>N</v>
      </c>
      <c r="Q50" s="233"/>
    </row>
    <row r="51" spans="1:17">
      <c r="A51" s="34">
        <v>41</v>
      </c>
      <c r="B51" s="234" t="s">
        <v>228</v>
      </c>
      <c r="C51" s="235" t="s">
        <v>281</v>
      </c>
      <c r="D51" s="227">
        <v>0</v>
      </c>
      <c r="E51" s="227">
        <v>8</v>
      </c>
      <c r="F51" s="227">
        <v>15</v>
      </c>
      <c r="G51" s="227">
        <v>0</v>
      </c>
      <c r="H51" s="227">
        <v>0</v>
      </c>
      <c r="I51" s="228">
        <f t="shared" si="0"/>
        <v>0</v>
      </c>
      <c r="J51" s="229">
        <f t="shared" si="1"/>
        <v>53.333333333333336</v>
      </c>
      <c r="K51" s="230">
        <f>(F51)/0.15</f>
        <v>100</v>
      </c>
      <c r="L51" s="231">
        <f t="shared" si="3"/>
        <v>0</v>
      </c>
      <c r="M51" s="232" t="str">
        <f t="shared" si="4"/>
        <v>N</v>
      </c>
      <c r="N51" s="233" t="str">
        <f t="shared" si="5"/>
        <v>N</v>
      </c>
      <c r="O51" s="233" t="str">
        <f t="shared" si="6"/>
        <v>Y</v>
      </c>
      <c r="P51" s="233" t="str">
        <f t="shared" si="7"/>
        <v>N</v>
      </c>
      <c r="Q51" s="233"/>
    </row>
    <row r="52" spans="1:17">
      <c r="A52" s="34">
        <v>42</v>
      </c>
      <c r="B52" s="234" t="s">
        <v>229</v>
      </c>
      <c r="C52" s="235" t="s">
        <v>282</v>
      </c>
      <c r="D52" s="227">
        <v>0</v>
      </c>
      <c r="E52" s="227">
        <v>15</v>
      </c>
      <c r="F52" s="227">
        <v>11</v>
      </c>
      <c r="G52" s="227">
        <v>15</v>
      </c>
      <c r="H52" s="227">
        <v>15</v>
      </c>
      <c r="I52" s="228">
        <f t="shared" si="0"/>
        <v>0</v>
      </c>
      <c r="J52" s="229">
        <f t="shared" si="1"/>
        <v>100</v>
      </c>
      <c r="K52" s="230">
        <f t="shared" si="2"/>
        <v>86.666666666666671</v>
      </c>
      <c r="L52" s="231">
        <f t="shared" si="3"/>
        <v>100</v>
      </c>
      <c r="M52" s="232" t="str">
        <f t="shared" si="4"/>
        <v>N</v>
      </c>
      <c r="N52" s="233" t="str">
        <f t="shared" si="5"/>
        <v>Y</v>
      </c>
      <c r="O52" s="233" t="str">
        <f t="shared" si="6"/>
        <v>Y</v>
      </c>
      <c r="P52" s="233" t="str">
        <f t="shared" si="7"/>
        <v>Y</v>
      </c>
      <c r="Q52" s="233"/>
    </row>
    <row r="53" spans="1:17">
      <c r="A53" s="34">
        <v>43</v>
      </c>
      <c r="B53" s="234" t="s">
        <v>230</v>
      </c>
      <c r="C53" s="235" t="s">
        <v>283</v>
      </c>
      <c r="D53" s="227">
        <v>23</v>
      </c>
      <c r="E53" s="227">
        <v>8</v>
      </c>
      <c r="F53" s="227">
        <v>14</v>
      </c>
      <c r="G53" s="227">
        <v>15</v>
      </c>
      <c r="H53" s="227">
        <v>15</v>
      </c>
      <c r="I53" s="228">
        <f t="shared" si="0"/>
        <v>76.666666666666671</v>
      </c>
      <c r="J53" s="229">
        <f t="shared" si="1"/>
        <v>53.333333333333336</v>
      </c>
      <c r="K53" s="230">
        <f t="shared" si="2"/>
        <v>96.666666666666671</v>
      </c>
      <c r="L53" s="231">
        <f t="shared" si="3"/>
        <v>100</v>
      </c>
      <c r="M53" s="232" t="str">
        <f t="shared" si="4"/>
        <v>Y</v>
      </c>
      <c r="N53" s="233" t="str">
        <f t="shared" si="5"/>
        <v>N</v>
      </c>
      <c r="O53" s="233" t="str">
        <f t="shared" si="6"/>
        <v>Y</v>
      </c>
      <c r="P53" s="233" t="str">
        <f t="shared" si="7"/>
        <v>Y</v>
      </c>
      <c r="Q53" s="233"/>
    </row>
    <row r="54" spans="1:17">
      <c r="A54" s="34">
        <v>44</v>
      </c>
      <c r="B54" s="234" t="s">
        <v>231</v>
      </c>
      <c r="C54" s="235" t="s">
        <v>284</v>
      </c>
      <c r="D54" s="237">
        <v>0</v>
      </c>
      <c r="E54" s="237">
        <v>8</v>
      </c>
      <c r="F54" s="237">
        <v>4</v>
      </c>
      <c r="G54" s="237">
        <v>15</v>
      </c>
      <c r="H54" s="237">
        <v>7</v>
      </c>
      <c r="I54" s="228">
        <f t="shared" si="0"/>
        <v>0</v>
      </c>
      <c r="J54" s="229">
        <f t="shared" si="1"/>
        <v>53.333333333333336</v>
      </c>
      <c r="K54" s="230">
        <f t="shared" si="2"/>
        <v>63.333333333333336</v>
      </c>
      <c r="L54" s="231">
        <f t="shared" si="3"/>
        <v>46.666666666666671</v>
      </c>
      <c r="M54" s="232" t="str">
        <f t="shared" si="4"/>
        <v>N</v>
      </c>
      <c r="N54" s="233" t="str">
        <f t="shared" si="5"/>
        <v>N</v>
      </c>
      <c r="O54" s="233" t="str">
        <f t="shared" si="6"/>
        <v>Y</v>
      </c>
      <c r="P54" s="233" t="str">
        <f t="shared" si="7"/>
        <v>N</v>
      </c>
      <c r="Q54" s="233"/>
    </row>
    <row r="55" spans="1:17">
      <c r="A55" s="34">
        <v>45</v>
      </c>
      <c r="B55" s="234" t="s">
        <v>16</v>
      </c>
      <c r="C55" s="235" t="s">
        <v>285</v>
      </c>
      <c r="D55" s="227">
        <v>22</v>
      </c>
      <c r="E55" s="227">
        <v>9</v>
      </c>
      <c r="F55" s="227">
        <v>6</v>
      </c>
      <c r="G55" s="227">
        <v>15</v>
      </c>
      <c r="H55" s="227">
        <v>11</v>
      </c>
      <c r="I55" s="228">
        <f t="shared" si="0"/>
        <v>73.333333333333343</v>
      </c>
      <c r="J55" s="229">
        <f t="shared" si="1"/>
        <v>60</v>
      </c>
      <c r="K55" s="230">
        <f t="shared" si="2"/>
        <v>70</v>
      </c>
      <c r="L55" s="231">
        <f t="shared" si="3"/>
        <v>73.333333333333343</v>
      </c>
      <c r="M55" s="232" t="str">
        <f t="shared" si="4"/>
        <v>Y</v>
      </c>
      <c r="N55" s="233" t="str">
        <f t="shared" si="5"/>
        <v>Y</v>
      </c>
      <c r="O55" s="233" t="str">
        <f t="shared" si="6"/>
        <v>Y</v>
      </c>
      <c r="P55" s="233" t="str">
        <f t="shared" si="7"/>
        <v>Y</v>
      </c>
      <c r="Q55" s="233"/>
    </row>
    <row r="56" spans="1:17" s="25" customFormat="1">
      <c r="A56" s="34">
        <v>46</v>
      </c>
      <c r="B56" s="234" t="s">
        <v>232</v>
      </c>
      <c r="C56" s="235" t="s">
        <v>286</v>
      </c>
      <c r="D56" s="227">
        <v>22</v>
      </c>
      <c r="E56" s="227">
        <v>0</v>
      </c>
      <c r="F56" s="227">
        <v>0</v>
      </c>
      <c r="G56" s="227">
        <v>14</v>
      </c>
      <c r="H56" s="227">
        <v>15</v>
      </c>
      <c r="I56" s="228">
        <f t="shared" si="0"/>
        <v>73.333333333333343</v>
      </c>
      <c r="J56" s="229">
        <f t="shared" si="1"/>
        <v>0</v>
      </c>
      <c r="K56" s="230">
        <f t="shared" si="2"/>
        <v>46.666666666666671</v>
      </c>
      <c r="L56" s="231">
        <f t="shared" si="3"/>
        <v>100</v>
      </c>
      <c r="M56" s="232" t="str">
        <f t="shared" si="4"/>
        <v>Y</v>
      </c>
      <c r="N56" s="233" t="str">
        <f t="shared" si="5"/>
        <v>N</v>
      </c>
      <c r="O56" s="233" t="str">
        <f t="shared" si="6"/>
        <v>N</v>
      </c>
      <c r="P56" s="233" t="str">
        <f t="shared" si="7"/>
        <v>Y</v>
      </c>
      <c r="Q56" s="233"/>
    </row>
    <row r="57" spans="1:17" s="25" customFormat="1">
      <c r="A57" s="34">
        <v>47</v>
      </c>
      <c r="B57" s="234" t="s">
        <v>233</v>
      </c>
      <c r="C57" s="235" t="s">
        <v>287</v>
      </c>
      <c r="D57" s="227">
        <v>28</v>
      </c>
      <c r="E57" s="227">
        <v>8</v>
      </c>
      <c r="F57" s="227">
        <v>13</v>
      </c>
      <c r="G57" s="227">
        <v>0</v>
      </c>
      <c r="H57" s="227">
        <v>0</v>
      </c>
      <c r="I57" s="228">
        <f t="shared" si="0"/>
        <v>93.333333333333343</v>
      </c>
      <c r="J57" s="229">
        <f t="shared" si="1"/>
        <v>53.333333333333336</v>
      </c>
      <c r="K57" s="230">
        <f>(F57/0.15)</f>
        <v>86.666666666666671</v>
      </c>
      <c r="L57" s="231">
        <f t="shared" si="3"/>
        <v>0</v>
      </c>
      <c r="M57" s="232" t="str">
        <f t="shared" si="4"/>
        <v>Y</v>
      </c>
      <c r="N57" s="233" t="str">
        <f t="shared" si="5"/>
        <v>N</v>
      </c>
      <c r="O57" s="233" t="str">
        <f t="shared" si="6"/>
        <v>Y</v>
      </c>
      <c r="P57" s="233" t="str">
        <f t="shared" si="7"/>
        <v>N</v>
      </c>
      <c r="Q57" s="233"/>
    </row>
    <row r="58" spans="1:17" s="25" customFormat="1">
      <c r="A58" s="34">
        <v>48</v>
      </c>
      <c r="B58" s="234" t="s">
        <v>234</v>
      </c>
      <c r="C58" s="235" t="s">
        <v>288</v>
      </c>
      <c r="D58" s="227">
        <v>23</v>
      </c>
      <c r="E58" s="227">
        <v>13</v>
      </c>
      <c r="F58" s="227">
        <v>15</v>
      </c>
      <c r="G58" s="227">
        <v>15</v>
      </c>
      <c r="H58" s="227">
        <v>15</v>
      </c>
      <c r="I58" s="228">
        <f t="shared" si="0"/>
        <v>76.666666666666671</v>
      </c>
      <c r="J58" s="229">
        <f t="shared" si="1"/>
        <v>86.666666666666671</v>
      </c>
      <c r="K58" s="230">
        <f t="shared" si="2"/>
        <v>100</v>
      </c>
      <c r="L58" s="231">
        <f t="shared" si="3"/>
        <v>100</v>
      </c>
      <c r="M58" s="232" t="str">
        <f t="shared" si="4"/>
        <v>Y</v>
      </c>
      <c r="N58" s="233" t="str">
        <f t="shared" si="5"/>
        <v>Y</v>
      </c>
      <c r="O58" s="233" t="str">
        <f t="shared" si="6"/>
        <v>Y</v>
      </c>
      <c r="P58" s="233" t="str">
        <f t="shared" si="7"/>
        <v>Y</v>
      </c>
      <c r="Q58" s="233"/>
    </row>
    <row r="59" spans="1:17" s="25" customFormat="1">
      <c r="A59" s="34">
        <v>49</v>
      </c>
      <c r="B59" s="234" t="s">
        <v>235</v>
      </c>
      <c r="C59" s="235" t="s">
        <v>289</v>
      </c>
      <c r="D59" s="227">
        <v>13</v>
      </c>
      <c r="E59" s="227">
        <v>2</v>
      </c>
      <c r="F59" s="227">
        <v>0</v>
      </c>
      <c r="G59" s="227">
        <v>5</v>
      </c>
      <c r="H59" s="227">
        <v>15</v>
      </c>
      <c r="I59" s="228">
        <f t="shared" si="0"/>
        <v>43.333333333333336</v>
      </c>
      <c r="J59" s="229">
        <f t="shared" si="1"/>
        <v>13.333333333333334</v>
      </c>
      <c r="K59" s="230">
        <f t="shared" si="2"/>
        <v>16.666666666666668</v>
      </c>
      <c r="L59" s="231">
        <f t="shared" si="3"/>
        <v>100</v>
      </c>
      <c r="M59" s="232" t="str">
        <f t="shared" si="4"/>
        <v>N</v>
      </c>
      <c r="N59" s="233" t="str">
        <f t="shared" si="5"/>
        <v>N</v>
      </c>
      <c r="O59" s="233" t="str">
        <f t="shared" si="6"/>
        <v>N</v>
      </c>
      <c r="P59" s="233" t="str">
        <f t="shared" si="7"/>
        <v>Y</v>
      </c>
      <c r="Q59" s="233"/>
    </row>
    <row r="60" spans="1:17" s="25" customFormat="1">
      <c r="A60" s="34">
        <v>50</v>
      </c>
      <c r="B60" s="234" t="s">
        <v>236</v>
      </c>
      <c r="C60" s="235" t="s">
        <v>290</v>
      </c>
      <c r="D60" s="227">
        <v>14</v>
      </c>
      <c r="E60" s="227">
        <v>9</v>
      </c>
      <c r="F60" s="227">
        <v>15</v>
      </c>
      <c r="G60" s="227">
        <v>0</v>
      </c>
      <c r="H60" s="227">
        <v>0</v>
      </c>
      <c r="I60" s="228">
        <f t="shared" si="0"/>
        <v>46.666666666666671</v>
      </c>
      <c r="J60" s="229">
        <f t="shared" si="1"/>
        <v>60</v>
      </c>
      <c r="K60" s="230">
        <f>(F60)/0.15</f>
        <v>100</v>
      </c>
      <c r="L60" s="231">
        <f t="shared" si="3"/>
        <v>0</v>
      </c>
      <c r="M60" s="232" t="str">
        <f t="shared" si="4"/>
        <v>N</v>
      </c>
      <c r="N60" s="233" t="str">
        <f t="shared" si="5"/>
        <v>Y</v>
      </c>
      <c r="O60" s="233" t="str">
        <f t="shared" si="6"/>
        <v>Y</v>
      </c>
      <c r="P60" s="233" t="str">
        <f t="shared" si="7"/>
        <v>N</v>
      </c>
      <c r="Q60" s="233"/>
    </row>
    <row r="61" spans="1:17">
      <c r="A61" s="34">
        <v>51</v>
      </c>
      <c r="B61" s="234" t="s">
        <v>237</v>
      </c>
      <c r="C61" s="235" t="s">
        <v>291</v>
      </c>
      <c r="D61" s="227">
        <v>28</v>
      </c>
      <c r="E61" s="227">
        <v>15</v>
      </c>
      <c r="F61" s="227">
        <v>15</v>
      </c>
      <c r="G61" s="227">
        <v>0</v>
      </c>
      <c r="H61" s="227">
        <v>0</v>
      </c>
      <c r="I61" s="228">
        <f t="shared" si="0"/>
        <v>93.333333333333343</v>
      </c>
      <c r="J61" s="229">
        <f t="shared" si="1"/>
        <v>100</v>
      </c>
      <c r="K61" s="230">
        <f t="shared" si="2"/>
        <v>50</v>
      </c>
      <c r="L61" s="231">
        <f t="shared" si="3"/>
        <v>0</v>
      </c>
      <c r="M61" s="232" t="str">
        <f t="shared" si="4"/>
        <v>Y</v>
      </c>
      <c r="N61" s="233" t="str">
        <f t="shared" si="5"/>
        <v>Y</v>
      </c>
      <c r="O61" s="233" t="str">
        <f t="shared" si="6"/>
        <v>N</v>
      </c>
      <c r="P61" s="233" t="str">
        <f t="shared" si="7"/>
        <v>N</v>
      </c>
      <c r="Q61" s="233"/>
    </row>
    <row r="62" spans="1:17">
      <c r="A62" s="34">
        <v>52</v>
      </c>
      <c r="B62" s="234" t="s">
        <v>238</v>
      </c>
      <c r="C62" s="235" t="s">
        <v>292</v>
      </c>
      <c r="D62" s="227">
        <v>30</v>
      </c>
      <c r="E62" s="227">
        <v>15</v>
      </c>
      <c r="F62" s="227">
        <v>15</v>
      </c>
      <c r="G62" s="227">
        <v>11</v>
      </c>
      <c r="H62" s="227">
        <v>7</v>
      </c>
      <c r="I62" s="228">
        <f t="shared" si="0"/>
        <v>100</v>
      </c>
      <c r="J62" s="229">
        <f t="shared" si="1"/>
        <v>100</v>
      </c>
      <c r="K62" s="230">
        <f>(F62)/0.15</f>
        <v>100</v>
      </c>
      <c r="L62" s="231">
        <f t="shared" si="3"/>
        <v>46.666666666666671</v>
      </c>
      <c r="M62" s="232" t="str">
        <f t="shared" si="4"/>
        <v>Y</v>
      </c>
      <c r="N62" s="233" t="str">
        <f t="shared" si="5"/>
        <v>Y</v>
      </c>
      <c r="O62" s="233" t="str">
        <f t="shared" si="6"/>
        <v>Y</v>
      </c>
      <c r="P62" s="233" t="str">
        <f t="shared" si="7"/>
        <v>N</v>
      </c>
      <c r="Q62" s="233"/>
    </row>
    <row r="63" spans="1:17">
      <c r="A63" s="34">
        <v>53</v>
      </c>
      <c r="B63" s="234" t="s">
        <v>239</v>
      </c>
      <c r="C63" s="235" t="s">
        <v>293</v>
      </c>
      <c r="D63" s="227">
        <v>27</v>
      </c>
      <c r="E63" s="227">
        <v>8</v>
      </c>
      <c r="F63" s="227">
        <v>8</v>
      </c>
      <c r="G63" s="227">
        <v>15</v>
      </c>
      <c r="H63" s="227">
        <v>8</v>
      </c>
      <c r="I63" s="228">
        <f t="shared" si="0"/>
        <v>90</v>
      </c>
      <c r="J63" s="229">
        <f t="shared" si="1"/>
        <v>53.333333333333336</v>
      </c>
      <c r="K63" s="230">
        <f t="shared" si="2"/>
        <v>76.666666666666671</v>
      </c>
      <c r="L63" s="231">
        <f t="shared" si="3"/>
        <v>53.333333333333336</v>
      </c>
      <c r="M63" s="232" t="str">
        <f t="shared" si="4"/>
        <v>Y</v>
      </c>
      <c r="N63" s="233" t="str">
        <f t="shared" si="5"/>
        <v>N</v>
      </c>
      <c r="O63" s="233" t="str">
        <f t="shared" si="6"/>
        <v>Y</v>
      </c>
      <c r="P63" s="233" t="str">
        <f t="shared" si="7"/>
        <v>N</v>
      </c>
      <c r="Q63" s="233"/>
    </row>
    <row r="64" spans="1:17">
      <c r="A64" s="103">
        <v>54</v>
      </c>
      <c r="B64" s="238" t="s">
        <v>240</v>
      </c>
      <c r="C64" s="239" t="s">
        <v>294</v>
      </c>
      <c r="D64" s="240">
        <v>15</v>
      </c>
      <c r="E64" s="240">
        <v>8</v>
      </c>
      <c r="F64" s="240">
        <v>11</v>
      </c>
      <c r="G64" s="240">
        <v>0</v>
      </c>
      <c r="H64" s="240">
        <v>0</v>
      </c>
      <c r="I64" s="228">
        <f t="shared" si="0"/>
        <v>50</v>
      </c>
      <c r="J64" s="229">
        <f t="shared" si="1"/>
        <v>53.333333333333336</v>
      </c>
      <c r="K64" s="230">
        <f>(F64)/0.15</f>
        <v>73.333333333333343</v>
      </c>
      <c r="L64" s="231">
        <f t="shared" si="3"/>
        <v>0</v>
      </c>
      <c r="M64" s="232" t="str">
        <f t="shared" si="4"/>
        <v>N</v>
      </c>
      <c r="N64" s="233" t="str">
        <f t="shared" si="5"/>
        <v>N</v>
      </c>
      <c r="O64" s="233" t="str">
        <f t="shared" si="6"/>
        <v>Y</v>
      </c>
      <c r="P64" s="233" t="str">
        <f t="shared" si="7"/>
        <v>N</v>
      </c>
      <c r="Q64" s="233"/>
    </row>
    <row r="65" spans="1:17">
      <c r="A65" s="76">
        <v>55</v>
      </c>
      <c r="B65" s="241" t="s">
        <v>474</v>
      </c>
      <c r="C65" s="242" t="s">
        <v>475</v>
      </c>
      <c r="D65" s="243">
        <v>22</v>
      </c>
      <c r="E65" s="243">
        <v>12</v>
      </c>
      <c r="F65" s="244">
        <v>8</v>
      </c>
      <c r="G65" s="243">
        <v>0</v>
      </c>
      <c r="H65" s="244">
        <v>0</v>
      </c>
      <c r="I65" s="228">
        <f t="shared" si="0"/>
        <v>73.333333333333343</v>
      </c>
      <c r="J65" s="229">
        <f t="shared" si="1"/>
        <v>80</v>
      </c>
      <c r="K65" s="230">
        <f t="shared" ref="K65:K99" si="9">(F65)/0.15</f>
        <v>53.333333333333336</v>
      </c>
      <c r="L65" s="231">
        <f t="shared" si="3"/>
        <v>0</v>
      </c>
      <c r="M65" s="232" t="str">
        <f t="shared" si="4"/>
        <v>Y</v>
      </c>
      <c r="N65" s="233" t="str">
        <f t="shared" si="5"/>
        <v>Y</v>
      </c>
      <c r="O65" s="233" t="str">
        <f t="shared" si="6"/>
        <v>N</v>
      </c>
      <c r="P65" s="233" t="str">
        <f t="shared" si="7"/>
        <v>N</v>
      </c>
      <c r="Q65" s="233"/>
    </row>
    <row r="66" spans="1:17">
      <c r="A66" s="76">
        <v>56</v>
      </c>
      <c r="B66" s="245" t="s">
        <v>477</v>
      </c>
      <c r="C66" s="235" t="s">
        <v>476</v>
      </c>
      <c r="D66" s="233">
        <v>0</v>
      </c>
      <c r="E66" s="246">
        <v>10</v>
      </c>
      <c r="F66" s="246">
        <v>6</v>
      </c>
      <c r="G66" s="246">
        <v>15</v>
      </c>
      <c r="H66" s="233">
        <v>15</v>
      </c>
      <c r="I66" s="228">
        <f t="shared" si="0"/>
        <v>0</v>
      </c>
      <c r="J66" s="229">
        <f t="shared" si="1"/>
        <v>66.666666666666671</v>
      </c>
      <c r="K66" s="230">
        <f t="shared" si="9"/>
        <v>40</v>
      </c>
      <c r="L66" s="231">
        <f t="shared" si="3"/>
        <v>100</v>
      </c>
      <c r="M66" s="232" t="str">
        <f t="shared" si="4"/>
        <v>N</v>
      </c>
      <c r="N66" s="233" t="str">
        <f t="shared" si="5"/>
        <v>Y</v>
      </c>
      <c r="O66" s="233" t="str">
        <f t="shared" si="6"/>
        <v>N</v>
      </c>
      <c r="P66" s="233" t="str">
        <f t="shared" si="7"/>
        <v>Y</v>
      </c>
      <c r="Q66" s="233"/>
    </row>
    <row r="67" spans="1:17">
      <c r="A67" s="76">
        <v>57</v>
      </c>
      <c r="B67" s="247" t="s">
        <v>478</v>
      </c>
      <c r="C67" s="235" t="s">
        <v>479</v>
      </c>
      <c r="D67" s="248">
        <v>30</v>
      </c>
      <c r="E67" s="246">
        <v>12</v>
      </c>
      <c r="F67" s="246">
        <v>12</v>
      </c>
      <c r="G67" s="246">
        <v>15</v>
      </c>
      <c r="H67" s="233">
        <v>15</v>
      </c>
      <c r="I67" s="228">
        <f t="shared" si="0"/>
        <v>100</v>
      </c>
      <c r="J67" s="229">
        <f t="shared" si="1"/>
        <v>80</v>
      </c>
      <c r="K67" s="230">
        <f t="shared" si="9"/>
        <v>80</v>
      </c>
      <c r="L67" s="231">
        <f t="shared" si="3"/>
        <v>100</v>
      </c>
      <c r="M67" s="232" t="str">
        <f t="shared" si="4"/>
        <v>Y</v>
      </c>
      <c r="N67" s="233" t="str">
        <f t="shared" si="5"/>
        <v>Y</v>
      </c>
      <c r="O67" s="233" t="str">
        <f t="shared" si="6"/>
        <v>Y</v>
      </c>
      <c r="P67" s="233" t="str">
        <f t="shared" si="7"/>
        <v>Y</v>
      </c>
      <c r="Q67" s="233"/>
    </row>
    <row r="68" spans="1:17">
      <c r="A68" s="76">
        <v>58</v>
      </c>
      <c r="B68" s="247" t="s">
        <v>480</v>
      </c>
      <c r="C68" s="235" t="s">
        <v>481</v>
      </c>
      <c r="D68" s="248">
        <v>0</v>
      </c>
      <c r="E68" s="246">
        <v>15</v>
      </c>
      <c r="F68" s="246">
        <v>15</v>
      </c>
      <c r="G68" s="246">
        <v>14</v>
      </c>
      <c r="H68" s="233">
        <v>14</v>
      </c>
      <c r="I68" s="228">
        <f t="shared" si="0"/>
        <v>0</v>
      </c>
      <c r="J68" s="229">
        <f t="shared" si="1"/>
        <v>100</v>
      </c>
      <c r="K68" s="230">
        <f t="shared" si="9"/>
        <v>100</v>
      </c>
      <c r="L68" s="231">
        <f t="shared" si="3"/>
        <v>93.333333333333343</v>
      </c>
      <c r="M68" s="232" t="str">
        <f t="shared" si="4"/>
        <v>N</v>
      </c>
      <c r="N68" s="233" t="str">
        <f t="shared" si="5"/>
        <v>Y</v>
      </c>
      <c r="O68" s="233" t="str">
        <f t="shared" si="6"/>
        <v>Y</v>
      </c>
      <c r="P68" s="233" t="str">
        <f t="shared" si="7"/>
        <v>Y</v>
      </c>
      <c r="Q68" s="233"/>
    </row>
    <row r="69" spans="1:17">
      <c r="A69" s="76">
        <v>59</v>
      </c>
      <c r="B69" s="247" t="s">
        <v>482</v>
      </c>
      <c r="C69" s="235" t="s">
        <v>483</v>
      </c>
      <c r="D69" s="248">
        <v>30</v>
      </c>
      <c r="E69" s="246">
        <v>12</v>
      </c>
      <c r="F69" s="246">
        <v>14</v>
      </c>
      <c r="G69" s="246">
        <v>15</v>
      </c>
      <c r="H69" s="233">
        <v>15</v>
      </c>
      <c r="I69" s="228">
        <f t="shared" si="0"/>
        <v>100</v>
      </c>
      <c r="J69" s="229">
        <f t="shared" si="1"/>
        <v>80</v>
      </c>
      <c r="K69" s="230">
        <f t="shared" si="9"/>
        <v>93.333333333333343</v>
      </c>
      <c r="L69" s="231">
        <f t="shared" si="3"/>
        <v>100</v>
      </c>
      <c r="M69" s="232" t="str">
        <f t="shared" si="4"/>
        <v>Y</v>
      </c>
      <c r="N69" s="233" t="str">
        <f t="shared" si="5"/>
        <v>Y</v>
      </c>
      <c r="O69" s="233" t="str">
        <f t="shared" si="6"/>
        <v>Y</v>
      </c>
      <c r="P69" s="233" t="str">
        <f t="shared" si="7"/>
        <v>Y</v>
      </c>
      <c r="Q69" s="233"/>
    </row>
    <row r="70" spans="1:17">
      <c r="A70" s="76">
        <v>60</v>
      </c>
      <c r="B70" s="247" t="s">
        <v>484</v>
      </c>
      <c r="C70" s="235" t="s">
        <v>485</v>
      </c>
      <c r="D70" s="248">
        <v>30</v>
      </c>
      <c r="E70" s="246">
        <v>12</v>
      </c>
      <c r="F70" s="246">
        <v>12</v>
      </c>
      <c r="G70" s="246">
        <v>0</v>
      </c>
      <c r="H70" s="233">
        <v>0</v>
      </c>
      <c r="I70" s="228">
        <f t="shared" si="0"/>
        <v>100</v>
      </c>
      <c r="J70" s="229">
        <f t="shared" si="1"/>
        <v>80</v>
      </c>
      <c r="K70" s="230">
        <f t="shared" si="9"/>
        <v>80</v>
      </c>
      <c r="L70" s="231">
        <f t="shared" si="3"/>
        <v>0</v>
      </c>
      <c r="M70" s="232" t="str">
        <f t="shared" si="4"/>
        <v>Y</v>
      </c>
      <c r="N70" s="233" t="str">
        <f t="shared" si="5"/>
        <v>Y</v>
      </c>
      <c r="O70" s="233" t="str">
        <f t="shared" si="6"/>
        <v>Y</v>
      </c>
      <c r="P70" s="233" t="str">
        <f t="shared" si="7"/>
        <v>N</v>
      </c>
      <c r="Q70" s="233"/>
    </row>
    <row r="71" spans="1:17">
      <c r="A71" s="76">
        <v>61</v>
      </c>
      <c r="B71" s="247" t="s">
        <v>486</v>
      </c>
      <c r="C71" s="235" t="s">
        <v>487</v>
      </c>
      <c r="D71" s="248">
        <v>30</v>
      </c>
      <c r="E71" s="246">
        <v>15</v>
      </c>
      <c r="F71" s="246">
        <v>15</v>
      </c>
      <c r="G71" s="246">
        <v>0</v>
      </c>
      <c r="H71" s="233">
        <v>0</v>
      </c>
      <c r="I71" s="228">
        <f t="shared" si="0"/>
        <v>100</v>
      </c>
      <c r="J71" s="229">
        <f t="shared" si="1"/>
        <v>100</v>
      </c>
      <c r="K71" s="230">
        <f t="shared" si="9"/>
        <v>100</v>
      </c>
      <c r="L71" s="231">
        <f t="shared" si="3"/>
        <v>0</v>
      </c>
      <c r="M71" s="232" t="str">
        <f t="shared" si="4"/>
        <v>Y</v>
      </c>
      <c r="N71" s="233" t="str">
        <f t="shared" si="5"/>
        <v>Y</v>
      </c>
      <c r="O71" s="233" t="str">
        <f t="shared" si="6"/>
        <v>Y</v>
      </c>
      <c r="P71" s="233" t="str">
        <f t="shared" si="7"/>
        <v>N</v>
      </c>
      <c r="Q71" s="233"/>
    </row>
    <row r="72" spans="1:17">
      <c r="A72" s="76">
        <v>62</v>
      </c>
      <c r="B72" s="247" t="s">
        <v>488</v>
      </c>
      <c r="C72" s="235" t="s">
        <v>489</v>
      </c>
      <c r="D72" s="248">
        <v>0</v>
      </c>
      <c r="E72" s="246">
        <v>10</v>
      </c>
      <c r="F72" s="246">
        <v>4</v>
      </c>
      <c r="G72" s="246">
        <v>14</v>
      </c>
      <c r="H72" s="233">
        <v>10</v>
      </c>
      <c r="I72" s="228">
        <f t="shared" si="0"/>
        <v>0</v>
      </c>
      <c r="J72" s="229">
        <f t="shared" si="1"/>
        <v>66.666666666666671</v>
      </c>
      <c r="K72" s="230">
        <f t="shared" si="9"/>
        <v>26.666666666666668</v>
      </c>
      <c r="L72" s="231">
        <f t="shared" si="3"/>
        <v>66.666666666666671</v>
      </c>
      <c r="M72" s="232" t="str">
        <f t="shared" si="4"/>
        <v>N</v>
      </c>
      <c r="N72" s="233" t="str">
        <f t="shared" si="5"/>
        <v>Y</v>
      </c>
      <c r="O72" s="233" t="str">
        <f t="shared" si="6"/>
        <v>N</v>
      </c>
      <c r="P72" s="233" t="str">
        <f t="shared" si="7"/>
        <v>Y</v>
      </c>
      <c r="Q72" s="233"/>
    </row>
    <row r="73" spans="1:17">
      <c r="A73" s="76">
        <v>63</v>
      </c>
      <c r="B73" s="247" t="s">
        <v>490</v>
      </c>
      <c r="C73" s="235" t="s">
        <v>491</v>
      </c>
      <c r="D73" s="249">
        <v>22</v>
      </c>
      <c r="E73" s="246">
        <v>14</v>
      </c>
      <c r="F73" s="246">
        <v>14</v>
      </c>
      <c r="G73" s="246">
        <v>15</v>
      </c>
      <c r="H73" s="233">
        <v>15</v>
      </c>
      <c r="I73" s="228">
        <f t="shared" si="0"/>
        <v>73.333333333333343</v>
      </c>
      <c r="J73" s="229">
        <f t="shared" si="1"/>
        <v>93.333333333333343</v>
      </c>
      <c r="K73" s="230">
        <f t="shared" si="9"/>
        <v>93.333333333333343</v>
      </c>
      <c r="L73" s="231">
        <f t="shared" si="3"/>
        <v>100</v>
      </c>
      <c r="M73" s="232" t="str">
        <f t="shared" si="4"/>
        <v>Y</v>
      </c>
      <c r="N73" s="233" t="str">
        <f t="shared" si="5"/>
        <v>Y</v>
      </c>
      <c r="O73" s="233" t="str">
        <f t="shared" si="6"/>
        <v>Y</v>
      </c>
      <c r="P73" s="233" t="str">
        <f t="shared" si="7"/>
        <v>Y</v>
      </c>
      <c r="Q73" s="233"/>
    </row>
    <row r="74" spans="1:17">
      <c r="A74" s="76">
        <v>64</v>
      </c>
      <c r="B74" s="247" t="s">
        <v>492</v>
      </c>
      <c r="C74" s="235" t="s">
        <v>493</v>
      </c>
      <c r="D74" s="249">
        <v>22</v>
      </c>
      <c r="E74" s="246">
        <v>15</v>
      </c>
      <c r="F74" s="246">
        <v>15</v>
      </c>
      <c r="G74" s="246">
        <v>15</v>
      </c>
      <c r="H74" s="233">
        <v>15</v>
      </c>
      <c r="I74" s="228">
        <f t="shared" si="0"/>
        <v>73.333333333333343</v>
      </c>
      <c r="J74" s="229">
        <f t="shared" si="1"/>
        <v>100</v>
      </c>
      <c r="K74" s="230">
        <f t="shared" si="9"/>
        <v>100</v>
      </c>
      <c r="L74" s="231">
        <f t="shared" si="3"/>
        <v>100</v>
      </c>
      <c r="M74" s="232" t="str">
        <f t="shared" si="4"/>
        <v>Y</v>
      </c>
      <c r="N74" s="233" t="str">
        <f t="shared" si="5"/>
        <v>Y</v>
      </c>
      <c r="O74" s="233" t="str">
        <f t="shared" si="6"/>
        <v>Y</v>
      </c>
      <c r="P74" s="233" t="str">
        <f t="shared" si="7"/>
        <v>Y</v>
      </c>
      <c r="Q74" s="233"/>
    </row>
    <row r="75" spans="1:17">
      <c r="A75" s="76">
        <v>65</v>
      </c>
      <c r="B75" s="247" t="s">
        <v>494</v>
      </c>
      <c r="C75" s="235" t="s">
        <v>495</v>
      </c>
      <c r="D75" s="249">
        <v>30</v>
      </c>
      <c r="E75" s="246">
        <v>15</v>
      </c>
      <c r="F75" s="246">
        <v>15</v>
      </c>
      <c r="G75" s="246">
        <v>0</v>
      </c>
      <c r="H75" s="233">
        <v>0</v>
      </c>
      <c r="I75" s="228">
        <f t="shared" si="0"/>
        <v>100</v>
      </c>
      <c r="J75" s="229">
        <f t="shared" si="1"/>
        <v>100</v>
      </c>
      <c r="K75" s="230">
        <f t="shared" si="9"/>
        <v>100</v>
      </c>
      <c r="L75" s="231">
        <f t="shared" si="3"/>
        <v>0</v>
      </c>
      <c r="M75" s="232" t="str">
        <f t="shared" si="4"/>
        <v>Y</v>
      </c>
      <c r="N75" s="233" t="str">
        <f t="shared" si="5"/>
        <v>Y</v>
      </c>
      <c r="O75" s="233" t="str">
        <f t="shared" si="6"/>
        <v>Y</v>
      </c>
      <c r="P75" s="233" t="str">
        <f t="shared" si="7"/>
        <v>N</v>
      </c>
      <c r="Q75" s="233"/>
    </row>
    <row r="76" spans="1:17">
      <c r="A76" s="76">
        <v>66</v>
      </c>
      <c r="B76" s="247" t="s">
        <v>496</v>
      </c>
      <c r="C76" s="235" t="s">
        <v>497</v>
      </c>
      <c r="D76" s="229">
        <v>9</v>
      </c>
      <c r="E76" s="246">
        <v>13</v>
      </c>
      <c r="F76" s="246">
        <v>15</v>
      </c>
      <c r="G76" s="246">
        <v>0</v>
      </c>
      <c r="H76" s="233">
        <v>0</v>
      </c>
      <c r="I76" s="228">
        <f t="shared" ref="I76:I99" si="10">(D76)/0.3</f>
        <v>30</v>
      </c>
      <c r="J76" s="229">
        <f t="shared" ref="J76:J99" si="11">E76/0.15</f>
        <v>86.666666666666671</v>
      </c>
      <c r="K76" s="230">
        <f t="shared" si="9"/>
        <v>100</v>
      </c>
      <c r="L76" s="231">
        <f t="shared" ref="L76:L99" si="12">H76/0.15</f>
        <v>0</v>
      </c>
      <c r="M76" s="232" t="str">
        <f t="shared" ref="M76:P99" si="13">IF(I76&gt;=60,"Y","N")</f>
        <v>N</v>
      </c>
      <c r="N76" s="233" t="str">
        <f t="shared" si="13"/>
        <v>Y</v>
      </c>
      <c r="O76" s="233" t="str">
        <f t="shared" si="13"/>
        <v>Y</v>
      </c>
      <c r="P76" s="233" t="str">
        <f t="shared" si="13"/>
        <v>N</v>
      </c>
      <c r="Q76" s="233"/>
    </row>
    <row r="77" spans="1:17">
      <c r="A77" s="76">
        <v>67</v>
      </c>
      <c r="B77" s="247" t="s">
        <v>498</v>
      </c>
      <c r="C77" s="235" t="s">
        <v>499</v>
      </c>
      <c r="D77" s="229">
        <v>30</v>
      </c>
      <c r="E77" s="246">
        <v>15</v>
      </c>
      <c r="F77" s="246">
        <v>15</v>
      </c>
      <c r="G77" s="246">
        <v>0</v>
      </c>
      <c r="H77" s="233">
        <v>0</v>
      </c>
      <c r="I77" s="228">
        <f t="shared" si="10"/>
        <v>100</v>
      </c>
      <c r="J77" s="229">
        <f t="shared" si="11"/>
        <v>100</v>
      </c>
      <c r="K77" s="230">
        <f t="shared" si="9"/>
        <v>100</v>
      </c>
      <c r="L77" s="231">
        <f t="shared" si="12"/>
        <v>0</v>
      </c>
      <c r="M77" s="232" t="str">
        <f t="shared" si="13"/>
        <v>Y</v>
      </c>
      <c r="N77" s="233" t="str">
        <f t="shared" si="13"/>
        <v>Y</v>
      </c>
      <c r="O77" s="233" t="str">
        <f t="shared" si="13"/>
        <v>Y</v>
      </c>
      <c r="P77" s="233" t="str">
        <f t="shared" si="13"/>
        <v>N</v>
      </c>
      <c r="Q77" s="233"/>
    </row>
    <row r="78" spans="1:17">
      <c r="A78" s="76">
        <v>68</v>
      </c>
      <c r="B78" s="247" t="s">
        <v>500</v>
      </c>
      <c r="C78" s="235" t="s">
        <v>501</v>
      </c>
      <c r="D78" s="229">
        <v>0</v>
      </c>
      <c r="E78" s="246">
        <v>15</v>
      </c>
      <c r="F78" s="246">
        <v>15</v>
      </c>
      <c r="G78" s="246">
        <v>14</v>
      </c>
      <c r="H78" s="233">
        <v>14</v>
      </c>
      <c r="I78" s="228">
        <f t="shared" si="10"/>
        <v>0</v>
      </c>
      <c r="J78" s="229">
        <f t="shared" si="11"/>
        <v>100</v>
      </c>
      <c r="K78" s="230">
        <f t="shared" si="9"/>
        <v>100</v>
      </c>
      <c r="L78" s="231">
        <f t="shared" si="12"/>
        <v>93.333333333333343</v>
      </c>
      <c r="M78" s="232" t="str">
        <f t="shared" si="13"/>
        <v>N</v>
      </c>
      <c r="N78" s="233" t="str">
        <f t="shared" si="13"/>
        <v>Y</v>
      </c>
      <c r="O78" s="233" t="str">
        <f t="shared" si="13"/>
        <v>Y</v>
      </c>
      <c r="P78" s="233" t="str">
        <f t="shared" si="13"/>
        <v>Y</v>
      </c>
      <c r="Q78" s="233"/>
    </row>
    <row r="79" spans="1:17">
      <c r="A79" s="76">
        <v>69</v>
      </c>
      <c r="B79" s="247" t="s">
        <v>502</v>
      </c>
      <c r="C79" s="235" t="s">
        <v>503</v>
      </c>
      <c r="D79" s="229">
        <v>22</v>
      </c>
      <c r="E79" s="246">
        <v>12</v>
      </c>
      <c r="F79" s="246">
        <v>12</v>
      </c>
      <c r="G79" s="246">
        <v>15</v>
      </c>
      <c r="H79" s="233">
        <v>15</v>
      </c>
      <c r="I79" s="228">
        <f t="shared" si="10"/>
        <v>73.333333333333343</v>
      </c>
      <c r="J79" s="229">
        <f t="shared" si="11"/>
        <v>80</v>
      </c>
      <c r="K79" s="230">
        <f t="shared" si="9"/>
        <v>80</v>
      </c>
      <c r="L79" s="231">
        <f t="shared" si="12"/>
        <v>100</v>
      </c>
      <c r="M79" s="232" t="str">
        <f t="shared" si="13"/>
        <v>Y</v>
      </c>
      <c r="N79" s="233" t="str">
        <f t="shared" si="13"/>
        <v>Y</v>
      </c>
      <c r="O79" s="233" t="str">
        <f t="shared" si="13"/>
        <v>Y</v>
      </c>
      <c r="P79" s="233" t="str">
        <f t="shared" si="13"/>
        <v>Y</v>
      </c>
      <c r="Q79" s="233"/>
    </row>
    <row r="80" spans="1:17">
      <c r="A80" s="76">
        <v>70</v>
      </c>
      <c r="B80" s="247" t="s">
        <v>504</v>
      </c>
      <c r="C80" s="235" t="s">
        <v>505</v>
      </c>
      <c r="D80" s="229">
        <v>22</v>
      </c>
      <c r="E80" s="246">
        <v>10</v>
      </c>
      <c r="F80" s="246">
        <v>12</v>
      </c>
      <c r="G80" s="246">
        <v>12</v>
      </c>
      <c r="H80" s="233">
        <v>14</v>
      </c>
      <c r="I80" s="228">
        <f t="shared" si="10"/>
        <v>73.333333333333343</v>
      </c>
      <c r="J80" s="229">
        <f t="shared" si="11"/>
        <v>66.666666666666671</v>
      </c>
      <c r="K80" s="230">
        <f t="shared" si="9"/>
        <v>80</v>
      </c>
      <c r="L80" s="231">
        <f t="shared" si="12"/>
        <v>93.333333333333343</v>
      </c>
      <c r="M80" s="232" t="str">
        <f t="shared" si="13"/>
        <v>Y</v>
      </c>
      <c r="N80" s="233" t="str">
        <f t="shared" si="13"/>
        <v>Y</v>
      </c>
      <c r="O80" s="233" t="str">
        <f t="shared" si="13"/>
        <v>Y</v>
      </c>
      <c r="P80" s="233" t="str">
        <f t="shared" si="13"/>
        <v>Y</v>
      </c>
      <c r="Q80" s="233"/>
    </row>
    <row r="81" spans="1:17">
      <c r="A81" s="76">
        <v>71</v>
      </c>
      <c r="B81" s="247" t="s">
        <v>506</v>
      </c>
      <c r="C81" s="235" t="s">
        <v>507</v>
      </c>
      <c r="D81" s="249">
        <v>26</v>
      </c>
      <c r="E81" s="246">
        <v>10</v>
      </c>
      <c r="F81" s="246">
        <v>14</v>
      </c>
      <c r="G81" s="246">
        <v>0</v>
      </c>
      <c r="H81" s="233">
        <v>0</v>
      </c>
      <c r="I81" s="228">
        <f t="shared" si="10"/>
        <v>86.666666666666671</v>
      </c>
      <c r="J81" s="229">
        <f t="shared" si="11"/>
        <v>66.666666666666671</v>
      </c>
      <c r="K81" s="230">
        <f t="shared" si="9"/>
        <v>93.333333333333343</v>
      </c>
      <c r="L81" s="231">
        <f t="shared" si="12"/>
        <v>0</v>
      </c>
      <c r="M81" s="232" t="str">
        <f t="shared" si="13"/>
        <v>Y</v>
      </c>
      <c r="N81" s="233" t="str">
        <f t="shared" si="13"/>
        <v>Y</v>
      </c>
      <c r="O81" s="233" t="str">
        <f t="shared" si="13"/>
        <v>Y</v>
      </c>
      <c r="P81" s="233" t="str">
        <f t="shared" si="13"/>
        <v>N</v>
      </c>
      <c r="Q81" s="233"/>
    </row>
    <row r="82" spans="1:17">
      <c r="A82" s="76">
        <v>72</v>
      </c>
      <c r="B82" s="247" t="s">
        <v>508</v>
      </c>
      <c r="C82" s="235" t="s">
        <v>509</v>
      </c>
      <c r="D82" s="249">
        <v>16</v>
      </c>
      <c r="E82" s="246">
        <v>8</v>
      </c>
      <c r="F82" s="246">
        <v>10</v>
      </c>
      <c r="G82" s="246">
        <v>0</v>
      </c>
      <c r="H82" s="233">
        <v>0</v>
      </c>
      <c r="I82" s="228">
        <f t="shared" si="10"/>
        <v>53.333333333333336</v>
      </c>
      <c r="J82" s="229">
        <f t="shared" si="11"/>
        <v>53.333333333333336</v>
      </c>
      <c r="K82" s="230">
        <f t="shared" si="9"/>
        <v>66.666666666666671</v>
      </c>
      <c r="L82" s="231">
        <f t="shared" si="12"/>
        <v>0</v>
      </c>
      <c r="M82" s="232" t="str">
        <f t="shared" si="13"/>
        <v>N</v>
      </c>
      <c r="N82" s="233" t="str">
        <f t="shared" si="13"/>
        <v>N</v>
      </c>
      <c r="O82" s="233" t="str">
        <f t="shared" si="13"/>
        <v>Y</v>
      </c>
      <c r="P82" s="233" t="str">
        <f t="shared" si="13"/>
        <v>N</v>
      </c>
      <c r="Q82" s="233"/>
    </row>
    <row r="83" spans="1:17">
      <c r="A83" s="76">
        <v>73</v>
      </c>
      <c r="B83" s="247" t="s">
        <v>510</v>
      </c>
      <c r="C83" s="235" t="s">
        <v>511</v>
      </c>
      <c r="D83" s="249">
        <v>30</v>
      </c>
      <c r="E83" s="246">
        <v>12</v>
      </c>
      <c r="F83" s="246">
        <v>14</v>
      </c>
      <c r="G83" s="246">
        <v>15</v>
      </c>
      <c r="H83" s="233">
        <v>15</v>
      </c>
      <c r="I83" s="228">
        <f t="shared" si="10"/>
        <v>100</v>
      </c>
      <c r="J83" s="229">
        <f t="shared" si="11"/>
        <v>80</v>
      </c>
      <c r="K83" s="230">
        <f t="shared" si="9"/>
        <v>93.333333333333343</v>
      </c>
      <c r="L83" s="231">
        <f t="shared" si="12"/>
        <v>100</v>
      </c>
      <c r="M83" s="232" t="str">
        <f t="shared" si="13"/>
        <v>Y</v>
      </c>
      <c r="N83" s="233" t="str">
        <f t="shared" si="13"/>
        <v>Y</v>
      </c>
      <c r="O83" s="233" t="str">
        <f t="shared" si="13"/>
        <v>Y</v>
      </c>
      <c r="P83" s="233" t="str">
        <f t="shared" si="13"/>
        <v>Y</v>
      </c>
      <c r="Q83" s="233"/>
    </row>
    <row r="84" spans="1:17">
      <c r="A84" s="76">
        <v>74</v>
      </c>
      <c r="B84" s="247" t="s">
        <v>512</v>
      </c>
      <c r="C84" s="235" t="s">
        <v>513</v>
      </c>
      <c r="D84" s="249">
        <v>20</v>
      </c>
      <c r="E84" s="246">
        <v>14</v>
      </c>
      <c r="F84" s="246">
        <v>14</v>
      </c>
      <c r="G84" s="246">
        <v>0</v>
      </c>
      <c r="H84" s="233">
        <v>0</v>
      </c>
      <c r="I84" s="228">
        <f t="shared" si="10"/>
        <v>66.666666666666671</v>
      </c>
      <c r="J84" s="229">
        <f t="shared" si="11"/>
        <v>93.333333333333343</v>
      </c>
      <c r="K84" s="230">
        <f t="shared" si="9"/>
        <v>93.333333333333343</v>
      </c>
      <c r="L84" s="231">
        <f t="shared" si="12"/>
        <v>0</v>
      </c>
      <c r="M84" s="232" t="str">
        <f t="shared" si="13"/>
        <v>Y</v>
      </c>
      <c r="N84" s="233" t="str">
        <f t="shared" si="13"/>
        <v>Y</v>
      </c>
      <c r="O84" s="233" t="str">
        <f t="shared" si="13"/>
        <v>Y</v>
      </c>
      <c r="P84" s="233" t="str">
        <f t="shared" si="13"/>
        <v>N</v>
      </c>
      <c r="Q84" s="233"/>
    </row>
    <row r="85" spans="1:17">
      <c r="A85" s="76">
        <v>75</v>
      </c>
      <c r="B85" s="247" t="s">
        <v>514</v>
      </c>
      <c r="C85" s="235" t="s">
        <v>515</v>
      </c>
      <c r="D85" s="249">
        <v>30</v>
      </c>
      <c r="E85" s="246">
        <v>0</v>
      </c>
      <c r="F85" s="246">
        <v>0</v>
      </c>
      <c r="G85" s="246">
        <v>15</v>
      </c>
      <c r="H85" s="233">
        <v>15</v>
      </c>
      <c r="I85" s="228">
        <f t="shared" si="10"/>
        <v>100</v>
      </c>
      <c r="J85" s="229">
        <f t="shared" si="11"/>
        <v>0</v>
      </c>
      <c r="K85" s="230">
        <f t="shared" si="9"/>
        <v>0</v>
      </c>
      <c r="L85" s="231">
        <f t="shared" si="12"/>
        <v>100</v>
      </c>
      <c r="M85" s="232" t="str">
        <f t="shared" si="13"/>
        <v>Y</v>
      </c>
      <c r="N85" s="233" t="str">
        <f t="shared" si="13"/>
        <v>N</v>
      </c>
      <c r="O85" s="233" t="str">
        <f t="shared" si="13"/>
        <v>N</v>
      </c>
      <c r="P85" s="233" t="str">
        <f t="shared" si="13"/>
        <v>Y</v>
      </c>
      <c r="Q85" s="233"/>
    </row>
    <row r="86" spans="1:17">
      <c r="A86" s="76">
        <v>76</v>
      </c>
      <c r="B86" s="247" t="s">
        <v>516</v>
      </c>
      <c r="C86" s="235" t="s">
        <v>517</v>
      </c>
      <c r="D86" s="249">
        <v>26</v>
      </c>
      <c r="E86" s="246">
        <v>15</v>
      </c>
      <c r="F86" s="246">
        <v>15</v>
      </c>
      <c r="G86" s="246">
        <v>15</v>
      </c>
      <c r="H86" s="233">
        <v>15</v>
      </c>
      <c r="I86" s="228">
        <f t="shared" si="10"/>
        <v>86.666666666666671</v>
      </c>
      <c r="J86" s="229">
        <f t="shared" si="11"/>
        <v>100</v>
      </c>
      <c r="K86" s="230">
        <f t="shared" si="9"/>
        <v>100</v>
      </c>
      <c r="L86" s="231">
        <f t="shared" si="12"/>
        <v>100</v>
      </c>
      <c r="M86" s="232" t="str">
        <f t="shared" si="13"/>
        <v>Y</v>
      </c>
      <c r="N86" s="233" t="str">
        <f t="shared" si="13"/>
        <v>Y</v>
      </c>
      <c r="O86" s="233" t="str">
        <f t="shared" si="13"/>
        <v>Y</v>
      </c>
      <c r="P86" s="233" t="str">
        <f t="shared" si="13"/>
        <v>Y</v>
      </c>
      <c r="Q86" s="233"/>
    </row>
    <row r="87" spans="1:17">
      <c r="A87" s="76">
        <v>77</v>
      </c>
      <c r="B87" s="247" t="s">
        <v>518</v>
      </c>
      <c r="C87" s="235" t="s">
        <v>519</v>
      </c>
      <c r="D87" s="249">
        <v>20</v>
      </c>
      <c r="E87" s="246">
        <v>0</v>
      </c>
      <c r="F87" s="246">
        <v>0</v>
      </c>
      <c r="G87" s="246">
        <v>7</v>
      </c>
      <c r="H87" s="233">
        <v>7</v>
      </c>
      <c r="I87" s="228">
        <f t="shared" si="10"/>
        <v>66.666666666666671</v>
      </c>
      <c r="J87" s="229">
        <f t="shared" si="11"/>
        <v>0</v>
      </c>
      <c r="K87" s="230">
        <f t="shared" si="9"/>
        <v>0</v>
      </c>
      <c r="L87" s="231">
        <f t="shared" si="12"/>
        <v>46.666666666666671</v>
      </c>
      <c r="M87" s="232" t="str">
        <f t="shared" si="13"/>
        <v>Y</v>
      </c>
      <c r="N87" s="233" t="str">
        <f t="shared" si="13"/>
        <v>N</v>
      </c>
      <c r="O87" s="233" t="str">
        <f t="shared" si="13"/>
        <v>N</v>
      </c>
      <c r="P87" s="233" t="str">
        <f t="shared" si="13"/>
        <v>N</v>
      </c>
      <c r="Q87" s="233"/>
    </row>
    <row r="88" spans="1:17">
      <c r="A88" s="76">
        <v>78</v>
      </c>
      <c r="B88" s="247" t="s">
        <v>520</v>
      </c>
      <c r="C88" s="235" t="s">
        <v>521</v>
      </c>
      <c r="D88" s="249">
        <v>28</v>
      </c>
      <c r="E88" s="246">
        <v>15</v>
      </c>
      <c r="F88" s="246">
        <v>15</v>
      </c>
      <c r="G88" s="246">
        <v>0</v>
      </c>
      <c r="H88" s="233">
        <v>0</v>
      </c>
      <c r="I88" s="228">
        <f t="shared" si="10"/>
        <v>93.333333333333343</v>
      </c>
      <c r="J88" s="229">
        <f t="shared" si="11"/>
        <v>100</v>
      </c>
      <c r="K88" s="230">
        <f t="shared" si="9"/>
        <v>100</v>
      </c>
      <c r="L88" s="231">
        <f t="shared" si="12"/>
        <v>0</v>
      </c>
      <c r="M88" s="232" t="str">
        <f t="shared" si="13"/>
        <v>Y</v>
      </c>
      <c r="N88" s="233" t="str">
        <f t="shared" si="13"/>
        <v>Y</v>
      </c>
      <c r="O88" s="233" t="str">
        <f t="shared" si="13"/>
        <v>Y</v>
      </c>
      <c r="P88" s="233" t="str">
        <f t="shared" si="13"/>
        <v>N</v>
      </c>
      <c r="Q88" s="233"/>
    </row>
    <row r="89" spans="1:17">
      <c r="A89" s="76">
        <v>79</v>
      </c>
      <c r="B89" s="247" t="s">
        <v>522</v>
      </c>
      <c r="C89" s="235" t="s">
        <v>523</v>
      </c>
      <c r="D89" s="249">
        <v>24</v>
      </c>
      <c r="E89" s="246">
        <v>14</v>
      </c>
      <c r="F89" s="246">
        <v>14</v>
      </c>
      <c r="G89" s="246">
        <v>0</v>
      </c>
      <c r="H89" s="233">
        <v>0</v>
      </c>
      <c r="I89" s="228">
        <f t="shared" si="10"/>
        <v>80</v>
      </c>
      <c r="J89" s="229">
        <f t="shared" si="11"/>
        <v>93.333333333333343</v>
      </c>
      <c r="K89" s="230">
        <f t="shared" si="9"/>
        <v>93.333333333333343</v>
      </c>
      <c r="L89" s="231">
        <f t="shared" si="12"/>
        <v>0</v>
      </c>
      <c r="M89" s="232" t="str">
        <f t="shared" si="13"/>
        <v>Y</v>
      </c>
      <c r="N89" s="233" t="str">
        <f t="shared" si="13"/>
        <v>Y</v>
      </c>
      <c r="O89" s="233" t="str">
        <f t="shared" si="13"/>
        <v>Y</v>
      </c>
      <c r="P89" s="233" t="str">
        <f t="shared" si="13"/>
        <v>N</v>
      </c>
      <c r="Q89" s="233"/>
    </row>
    <row r="90" spans="1:17">
      <c r="A90" s="76">
        <v>80</v>
      </c>
      <c r="B90" s="247" t="s">
        <v>524</v>
      </c>
      <c r="C90" s="235" t="s">
        <v>525</v>
      </c>
      <c r="D90" s="250">
        <v>14</v>
      </c>
      <c r="E90" s="246">
        <v>10</v>
      </c>
      <c r="F90" s="246">
        <v>8</v>
      </c>
      <c r="G90" s="246">
        <v>0</v>
      </c>
      <c r="H90" s="233">
        <v>0</v>
      </c>
      <c r="I90" s="228">
        <f t="shared" si="10"/>
        <v>46.666666666666671</v>
      </c>
      <c r="J90" s="229">
        <f t="shared" si="11"/>
        <v>66.666666666666671</v>
      </c>
      <c r="K90" s="230">
        <f t="shared" si="9"/>
        <v>53.333333333333336</v>
      </c>
      <c r="L90" s="231">
        <f t="shared" si="12"/>
        <v>0</v>
      </c>
      <c r="M90" s="232" t="str">
        <f t="shared" si="13"/>
        <v>N</v>
      </c>
      <c r="N90" s="233" t="str">
        <f t="shared" si="13"/>
        <v>Y</v>
      </c>
      <c r="O90" s="233" t="str">
        <f t="shared" si="13"/>
        <v>N</v>
      </c>
      <c r="P90" s="233" t="str">
        <f t="shared" si="13"/>
        <v>N</v>
      </c>
      <c r="Q90" s="233"/>
    </row>
    <row r="91" spans="1:17">
      <c r="A91" s="76">
        <v>81</v>
      </c>
      <c r="B91" s="247" t="s">
        <v>526</v>
      </c>
      <c r="C91" s="235" t="s">
        <v>527</v>
      </c>
      <c r="D91" s="250">
        <v>0</v>
      </c>
      <c r="E91" s="246">
        <v>8</v>
      </c>
      <c r="F91" s="246">
        <v>8</v>
      </c>
      <c r="G91" s="246">
        <v>15</v>
      </c>
      <c r="H91" s="233">
        <v>15</v>
      </c>
      <c r="I91" s="228">
        <f t="shared" si="10"/>
        <v>0</v>
      </c>
      <c r="J91" s="229">
        <f t="shared" si="11"/>
        <v>53.333333333333336</v>
      </c>
      <c r="K91" s="230">
        <f t="shared" si="9"/>
        <v>53.333333333333336</v>
      </c>
      <c r="L91" s="231">
        <f t="shared" si="12"/>
        <v>100</v>
      </c>
      <c r="M91" s="232" t="str">
        <f t="shared" si="13"/>
        <v>N</v>
      </c>
      <c r="N91" s="233" t="str">
        <f t="shared" si="13"/>
        <v>N</v>
      </c>
      <c r="O91" s="233" t="str">
        <f t="shared" si="13"/>
        <v>N</v>
      </c>
      <c r="P91" s="233" t="str">
        <f t="shared" si="13"/>
        <v>Y</v>
      </c>
      <c r="Q91" s="233"/>
    </row>
    <row r="92" spans="1:17">
      <c r="A92" s="76">
        <v>82</v>
      </c>
      <c r="B92" s="251" t="s">
        <v>528</v>
      </c>
      <c r="C92" s="235" t="s">
        <v>529</v>
      </c>
      <c r="D92" s="250">
        <v>22</v>
      </c>
      <c r="E92" s="246">
        <v>8</v>
      </c>
      <c r="F92" s="246">
        <v>12</v>
      </c>
      <c r="G92" s="246">
        <v>0</v>
      </c>
      <c r="H92" s="233">
        <v>0</v>
      </c>
      <c r="I92" s="228">
        <f t="shared" si="10"/>
        <v>73.333333333333343</v>
      </c>
      <c r="J92" s="229">
        <f t="shared" si="11"/>
        <v>53.333333333333336</v>
      </c>
      <c r="K92" s="230">
        <f t="shared" si="9"/>
        <v>80</v>
      </c>
      <c r="L92" s="231">
        <f t="shared" si="12"/>
        <v>0</v>
      </c>
      <c r="M92" s="232" t="str">
        <f t="shared" si="13"/>
        <v>Y</v>
      </c>
      <c r="N92" s="233" t="str">
        <f t="shared" si="13"/>
        <v>N</v>
      </c>
      <c r="O92" s="233" t="str">
        <f t="shared" si="13"/>
        <v>Y</v>
      </c>
      <c r="P92" s="233" t="str">
        <f t="shared" si="13"/>
        <v>N</v>
      </c>
      <c r="Q92" s="233"/>
    </row>
    <row r="93" spans="1:17">
      <c r="A93" s="76">
        <v>83</v>
      </c>
      <c r="B93" s="247" t="s">
        <v>530</v>
      </c>
      <c r="C93" s="235" t="s">
        <v>531</v>
      </c>
      <c r="D93" s="252">
        <v>24</v>
      </c>
      <c r="E93" s="246">
        <v>7</v>
      </c>
      <c r="F93" s="246">
        <v>7</v>
      </c>
      <c r="G93" s="246">
        <v>10</v>
      </c>
      <c r="H93" s="233">
        <v>14</v>
      </c>
      <c r="I93" s="228">
        <f t="shared" si="10"/>
        <v>80</v>
      </c>
      <c r="J93" s="229">
        <f t="shared" si="11"/>
        <v>46.666666666666671</v>
      </c>
      <c r="K93" s="230">
        <f t="shared" si="9"/>
        <v>46.666666666666671</v>
      </c>
      <c r="L93" s="231">
        <f t="shared" si="12"/>
        <v>93.333333333333343</v>
      </c>
      <c r="M93" s="232" t="str">
        <f t="shared" si="13"/>
        <v>Y</v>
      </c>
      <c r="N93" s="233" t="str">
        <f t="shared" si="13"/>
        <v>N</v>
      </c>
      <c r="O93" s="233" t="str">
        <f t="shared" si="13"/>
        <v>N</v>
      </c>
      <c r="P93" s="233" t="str">
        <f t="shared" si="13"/>
        <v>Y</v>
      </c>
      <c r="Q93" s="233"/>
    </row>
    <row r="94" spans="1:17">
      <c r="A94" s="76">
        <v>84</v>
      </c>
      <c r="B94" s="247" t="s">
        <v>532</v>
      </c>
      <c r="C94" s="235" t="s">
        <v>533</v>
      </c>
      <c r="D94" s="250">
        <v>30</v>
      </c>
      <c r="E94" s="246">
        <v>15</v>
      </c>
      <c r="F94" s="246">
        <v>15</v>
      </c>
      <c r="G94" s="246">
        <v>0</v>
      </c>
      <c r="H94" s="233">
        <v>0</v>
      </c>
      <c r="I94" s="228">
        <f t="shared" si="10"/>
        <v>100</v>
      </c>
      <c r="J94" s="229">
        <f t="shared" si="11"/>
        <v>100</v>
      </c>
      <c r="K94" s="230">
        <f t="shared" si="9"/>
        <v>100</v>
      </c>
      <c r="L94" s="231">
        <f t="shared" si="12"/>
        <v>0</v>
      </c>
      <c r="M94" s="232" t="str">
        <f t="shared" si="13"/>
        <v>Y</v>
      </c>
      <c r="N94" s="233" t="str">
        <f t="shared" si="13"/>
        <v>Y</v>
      </c>
      <c r="O94" s="233" t="str">
        <f t="shared" si="13"/>
        <v>Y</v>
      </c>
      <c r="P94" s="233" t="str">
        <f t="shared" si="13"/>
        <v>N</v>
      </c>
      <c r="Q94" s="233"/>
    </row>
    <row r="95" spans="1:17">
      <c r="A95" s="76">
        <v>85</v>
      </c>
      <c r="B95" s="247" t="s">
        <v>534</v>
      </c>
      <c r="C95" s="235" t="s">
        <v>535</v>
      </c>
      <c r="D95" s="250">
        <v>20</v>
      </c>
      <c r="E95" s="246">
        <v>14</v>
      </c>
      <c r="F95" s="246">
        <v>14</v>
      </c>
      <c r="G95" s="246">
        <v>0</v>
      </c>
      <c r="H95" s="233">
        <v>0</v>
      </c>
      <c r="I95" s="228">
        <f t="shared" si="10"/>
        <v>66.666666666666671</v>
      </c>
      <c r="J95" s="229">
        <f t="shared" si="11"/>
        <v>93.333333333333343</v>
      </c>
      <c r="K95" s="230">
        <f t="shared" si="9"/>
        <v>93.333333333333343</v>
      </c>
      <c r="L95" s="231">
        <f t="shared" si="12"/>
        <v>0</v>
      </c>
      <c r="M95" s="232" t="str">
        <f t="shared" si="13"/>
        <v>Y</v>
      </c>
      <c r="N95" s="233" t="str">
        <f t="shared" si="13"/>
        <v>Y</v>
      </c>
      <c r="O95" s="233" t="str">
        <f t="shared" si="13"/>
        <v>Y</v>
      </c>
      <c r="P95" s="233" t="str">
        <f t="shared" si="13"/>
        <v>N</v>
      </c>
      <c r="Q95" s="233"/>
    </row>
    <row r="96" spans="1:17">
      <c r="A96" s="76">
        <v>86</v>
      </c>
      <c r="B96" s="247" t="s">
        <v>536</v>
      </c>
      <c r="C96" s="235" t="s">
        <v>537</v>
      </c>
      <c r="D96" s="250">
        <v>18</v>
      </c>
      <c r="E96" s="246">
        <v>8</v>
      </c>
      <c r="F96" s="246">
        <v>6</v>
      </c>
      <c r="G96" s="246">
        <v>10</v>
      </c>
      <c r="H96" s="233">
        <v>12</v>
      </c>
      <c r="I96" s="228">
        <f t="shared" si="10"/>
        <v>60</v>
      </c>
      <c r="J96" s="229">
        <f t="shared" si="11"/>
        <v>53.333333333333336</v>
      </c>
      <c r="K96" s="230">
        <f t="shared" si="9"/>
        <v>40</v>
      </c>
      <c r="L96" s="231">
        <f t="shared" si="12"/>
        <v>80</v>
      </c>
      <c r="M96" s="232" t="str">
        <f t="shared" si="13"/>
        <v>Y</v>
      </c>
      <c r="N96" s="233" t="str">
        <f t="shared" si="13"/>
        <v>N</v>
      </c>
      <c r="O96" s="233" t="str">
        <f t="shared" si="13"/>
        <v>N</v>
      </c>
      <c r="P96" s="233" t="str">
        <f t="shared" si="13"/>
        <v>Y</v>
      </c>
      <c r="Q96" s="233"/>
    </row>
    <row r="97" spans="1:17">
      <c r="A97" s="76">
        <v>87</v>
      </c>
      <c r="B97" s="247" t="s">
        <v>538</v>
      </c>
      <c r="C97" s="235" t="s">
        <v>539</v>
      </c>
      <c r="D97" s="246">
        <v>0</v>
      </c>
      <c r="E97" s="246">
        <v>10</v>
      </c>
      <c r="F97" s="246">
        <v>8</v>
      </c>
      <c r="G97" s="246">
        <v>15</v>
      </c>
      <c r="H97" s="233">
        <v>15</v>
      </c>
      <c r="I97" s="228">
        <f t="shared" si="10"/>
        <v>0</v>
      </c>
      <c r="J97" s="229">
        <f t="shared" si="11"/>
        <v>66.666666666666671</v>
      </c>
      <c r="K97" s="230">
        <f t="shared" si="9"/>
        <v>53.333333333333336</v>
      </c>
      <c r="L97" s="231">
        <f t="shared" si="12"/>
        <v>100</v>
      </c>
      <c r="M97" s="232" t="str">
        <f t="shared" si="13"/>
        <v>N</v>
      </c>
      <c r="N97" s="233" t="str">
        <f t="shared" si="13"/>
        <v>Y</v>
      </c>
      <c r="O97" s="233" t="str">
        <f t="shared" si="13"/>
        <v>N</v>
      </c>
      <c r="P97" s="233" t="str">
        <f t="shared" si="13"/>
        <v>Y</v>
      </c>
      <c r="Q97" s="233"/>
    </row>
    <row r="98" spans="1:17">
      <c r="A98" s="76">
        <v>88</v>
      </c>
      <c r="B98" s="247" t="s">
        <v>540</v>
      </c>
      <c r="C98" s="235" t="s">
        <v>541</v>
      </c>
      <c r="D98" s="250">
        <v>22</v>
      </c>
      <c r="E98" s="246">
        <v>10</v>
      </c>
      <c r="F98" s="246">
        <v>14</v>
      </c>
      <c r="G98" s="246">
        <v>0</v>
      </c>
      <c r="H98" s="233">
        <v>0</v>
      </c>
      <c r="I98" s="228">
        <f t="shared" si="10"/>
        <v>73.333333333333343</v>
      </c>
      <c r="J98" s="229">
        <f t="shared" si="11"/>
        <v>66.666666666666671</v>
      </c>
      <c r="K98" s="230">
        <f t="shared" si="9"/>
        <v>93.333333333333343</v>
      </c>
      <c r="L98" s="231">
        <f t="shared" si="12"/>
        <v>0</v>
      </c>
      <c r="M98" s="232" t="str">
        <f t="shared" si="13"/>
        <v>Y</v>
      </c>
      <c r="N98" s="233" t="str">
        <f t="shared" si="13"/>
        <v>Y</v>
      </c>
      <c r="O98" s="233" t="str">
        <f t="shared" si="13"/>
        <v>Y</v>
      </c>
      <c r="P98" s="233" t="str">
        <f t="shared" si="13"/>
        <v>N</v>
      </c>
      <c r="Q98" s="233"/>
    </row>
    <row r="99" spans="1:17">
      <c r="A99" s="76">
        <v>89</v>
      </c>
      <c r="B99" s="247" t="s">
        <v>542</v>
      </c>
      <c r="C99" s="235" t="s">
        <v>543</v>
      </c>
      <c r="D99" s="253">
        <v>20</v>
      </c>
      <c r="E99" s="246">
        <v>10</v>
      </c>
      <c r="F99" s="246">
        <v>8</v>
      </c>
      <c r="G99" s="246">
        <v>0</v>
      </c>
      <c r="H99" s="233">
        <v>0</v>
      </c>
      <c r="I99" s="228">
        <f t="shared" si="10"/>
        <v>66.666666666666671</v>
      </c>
      <c r="J99" s="229">
        <f t="shared" si="11"/>
        <v>66.666666666666671</v>
      </c>
      <c r="K99" s="230">
        <f t="shared" si="9"/>
        <v>53.333333333333336</v>
      </c>
      <c r="L99" s="231">
        <f t="shared" si="12"/>
        <v>0</v>
      </c>
      <c r="M99" s="232" t="str">
        <f t="shared" si="13"/>
        <v>Y</v>
      </c>
      <c r="N99" s="233" t="str">
        <f t="shared" si="13"/>
        <v>Y</v>
      </c>
      <c r="O99" s="233" t="str">
        <f t="shared" si="13"/>
        <v>N</v>
      </c>
      <c r="P99" s="233" t="str">
        <f t="shared" si="13"/>
        <v>N</v>
      </c>
      <c r="Q99" s="233"/>
    </row>
    <row r="100" spans="1:17">
      <c r="A100" s="72"/>
      <c r="B100" s="105"/>
      <c r="C100" s="104"/>
      <c r="D100" s="46"/>
    </row>
    <row r="101" spans="1:17">
      <c r="D101" s="46"/>
    </row>
    <row r="102" spans="1:17">
      <c r="D102" s="46"/>
    </row>
    <row r="103" spans="1:17">
      <c r="D103" s="46"/>
      <c r="K103" s="188"/>
      <c r="L103" s="188"/>
      <c r="M103" s="188"/>
    </row>
    <row r="104" spans="1:17">
      <c r="D104" s="46"/>
      <c r="K104" s="188"/>
      <c r="L104" s="188" t="s">
        <v>304</v>
      </c>
      <c r="M104" s="188">
        <f>COUNTIF(M11:M99,"Y")</f>
        <v>61</v>
      </c>
      <c r="N104" s="188">
        <f t="shared" ref="N104:P104" si="14">COUNTIF(N11:N99,"Y")</f>
        <v>54</v>
      </c>
      <c r="O104" s="188">
        <f t="shared" si="14"/>
        <v>65</v>
      </c>
      <c r="P104" s="188">
        <f t="shared" si="14"/>
        <v>36</v>
      </c>
    </row>
    <row r="105" spans="1:17" ht="20.25">
      <c r="D105" s="46"/>
      <c r="K105" s="188"/>
      <c r="L105" s="188"/>
      <c r="M105" s="81">
        <f>(M104/89)</f>
        <v>0.6853932584269663</v>
      </c>
      <c r="N105" s="81">
        <f t="shared" ref="N105:P105" si="15">(N104/89)</f>
        <v>0.6067415730337079</v>
      </c>
      <c r="O105" s="81">
        <f t="shared" si="15"/>
        <v>0.7303370786516854</v>
      </c>
      <c r="P105" s="81">
        <f t="shared" si="15"/>
        <v>0.4044943820224719</v>
      </c>
    </row>
    <row r="106" spans="1:17" ht="20.25">
      <c r="D106" s="46"/>
      <c r="K106" s="188"/>
      <c r="L106" s="188"/>
      <c r="M106" s="82"/>
    </row>
    <row r="107" spans="1:17">
      <c r="D107" s="46"/>
      <c r="J107" s="47"/>
      <c r="K107" s="47"/>
      <c r="N107" s="26"/>
      <c r="O107" s="26"/>
      <c r="P107" s="26"/>
    </row>
    <row r="108" spans="1:17">
      <c r="D108" s="46"/>
      <c r="J108" s="47"/>
      <c r="L108" s="26" t="s">
        <v>13</v>
      </c>
      <c r="M108" s="27" t="s">
        <v>14</v>
      </c>
      <c r="N108" s="27" t="s">
        <v>15</v>
      </c>
      <c r="O108" s="27" t="s">
        <v>10</v>
      </c>
    </row>
    <row r="109" spans="1:17" ht="32.25">
      <c r="D109" s="46"/>
      <c r="J109" s="47"/>
      <c r="K109" s="43" t="s">
        <v>27</v>
      </c>
      <c r="L109" s="80">
        <v>84</v>
      </c>
      <c r="M109" s="80">
        <v>68</v>
      </c>
      <c r="N109" s="80">
        <v>75</v>
      </c>
      <c r="O109" s="80">
        <v>80</v>
      </c>
      <c r="P109" s="106"/>
    </row>
    <row r="110" spans="1:17">
      <c r="D110" s="46"/>
      <c r="J110" s="47"/>
      <c r="M110" s="27"/>
    </row>
    <row r="111" spans="1:17">
      <c r="D111" s="46"/>
      <c r="N111" s="26"/>
      <c r="O111" s="26"/>
    </row>
    <row r="112" spans="1:17">
      <c r="D112" s="46"/>
    </row>
    <row r="113" spans="4:4">
      <c r="D113" s="46"/>
    </row>
    <row r="114" spans="4:4">
      <c r="D114" s="46"/>
    </row>
    <row r="115" spans="4:4">
      <c r="D115" s="46"/>
    </row>
    <row r="116" spans="4:4">
      <c r="D116" s="46"/>
    </row>
    <row r="117" spans="4:4">
      <c r="D117" s="46"/>
    </row>
    <row r="118" spans="4:4">
      <c r="D118" s="46"/>
    </row>
    <row r="119" spans="4:4">
      <c r="D119" s="46"/>
    </row>
    <row r="120" spans="4:4">
      <c r="D120" s="46"/>
    </row>
    <row r="121" spans="4:4">
      <c r="D121" s="46"/>
    </row>
    <row r="122" spans="4:4">
      <c r="D122" s="46"/>
    </row>
    <row r="123" spans="4:4">
      <c r="D123" s="46"/>
    </row>
    <row r="124" spans="4:4">
      <c r="D124" s="46"/>
    </row>
    <row r="125" spans="4:4">
      <c r="D125" s="46"/>
    </row>
    <row r="126" spans="4:4">
      <c r="D126" s="46"/>
    </row>
    <row r="127" spans="4:4">
      <c r="D127" s="46"/>
    </row>
    <row r="128" spans="4:4">
      <c r="D128" s="46"/>
    </row>
    <row r="129" spans="4:4">
      <c r="D129" s="46"/>
    </row>
    <row r="130" spans="4:4">
      <c r="D130" s="46"/>
    </row>
    <row r="131" spans="4:4">
      <c r="D131" s="46"/>
    </row>
    <row r="132" spans="4:4">
      <c r="D132" s="46"/>
    </row>
    <row r="133" spans="4:4">
      <c r="D133" s="46"/>
    </row>
    <row r="134" spans="4:4">
      <c r="D134" s="46"/>
    </row>
    <row r="135" spans="4:4">
      <c r="D135" s="46"/>
    </row>
    <row r="136" spans="4:4">
      <c r="D136" s="46"/>
    </row>
    <row r="137" spans="4:4">
      <c r="D137" s="46"/>
    </row>
    <row r="138" spans="4:4">
      <c r="D138" s="46"/>
    </row>
    <row r="139" spans="4:4">
      <c r="D139" s="46"/>
    </row>
    <row r="140" spans="4:4">
      <c r="D140" s="46"/>
    </row>
    <row r="141" spans="4:4">
      <c r="D141" s="46"/>
    </row>
    <row r="142" spans="4:4">
      <c r="D142" s="46"/>
    </row>
    <row r="143" spans="4:4">
      <c r="D143" s="46"/>
    </row>
    <row r="144" spans="4:4">
      <c r="D144" s="46"/>
    </row>
    <row r="145" spans="4:4">
      <c r="D145" s="46"/>
    </row>
    <row r="146" spans="4:4">
      <c r="D146" s="46"/>
    </row>
    <row r="147" spans="4:4">
      <c r="D147" s="46"/>
    </row>
    <row r="148" spans="4:4">
      <c r="D148" s="46"/>
    </row>
    <row r="149" spans="4:4">
      <c r="D149" s="46"/>
    </row>
    <row r="150" spans="4:4">
      <c r="D150" s="46"/>
    </row>
    <row r="151" spans="4:4">
      <c r="D151" s="46"/>
    </row>
    <row r="152" spans="4:4">
      <c r="D152" s="46"/>
    </row>
    <row r="153" spans="4:4">
      <c r="D153" s="46"/>
    </row>
    <row r="154" spans="4:4">
      <c r="D154" s="46"/>
    </row>
    <row r="155" spans="4:4">
      <c r="D155" s="46"/>
    </row>
    <row r="156" spans="4:4">
      <c r="D156" s="46"/>
    </row>
    <row r="157" spans="4:4">
      <c r="D157" s="46"/>
    </row>
    <row r="158" spans="4:4">
      <c r="D158" s="46"/>
    </row>
    <row r="159" spans="4:4">
      <c r="D159" s="46"/>
    </row>
    <row r="160" spans="4:4">
      <c r="D160" s="46"/>
    </row>
    <row r="161" spans="4:4">
      <c r="D161" s="46"/>
    </row>
    <row r="162" spans="4:4">
      <c r="D162" s="46"/>
    </row>
    <row r="163" spans="4:4">
      <c r="D163" s="46"/>
    </row>
    <row r="164" spans="4:4">
      <c r="D164" s="46"/>
    </row>
    <row r="165" spans="4:4">
      <c r="D165" s="46"/>
    </row>
    <row r="166" spans="4:4">
      <c r="D166" s="46"/>
    </row>
    <row r="167" spans="4:4">
      <c r="D167" s="46"/>
    </row>
    <row r="168" spans="4:4">
      <c r="D168" s="46"/>
    </row>
    <row r="169" spans="4:4">
      <c r="D169" s="46"/>
    </row>
    <row r="170" spans="4:4">
      <c r="D170" s="46"/>
    </row>
    <row r="171" spans="4:4">
      <c r="D171" s="46"/>
    </row>
    <row r="172" spans="4:4">
      <c r="D172" s="46"/>
    </row>
    <row r="173" spans="4:4">
      <c r="D173" s="46"/>
    </row>
    <row r="174" spans="4:4">
      <c r="D174" s="46"/>
    </row>
    <row r="175" spans="4:4">
      <c r="D175" s="46"/>
    </row>
    <row r="176" spans="4:4">
      <c r="D176" s="46"/>
    </row>
    <row r="177" spans="4:4">
      <c r="D177" s="46"/>
    </row>
    <row r="178" spans="4:4">
      <c r="D178" s="46"/>
    </row>
    <row r="179" spans="4:4">
      <c r="D179" s="46"/>
    </row>
    <row r="180" spans="4:4">
      <c r="D180" s="46"/>
    </row>
    <row r="181" spans="4:4">
      <c r="D181" s="46"/>
    </row>
    <row r="182" spans="4:4">
      <c r="D182" s="46"/>
    </row>
    <row r="183" spans="4:4">
      <c r="D183" s="46"/>
    </row>
    <row r="184" spans="4:4">
      <c r="D184" s="46"/>
    </row>
    <row r="185" spans="4:4">
      <c r="D185" s="46"/>
    </row>
    <row r="186" spans="4:4">
      <c r="D186" s="46"/>
    </row>
    <row r="187" spans="4:4">
      <c r="D187" s="46"/>
    </row>
    <row r="188" spans="4:4">
      <c r="D188" s="46"/>
    </row>
    <row r="189" spans="4:4">
      <c r="D189" s="46"/>
    </row>
    <row r="190" spans="4:4">
      <c r="D190" s="46"/>
    </row>
    <row r="191" spans="4:4">
      <c r="D191" s="46"/>
    </row>
    <row r="192" spans="4:4">
      <c r="D192" s="46"/>
    </row>
    <row r="193" spans="4:4">
      <c r="D193" s="46"/>
    </row>
    <row r="194" spans="4:4">
      <c r="D194" s="46"/>
    </row>
    <row r="195" spans="4:4">
      <c r="D195" s="46"/>
    </row>
    <row r="196" spans="4:4">
      <c r="D196" s="46"/>
    </row>
    <row r="197" spans="4:4">
      <c r="D197" s="46"/>
    </row>
    <row r="198" spans="4:4">
      <c r="D198" s="46"/>
    </row>
    <row r="199" spans="4:4">
      <c r="D199" s="46"/>
    </row>
    <row r="200" spans="4:4">
      <c r="D200" s="46"/>
    </row>
    <row r="201" spans="4:4">
      <c r="D201" s="46"/>
    </row>
    <row r="202" spans="4:4">
      <c r="D202" s="46"/>
    </row>
    <row r="203" spans="4:4">
      <c r="D203" s="46"/>
    </row>
    <row r="204" spans="4:4">
      <c r="D204" s="46"/>
    </row>
    <row r="205" spans="4:4">
      <c r="D205" s="46"/>
    </row>
    <row r="206" spans="4:4">
      <c r="D206" s="46"/>
    </row>
    <row r="207" spans="4:4">
      <c r="D207" s="46"/>
    </row>
    <row r="208" spans="4:4">
      <c r="D208" s="46"/>
    </row>
    <row r="209" spans="4:4">
      <c r="D209" s="46"/>
    </row>
    <row r="210" spans="4:4">
      <c r="D210" s="46"/>
    </row>
    <row r="211" spans="4:4">
      <c r="D211" s="46"/>
    </row>
    <row r="212" spans="4:4">
      <c r="D212" s="46"/>
    </row>
    <row r="213" spans="4:4">
      <c r="D213" s="46"/>
    </row>
    <row r="214" spans="4:4">
      <c r="D214" s="46"/>
    </row>
    <row r="215" spans="4:4">
      <c r="D215" s="46"/>
    </row>
    <row r="216" spans="4:4">
      <c r="D216" s="46"/>
    </row>
    <row r="217" spans="4:4">
      <c r="D217" s="46"/>
    </row>
    <row r="218" spans="4:4">
      <c r="D218" s="46"/>
    </row>
    <row r="219" spans="4:4">
      <c r="D219" s="46"/>
    </row>
    <row r="220" spans="4:4">
      <c r="D220" s="46"/>
    </row>
    <row r="221" spans="4:4">
      <c r="D221" s="46"/>
    </row>
    <row r="222" spans="4:4">
      <c r="D222" s="46"/>
    </row>
    <row r="223" spans="4:4">
      <c r="D223" s="46"/>
    </row>
    <row r="224" spans="4:4">
      <c r="D224" s="46"/>
    </row>
    <row r="225" spans="4:4">
      <c r="D225" s="46"/>
    </row>
    <row r="226" spans="4:4">
      <c r="D226" s="46"/>
    </row>
    <row r="227" spans="4:4">
      <c r="D227" s="46"/>
    </row>
    <row r="228" spans="4:4">
      <c r="D228" s="46"/>
    </row>
    <row r="229" spans="4:4">
      <c r="D229" s="46"/>
    </row>
    <row r="230" spans="4:4">
      <c r="D230" s="46"/>
    </row>
    <row r="231" spans="4:4">
      <c r="D231" s="46"/>
    </row>
    <row r="232" spans="4:4">
      <c r="D232" s="46"/>
    </row>
    <row r="233" spans="4:4">
      <c r="D233" s="46"/>
    </row>
    <row r="234" spans="4:4">
      <c r="D234" s="46"/>
    </row>
    <row r="235" spans="4:4">
      <c r="D235" s="46"/>
    </row>
    <row r="236" spans="4:4">
      <c r="D236" s="46"/>
    </row>
    <row r="237" spans="4:4">
      <c r="D237" s="46"/>
    </row>
    <row r="238" spans="4:4">
      <c r="D238" s="46"/>
    </row>
    <row r="239" spans="4:4">
      <c r="D239" s="46"/>
    </row>
    <row r="240" spans="4:4">
      <c r="D240" s="46"/>
    </row>
    <row r="241" spans="4:4">
      <c r="D241" s="46"/>
    </row>
    <row r="242" spans="4:4">
      <c r="D242" s="46"/>
    </row>
    <row r="243" spans="4:4">
      <c r="D243" s="46"/>
    </row>
    <row r="244" spans="4:4">
      <c r="D244" s="46"/>
    </row>
    <row r="245" spans="4:4">
      <c r="D245" s="46"/>
    </row>
    <row r="246" spans="4:4">
      <c r="D246" s="46"/>
    </row>
    <row r="247" spans="4:4">
      <c r="D247" s="46"/>
    </row>
    <row r="248" spans="4:4">
      <c r="D248" s="46"/>
    </row>
    <row r="249" spans="4:4">
      <c r="D249" s="46"/>
    </row>
    <row r="250" spans="4:4">
      <c r="D250" s="46"/>
    </row>
    <row r="251" spans="4:4">
      <c r="D251" s="46"/>
    </row>
    <row r="252" spans="4:4">
      <c r="D252" s="46"/>
    </row>
    <row r="253" spans="4:4">
      <c r="D253" s="46"/>
    </row>
    <row r="254" spans="4:4">
      <c r="D254" s="46"/>
    </row>
    <row r="255" spans="4:4">
      <c r="D255" s="46"/>
    </row>
    <row r="256" spans="4:4">
      <c r="D256" s="46"/>
    </row>
    <row r="257" spans="4:4">
      <c r="D257" s="46"/>
    </row>
    <row r="258" spans="4:4">
      <c r="D258" s="46"/>
    </row>
    <row r="259" spans="4:4">
      <c r="D259" s="46"/>
    </row>
    <row r="260" spans="4:4">
      <c r="D260" s="46"/>
    </row>
    <row r="261" spans="4:4">
      <c r="D261" s="46"/>
    </row>
    <row r="262" spans="4:4">
      <c r="D262" s="46"/>
    </row>
    <row r="263" spans="4:4">
      <c r="D263" s="46"/>
    </row>
    <row r="264" spans="4:4">
      <c r="D264" s="46"/>
    </row>
    <row r="265" spans="4:4">
      <c r="D265" s="46"/>
    </row>
    <row r="266" spans="4:4">
      <c r="D266" s="46"/>
    </row>
    <row r="267" spans="4:4">
      <c r="D267" s="46"/>
    </row>
    <row r="268" spans="4:4">
      <c r="D268" s="46"/>
    </row>
    <row r="269" spans="4:4">
      <c r="D269" s="46"/>
    </row>
    <row r="270" spans="4:4">
      <c r="D270" s="46"/>
    </row>
    <row r="271" spans="4:4">
      <c r="D271" s="46"/>
    </row>
    <row r="272" spans="4:4">
      <c r="D272" s="46"/>
    </row>
    <row r="273" spans="4:4">
      <c r="D273" s="46"/>
    </row>
    <row r="274" spans="4:4">
      <c r="D274" s="46"/>
    </row>
    <row r="275" spans="4:4">
      <c r="D275" s="46"/>
    </row>
    <row r="276" spans="4:4">
      <c r="D276" s="46"/>
    </row>
    <row r="277" spans="4:4">
      <c r="D277" s="46"/>
    </row>
    <row r="278" spans="4:4">
      <c r="D278" s="46"/>
    </row>
    <row r="279" spans="4:4">
      <c r="D279" s="46"/>
    </row>
    <row r="280" spans="4:4">
      <c r="D280" s="46"/>
    </row>
    <row r="281" spans="4:4">
      <c r="D281" s="46"/>
    </row>
    <row r="282" spans="4:4">
      <c r="D282" s="46"/>
    </row>
    <row r="283" spans="4:4">
      <c r="D283" s="46"/>
    </row>
    <row r="284" spans="4:4">
      <c r="D284" s="46"/>
    </row>
    <row r="285" spans="4:4">
      <c r="D285" s="46"/>
    </row>
    <row r="286" spans="4:4">
      <c r="D286" s="46"/>
    </row>
    <row r="287" spans="4:4">
      <c r="D287" s="46"/>
    </row>
    <row r="288" spans="4:4">
      <c r="D288" s="46"/>
    </row>
    <row r="289" spans="4:4">
      <c r="D289" s="46"/>
    </row>
    <row r="290" spans="4:4">
      <c r="D290" s="46"/>
    </row>
    <row r="291" spans="4:4">
      <c r="D291" s="46"/>
    </row>
    <row r="292" spans="4:4">
      <c r="D292" s="46"/>
    </row>
    <row r="293" spans="4:4">
      <c r="D293" s="46"/>
    </row>
    <row r="294" spans="4:4">
      <c r="D294" s="46"/>
    </row>
    <row r="295" spans="4:4">
      <c r="D295" s="46"/>
    </row>
    <row r="296" spans="4:4">
      <c r="D296" s="46"/>
    </row>
    <row r="297" spans="4:4">
      <c r="D297" s="46"/>
    </row>
    <row r="298" spans="4:4">
      <c r="D298" s="46"/>
    </row>
    <row r="299" spans="4:4">
      <c r="D299" s="46"/>
    </row>
    <row r="300" spans="4:4">
      <c r="D300" s="46"/>
    </row>
    <row r="301" spans="4:4">
      <c r="D301" s="46"/>
    </row>
    <row r="302" spans="4:4">
      <c r="D302" s="46"/>
    </row>
    <row r="303" spans="4:4">
      <c r="D303" s="46"/>
    </row>
    <row r="304" spans="4:4">
      <c r="D304" s="46"/>
    </row>
    <row r="305" spans="4:4">
      <c r="D305" s="46"/>
    </row>
    <row r="306" spans="4:4">
      <c r="D306" s="46"/>
    </row>
    <row r="307" spans="4:4">
      <c r="D307" s="46"/>
    </row>
    <row r="308" spans="4:4">
      <c r="D308" s="46"/>
    </row>
    <row r="309" spans="4:4">
      <c r="D309" s="46"/>
    </row>
    <row r="310" spans="4:4">
      <c r="D310" s="46"/>
    </row>
    <row r="311" spans="4:4">
      <c r="D311" s="46"/>
    </row>
    <row r="312" spans="4:4">
      <c r="D312" s="46"/>
    </row>
    <row r="313" spans="4:4">
      <c r="D313" s="46"/>
    </row>
    <row r="314" spans="4:4">
      <c r="D314" s="46"/>
    </row>
    <row r="315" spans="4:4">
      <c r="D315" s="46"/>
    </row>
    <row r="316" spans="4:4">
      <c r="D316" s="46"/>
    </row>
    <row r="317" spans="4:4">
      <c r="D317" s="46"/>
    </row>
    <row r="318" spans="4:4">
      <c r="D318" s="46"/>
    </row>
    <row r="319" spans="4:4">
      <c r="D319" s="46"/>
    </row>
    <row r="320" spans="4:4">
      <c r="D320" s="46"/>
    </row>
    <row r="321" spans="4:4">
      <c r="D321" s="46"/>
    </row>
    <row r="322" spans="4:4">
      <c r="D322" s="46"/>
    </row>
    <row r="323" spans="4:4">
      <c r="D323" s="46"/>
    </row>
    <row r="324" spans="4:4">
      <c r="D324" s="46"/>
    </row>
    <row r="325" spans="4:4">
      <c r="D325" s="46"/>
    </row>
    <row r="326" spans="4:4">
      <c r="D326" s="46"/>
    </row>
    <row r="327" spans="4:4">
      <c r="D327" s="46"/>
    </row>
    <row r="328" spans="4:4">
      <c r="D328" s="46"/>
    </row>
    <row r="329" spans="4:4">
      <c r="D329" s="46"/>
    </row>
    <row r="330" spans="4:4">
      <c r="D330" s="46"/>
    </row>
    <row r="331" spans="4:4">
      <c r="D331" s="46"/>
    </row>
    <row r="332" spans="4:4">
      <c r="D332" s="46"/>
    </row>
    <row r="333" spans="4:4">
      <c r="D333" s="46"/>
    </row>
    <row r="334" spans="4:4">
      <c r="D334" s="46"/>
    </row>
    <row r="335" spans="4:4">
      <c r="D335" s="46"/>
    </row>
    <row r="336" spans="4:4">
      <c r="D336" s="46"/>
    </row>
    <row r="337" spans="4:4">
      <c r="D337" s="46"/>
    </row>
    <row r="338" spans="4:4">
      <c r="D338" s="46"/>
    </row>
    <row r="339" spans="4:4">
      <c r="D339" s="46"/>
    </row>
    <row r="340" spans="4:4">
      <c r="D340" s="46"/>
    </row>
    <row r="341" spans="4:4">
      <c r="D341" s="46"/>
    </row>
    <row r="342" spans="4:4">
      <c r="D342" s="46"/>
    </row>
    <row r="343" spans="4:4">
      <c r="D343" s="46"/>
    </row>
    <row r="344" spans="4:4">
      <c r="D344" s="46"/>
    </row>
    <row r="345" spans="4:4">
      <c r="D345" s="46"/>
    </row>
    <row r="346" spans="4:4">
      <c r="D346" s="46"/>
    </row>
    <row r="347" spans="4:4">
      <c r="D347" s="46"/>
    </row>
    <row r="348" spans="4:4">
      <c r="D348" s="46"/>
    </row>
    <row r="349" spans="4:4">
      <c r="D349" s="46"/>
    </row>
    <row r="350" spans="4:4">
      <c r="D350" s="46"/>
    </row>
    <row r="351" spans="4:4">
      <c r="D351" s="46"/>
    </row>
    <row r="352" spans="4:4">
      <c r="D352" s="46"/>
    </row>
    <row r="353" spans="4:4">
      <c r="D353" s="46"/>
    </row>
    <row r="354" spans="4:4">
      <c r="D354" s="46"/>
    </row>
    <row r="355" spans="4:4">
      <c r="D355" s="46"/>
    </row>
    <row r="356" spans="4:4">
      <c r="D356" s="46"/>
    </row>
    <row r="357" spans="4:4">
      <c r="D357" s="46"/>
    </row>
    <row r="358" spans="4:4">
      <c r="D358" s="46"/>
    </row>
    <row r="359" spans="4:4">
      <c r="D359" s="46"/>
    </row>
    <row r="360" spans="4:4">
      <c r="D360" s="46"/>
    </row>
    <row r="361" spans="4:4">
      <c r="D361" s="46"/>
    </row>
    <row r="362" spans="4:4">
      <c r="D362" s="46"/>
    </row>
    <row r="363" spans="4:4">
      <c r="D363" s="46"/>
    </row>
    <row r="364" spans="4:4">
      <c r="D364" s="46"/>
    </row>
    <row r="365" spans="4:4">
      <c r="D365" s="46"/>
    </row>
    <row r="366" spans="4:4">
      <c r="D366" s="46"/>
    </row>
    <row r="367" spans="4:4">
      <c r="D367" s="46"/>
    </row>
    <row r="368" spans="4:4">
      <c r="D368" s="46"/>
    </row>
    <row r="369" spans="4:4">
      <c r="D369" s="46"/>
    </row>
    <row r="370" spans="4:4">
      <c r="D370" s="46"/>
    </row>
    <row r="371" spans="4:4">
      <c r="D371" s="46"/>
    </row>
    <row r="372" spans="4:4">
      <c r="D372" s="46"/>
    </row>
    <row r="373" spans="4:4">
      <c r="D373" s="46"/>
    </row>
    <row r="374" spans="4:4">
      <c r="D374" s="46"/>
    </row>
    <row r="375" spans="4:4">
      <c r="D375" s="46"/>
    </row>
    <row r="376" spans="4:4">
      <c r="D376" s="46"/>
    </row>
    <row r="377" spans="4:4">
      <c r="D377" s="46"/>
    </row>
    <row r="378" spans="4:4">
      <c r="D378" s="46"/>
    </row>
    <row r="379" spans="4:4">
      <c r="D379" s="46"/>
    </row>
    <row r="380" spans="4:4">
      <c r="D380" s="46"/>
    </row>
    <row r="381" spans="4:4">
      <c r="D381" s="46"/>
    </row>
    <row r="382" spans="4:4">
      <c r="D382" s="46"/>
    </row>
    <row r="383" spans="4:4">
      <c r="D383" s="46"/>
    </row>
    <row r="384" spans="4:4">
      <c r="D384" s="46"/>
    </row>
    <row r="385" spans="4:4">
      <c r="D385" s="46"/>
    </row>
    <row r="386" spans="4:4">
      <c r="D386" s="46"/>
    </row>
    <row r="387" spans="4:4">
      <c r="D387" s="46"/>
    </row>
    <row r="388" spans="4:4">
      <c r="D388" s="46"/>
    </row>
    <row r="389" spans="4:4">
      <c r="D389" s="46"/>
    </row>
    <row r="390" spans="4:4">
      <c r="D390" s="46"/>
    </row>
    <row r="391" spans="4:4">
      <c r="D391" s="46"/>
    </row>
    <row r="392" spans="4:4">
      <c r="D392" s="46"/>
    </row>
    <row r="393" spans="4:4">
      <c r="D393" s="46"/>
    </row>
    <row r="394" spans="4:4">
      <c r="D394" s="46"/>
    </row>
    <row r="395" spans="4:4">
      <c r="D395" s="46"/>
    </row>
    <row r="396" spans="4:4">
      <c r="D396" s="46"/>
    </row>
    <row r="397" spans="4:4">
      <c r="D397" s="46"/>
    </row>
    <row r="398" spans="4:4">
      <c r="D398" s="46"/>
    </row>
    <row r="399" spans="4:4">
      <c r="D399" s="46"/>
    </row>
    <row r="400" spans="4:4">
      <c r="D400" s="46"/>
    </row>
    <row r="401" spans="4:4">
      <c r="D401" s="46"/>
    </row>
    <row r="402" spans="4:4">
      <c r="D402" s="46"/>
    </row>
    <row r="403" spans="4:4">
      <c r="D403" s="46"/>
    </row>
    <row r="404" spans="4:4">
      <c r="D404" s="46"/>
    </row>
    <row r="405" spans="4:4">
      <c r="D405" s="46"/>
    </row>
    <row r="406" spans="4:4">
      <c r="D406" s="46"/>
    </row>
    <row r="407" spans="4:4">
      <c r="D407" s="46"/>
    </row>
    <row r="408" spans="4:4">
      <c r="D408" s="46"/>
    </row>
    <row r="409" spans="4:4">
      <c r="D409" s="46"/>
    </row>
    <row r="410" spans="4:4">
      <c r="D410" s="46"/>
    </row>
    <row r="411" spans="4:4">
      <c r="D411" s="46"/>
    </row>
    <row r="412" spans="4:4">
      <c r="D412" s="46"/>
    </row>
    <row r="413" spans="4:4">
      <c r="D413" s="46"/>
    </row>
    <row r="414" spans="4:4">
      <c r="D414" s="46"/>
    </row>
    <row r="415" spans="4:4">
      <c r="D415" s="46"/>
    </row>
    <row r="416" spans="4:4">
      <c r="D416" s="46"/>
    </row>
    <row r="417" spans="4:4">
      <c r="D417" s="46"/>
    </row>
    <row r="418" spans="4:4">
      <c r="D418" s="46"/>
    </row>
    <row r="419" spans="4:4">
      <c r="D419" s="46"/>
    </row>
    <row r="420" spans="4:4">
      <c r="D420" s="46"/>
    </row>
    <row r="421" spans="4:4">
      <c r="D421" s="46"/>
    </row>
    <row r="422" spans="4:4">
      <c r="D422" s="46"/>
    </row>
    <row r="423" spans="4:4">
      <c r="D423" s="46"/>
    </row>
    <row r="424" spans="4:4">
      <c r="D424" s="46"/>
    </row>
    <row r="425" spans="4:4">
      <c r="D425" s="46"/>
    </row>
    <row r="426" spans="4:4">
      <c r="D426" s="46"/>
    </row>
    <row r="427" spans="4:4">
      <c r="D427" s="46"/>
    </row>
    <row r="428" spans="4:4">
      <c r="D428" s="46"/>
    </row>
    <row r="429" spans="4:4">
      <c r="D429" s="46"/>
    </row>
    <row r="430" spans="4:4">
      <c r="D430" s="46"/>
    </row>
    <row r="431" spans="4:4">
      <c r="D431" s="46"/>
    </row>
    <row r="432" spans="4:4">
      <c r="D432" s="46"/>
    </row>
    <row r="433" spans="4:4">
      <c r="D433" s="46"/>
    </row>
    <row r="434" spans="4:4">
      <c r="D434" s="46"/>
    </row>
    <row r="435" spans="4:4">
      <c r="D435" s="46"/>
    </row>
    <row r="436" spans="4:4">
      <c r="D436" s="46"/>
    </row>
    <row r="437" spans="4:4">
      <c r="D437" s="46"/>
    </row>
    <row r="438" spans="4:4">
      <c r="D438" s="46"/>
    </row>
    <row r="439" spans="4:4">
      <c r="D439" s="46"/>
    </row>
    <row r="440" spans="4:4">
      <c r="D440" s="46"/>
    </row>
    <row r="441" spans="4:4">
      <c r="D441" s="46"/>
    </row>
    <row r="442" spans="4:4">
      <c r="D442" s="46"/>
    </row>
    <row r="443" spans="4:4">
      <c r="D443" s="46"/>
    </row>
    <row r="444" spans="4:4">
      <c r="D444" s="46"/>
    </row>
    <row r="445" spans="4:4">
      <c r="D445" s="46"/>
    </row>
    <row r="446" spans="4:4">
      <c r="D446" s="46"/>
    </row>
    <row r="447" spans="4:4">
      <c r="D447" s="46"/>
    </row>
    <row r="448" spans="4:4">
      <c r="D448" s="46"/>
    </row>
    <row r="449" spans="4:4">
      <c r="D449" s="46"/>
    </row>
    <row r="450" spans="4:4">
      <c r="D450" s="46"/>
    </row>
    <row r="451" spans="4:4">
      <c r="D451" s="46"/>
    </row>
    <row r="452" spans="4:4">
      <c r="D452" s="46"/>
    </row>
    <row r="453" spans="4:4">
      <c r="D453" s="46"/>
    </row>
    <row r="454" spans="4:4">
      <c r="D454" s="46"/>
    </row>
    <row r="455" spans="4:4">
      <c r="D455" s="46"/>
    </row>
    <row r="456" spans="4:4">
      <c r="D456" s="46"/>
    </row>
    <row r="457" spans="4:4">
      <c r="D457" s="46"/>
    </row>
    <row r="458" spans="4:4">
      <c r="D458" s="46"/>
    </row>
    <row r="459" spans="4:4">
      <c r="D459" s="46"/>
    </row>
    <row r="460" spans="4:4">
      <c r="D460" s="46"/>
    </row>
    <row r="461" spans="4:4">
      <c r="D461" s="46"/>
    </row>
    <row r="462" spans="4:4">
      <c r="D462" s="46"/>
    </row>
    <row r="463" spans="4:4">
      <c r="D463" s="46"/>
    </row>
    <row r="464" spans="4:4">
      <c r="D464" s="46"/>
    </row>
    <row r="465" spans="4:4">
      <c r="D465" s="46"/>
    </row>
    <row r="466" spans="4:4">
      <c r="D466" s="46"/>
    </row>
    <row r="467" spans="4:4">
      <c r="D467" s="46"/>
    </row>
    <row r="468" spans="4:4">
      <c r="D468" s="46"/>
    </row>
    <row r="469" spans="4:4">
      <c r="D469" s="46"/>
    </row>
    <row r="470" spans="4:4">
      <c r="D470" s="46"/>
    </row>
    <row r="471" spans="4:4">
      <c r="D471" s="46"/>
    </row>
    <row r="472" spans="4:4">
      <c r="D472" s="46"/>
    </row>
    <row r="473" spans="4:4">
      <c r="D473" s="46"/>
    </row>
    <row r="474" spans="4:4">
      <c r="D474" s="46"/>
    </row>
    <row r="475" spans="4:4">
      <c r="D475" s="46"/>
    </row>
    <row r="476" spans="4:4">
      <c r="D476" s="46"/>
    </row>
    <row r="477" spans="4:4">
      <c r="D477" s="46"/>
    </row>
    <row r="478" spans="4:4">
      <c r="D478" s="46"/>
    </row>
    <row r="479" spans="4:4">
      <c r="D479" s="46"/>
    </row>
    <row r="480" spans="4:4">
      <c r="D480" s="46"/>
    </row>
    <row r="481" spans="4:4">
      <c r="D481" s="46"/>
    </row>
    <row r="482" spans="4:4">
      <c r="D482" s="46"/>
    </row>
    <row r="483" spans="4:4">
      <c r="D483" s="46"/>
    </row>
    <row r="484" spans="4:4">
      <c r="D484" s="46"/>
    </row>
    <row r="485" spans="4:4">
      <c r="D485" s="46"/>
    </row>
    <row r="486" spans="4:4">
      <c r="D486" s="46"/>
    </row>
    <row r="487" spans="4:4">
      <c r="D487" s="46"/>
    </row>
    <row r="488" spans="4:4">
      <c r="D488" s="46"/>
    </row>
    <row r="489" spans="4:4">
      <c r="D489" s="46"/>
    </row>
    <row r="490" spans="4:4">
      <c r="D490" s="46"/>
    </row>
    <row r="491" spans="4:4">
      <c r="D491" s="46"/>
    </row>
    <row r="492" spans="4:4">
      <c r="D492" s="46"/>
    </row>
    <row r="493" spans="4:4">
      <c r="D493" s="46"/>
    </row>
    <row r="494" spans="4:4">
      <c r="D494" s="46"/>
    </row>
    <row r="495" spans="4:4">
      <c r="D495" s="46"/>
    </row>
    <row r="496" spans="4:4">
      <c r="D496" s="46"/>
    </row>
    <row r="497" spans="4:4">
      <c r="D497" s="46"/>
    </row>
    <row r="498" spans="4:4">
      <c r="D498" s="46"/>
    </row>
    <row r="499" spans="4:4">
      <c r="D499" s="46"/>
    </row>
    <row r="500" spans="4:4">
      <c r="D500" s="46"/>
    </row>
    <row r="501" spans="4:4">
      <c r="D501" s="46"/>
    </row>
    <row r="502" spans="4:4">
      <c r="D502" s="46"/>
    </row>
    <row r="503" spans="4:4">
      <c r="D503" s="46"/>
    </row>
    <row r="504" spans="4:4">
      <c r="D504" s="46"/>
    </row>
    <row r="505" spans="4:4">
      <c r="D505" s="46"/>
    </row>
    <row r="506" spans="4:4">
      <c r="D506" s="46"/>
    </row>
    <row r="507" spans="4:4">
      <c r="D507" s="46"/>
    </row>
    <row r="508" spans="4:4">
      <c r="D508" s="46"/>
    </row>
    <row r="509" spans="4:4">
      <c r="D509" s="46"/>
    </row>
    <row r="510" spans="4:4">
      <c r="D510" s="46"/>
    </row>
    <row r="511" spans="4:4">
      <c r="D511" s="46"/>
    </row>
    <row r="512" spans="4:4">
      <c r="D512" s="46"/>
    </row>
    <row r="513" spans="4:4">
      <c r="D513" s="46"/>
    </row>
    <row r="514" spans="4:4">
      <c r="D514" s="46"/>
    </row>
    <row r="515" spans="4:4">
      <c r="D515" s="46"/>
    </row>
    <row r="516" spans="4:4">
      <c r="D516" s="46"/>
    </row>
    <row r="517" spans="4:4">
      <c r="D517" s="46"/>
    </row>
    <row r="518" spans="4:4">
      <c r="D518" s="46"/>
    </row>
    <row r="519" spans="4:4">
      <c r="D519" s="46"/>
    </row>
    <row r="520" spans="4:4">
      <c r="D520" s="46"/>
    </row>
    <row r="521" spans="4:4">
      <c r="D521" s="46"/>
    </row>
    <row r="522" spans="4:4">
      <c r="D522" s="46"/>
    </row>
    <row r="523" spans="4:4">
      <c r="D523" s="46"/>
    </row>
    <row r="524" spans="4:4">
      <c r="D524" s="46"/>
    </row>
    <row r="525" spans="4:4">
      <c r="D525" s="46"/>
    </row>
    <row r="526" spans="4:4">
      <c r="D526" s="46"/>
    </row>
    <row r="527" spans="4:4">
      <c r="D527" s="46"/>
    </row>
    <row r="528" spans="4:4">
      <c r="D528" s="46"/>
    </row>
    <row r="529" spans="4:4">
      <c r="D529" s="46"/>
    </row>
    <row r="530" spans="4:4">
      <c r="D530" s="46"/>
    </row>
    <row r="531" spans="4:4">
      <c r="D531" s="46"/>
    </row>
    <row r="532" spans="4:4">
      <c r="D532" s="46"/>
    </row>
    <row r="533" spans="4:4">
      <c r="D533" s="46"/>
    </row>
    <row r="534" spans="4:4">
      <c r="D534" s="46"/>
    </row>
    <row r="535" spans="4:4">
      <c r="D535" s="46"/>
    </row>
    <row r="536" spans="4:4">
      <c r="D536" s="46"/>
    </row>
    <row r="537" spans="4:4">
      <c r="D537" s="46"/>
    </row>
    <row r="538" spans="4:4">
      <c r="D538" s="46"/>
    </row>
    <row r="539" spans="4:4">
      <c r="D539" s="46"/>
    </row>
    <row r="540" spans="4:4">
      <c r="D540" s="46"/>
    </row>
    <row r="541" spans="4:4">
      <c r="D541" s="46"/>
    </row>
    <row r="542" spans="4:4">
      <c r="D542" s="46"/>
    </row>
    <row r="543" spans="4:4">
      <c r="D543" s="46"/>
    </row>
    <row r="544" spans="4:4">
      <c r="D544" s="46"/>
    </row>
    <row r="545" spans="4:4">
      <c r="D545" s="46"/>
    </row>
    <row r="546" spans="4:4">
      <c r="D546" s="46"/>
    </row>
    <row r="547" spans="4:4">
      <c r="D547" s="46"/>
    </row>
    <row r="548" spans="4:4">
      <c r="D548" s="46"/>
    </row>
    <row r="549" spans="4:4">
      <c r="D549" s="46"/>
    </row>
    <row r="550" spans="4:4">
      <c r="D550" s="46"/>
    </row>
    <row r="551" spans="4:4">
      <c r="D551" s="46"/>
    </row>
    <row r="552" spans="4:4">
      <c r="D552" s="46"/>
    </row>
    <row r="553" spans="4:4">
      <c r="D553" s="46"/>
    </row>
    <row r="554" spans="4:4">
      <c r="D554" s="46"/>
    </row>
    <row r="555" spans="4:4">
      <c r="D555" s="46"/>
    </row>
    <row r="556" spans="4:4">
      <c r="D556" s="46"/>
    </row>
    <row r="557" spans="4:4">
      <c r="D557" s="46"/>
    </row>
    <row r="558" spans="4:4">
      <c r="D558" s="46"/>
    </row>
    <row r="559" spans="4:4">
      <c r="D559" s="46"/>
    </row>
    <row r="560" spans="4:4">
      <c r="D560" s="46"/>
    </row>
    <row r="561" spans="4:4">
      <c r="D561" s="46"/>
    </row>
    <row r="562" spans="4:4">
      <c r="D562" s="46"/>
    </row>
    <row r="563" spans="4:4">
      <c r="D563" s="46"/>
    </row>
    <row r="564" spans="4:4">
      <c r="D564" s="46"/>
    </row>
    <row r="565" spans="4:4">
      <c r="D565" s="46"/>
    </row>
    <row r="566" spans="4:4">
      <c r="D566" s="46"/>
    </row>
    <row r="567" spans="4:4">
      <c r="D567" s="46"/>
    </row>
    <row r="568" spans="4:4">
      <c r="D568" s="46"/>
    </row>
    <row r="569" spans="4:4">
      <c r="D569" s="46"/>
    </row>
    <row r="570" spans="4:4">
      <c r="D570" s="46"/>
    </row>
    <row r="571" spans="4:4">
      <c r="D571" s="46"/>
    </row>
    <row r="572" spans="4:4">
      <c r="D572" s="46"/>
    </row>
    <row r="573" spans="4:4">
      <c r="D573" s="46"/>
    </row>
    <row r="574" spans="4:4">
      <c r="D574" s="46"/>
    </row>
    <row r="575" spans="4:4">
      <c r="D575" s="46"/>
    </row>
    <row r="576" spans="4:4">
      <c r="D576" s="46"/>
    </row>
    <row r="577" spans="4:4">
      <c r="D577" s="46"/>
    </row>
    <row r="578" spans="4:4">
      <c r="D578" s="46"/>
    </row>
    <row r="579" spans="4:4">
      <c r="D579" s="46"/>
    </row>
    <row r="580" spans="4:4">
      <c r="D580" s="46"/>
    </row>
    <row r="581" spans="4:4">
      <c r="D581" s="46"/>
    </row>
    <row r="582" spans="4:4">
      <c r="D582" s="46"/>
    </row>
    <row r="583" spans="4:4">
      <c r="D583" s="46"/>
    </row>
    <row r="584" spans="4:4">
      <c r="D584" s="46"/>
    </row>
    <row r="585" spans="4:4">
      <c r="D585" s="46"/>
    </row>
    <row r="586" spans="4:4">
      <c r="D586" s="46"/>
    </row>
    <row r="587" spans="4:4">
      <c r="D587" s="46"/>
    </row>
    <row r="588" spans="4:4">
      <c r="D588" s="46"/>
    </row>
    <row r="589" spans="4:4">
      <c r="D589" s="46"/>
    </row>
    <row r="590" spans="4:4">
      <c r="D590" s="46"/>
    </row>
    <row r="591" spans="4:4">
      <c r="D591" s="46"/>
    </row>
    <row r="592" spans="4:4">
      <c r="D592" s="46"/>
    </row>
    <row r="593" spans="4:4">
      <c r="D593" s="46"/>
    </row>
    <row r="594" spans="4:4">
      <c r="D594" s="46"/>
    </row>
    <row r="595" spans="4:4">
      <c r="D595" s="46"/>
    </row>
    <row r="596" spans="4:4">
      <c r="D596" s="46"/>
    </row>
    <row r="597" spans="4:4">
      <c r="D597" s="46"/>
    </row>
    <row r="598" spans="4:4">
      <c r="D598" s="46"/>
    </row>
    <row r="599" spans="4:4">
      <c r="D599" s="46"/>
    </row>
    <row r="600" spans="4:4">
      <c r="D600" s="46"/>
    </row>
    <row r="601" spans="4:4">
      <c r="D601" s="46"/>
    </row>
    <row r="602" spans="4:4">
      <c r="D602" s="46"/>
    </row>
    <row r="603" spans="4:4">
      <c r="D603" s="46"/>
    </row>
    <row r="604" spans="4:4">
      <c r="D604" s="46"/>
    </row>
    <row r="605" spans="4:4">
      <c r="D605" s="46"/>
    </row>
    <row r="606" spans="4:4">
      <c r="D606" s="46"/>
    </row>
    <row r="607" spans="4:4">
      <c r="D607" s="46"/>
    </row>
    <row r="608" spans="4:4">
      <c r="D608" s="46"/>
    </row>
    <row r="609" spans="4:4">
      <c r="D609" s="46"/>
    </row>
    <row r="610" spans="4:4">
      <c r="D610" s="46"/>
    </row>
    <row r="611" spans="4:4">
      <c r="D611" s="46"/>
    </row>
    <row r="612" spans="4:4">
      <c r="D612" s="46"/>
    </row>
    <row r="613" spans="4:4">
      <c r="D613" s="46"/>
    </row>
    <row r="614" spans="4:4">
      <c r="D614" s="46"/>
    </row>
    <row r="615" spans="4:4">
      <c r="D615" s="46"/>
    </row>
    <row r="616" spans="4:4">
      <c r="D616" s="46"/>
    </row>
    <row r="617" spans="4:4">
      <c r="D617" s="46"/>
    </row>
    <row r="618" spans="4:4">
      <c r="D618" s="46"/>
    </row>
    <row r="619" spans="4:4">
      <c r="D619" s="46"/>
    </row>
    <row r="620" spans="4:4">
      <c r="D620" s="46"/>
    </row>
    <row r="621" spans="4:4">
      <c r="D621" s="46"/>
    </row>
    <row r="622" spans="4:4">
      <c r="D622" s="46"/>
    </row>
    <row r="623" spans="4:4">
      <c r="D623" s="46"/>
    </row>
    <row r="624" spans="4:4">
      <c r="D624" s="46"/>
    </row>
    <row r="625" spans="4:4">
      <c r="D625" s="46"/>
    </row>
    <row r="626" spans="4:4">
      <c r="D626" s="46"/>
    </row>
    <row r="627" spans="4:4">
      <c r="D627" s="46"/>
    </row>
    <row r="628" spans="4:4">
      <c r="D628" s="46"/>
    </row>
    <row r="629" spans="4:4">
      <c r="D629" s="46"/>
    </row>
    <row r="630" spans="4:4">
      <c r="D630" s="46"/>
    </row>
    <row r="631" spans="4:4">
      <c r="D631" s="46"/>
    </row>
    <row r="632" spans="4:4">
      <c r="D632" s="46"/>
    </row>
    <row r="633" spans="4:4">
      <c r="D633" s="46"/>
    </row>
    <row r="634" spans="4:4">
      <c r="D634" s="46"/>
    </row>
    <row r="635" spans="4:4">
      <c r="D635" s="46"/>
    </row>
    <row r="636" spans="4:4">
      <c r="D636" s="46"/>
    </row>
    <row r="637" spans="4:4">
      <c r="D637" s="46"/>
    </row>
    <row r="638" spans="4:4">
      <c r="D638" s="46"/>
    </row>
    <row r="639" spans="4:4">
      <c r="D639" s="46"/>
    </row>
    <row r="640" spans="4:4">
      <c r="D640" s="46"/>
    </row>
    <row r="641" spans="4:4">
      <c r="D641" s="46"/>
    </row>
    <row r="642" spans="4:4">
      <c r="D642" s="46"/>
    </row>
    <row r="643" spans="4:4">
      <c r="D643" s="46"/>
    </row>
    <row r="644" spans="4:4">
      <c r="D644" s="46"/>
    </row>
    <row r="645" spans="4:4">
      <c r="D645" s="46"/>
    </row>
    <row r="646" spans="4:4">
      <c r="D646" s="46"/>
    </row>
    <row r="647" spans="4:4">
      <c r="D647" s="46"/>
    </row>
    <row r="648" spans="4:4">
      <c r="D648" s="46"/>
    </row>
    <row r="649" spans="4:4">
      <c r="D649" s="46"/>
    </row>
    <row r="650" spans="4:4">
      <c r="D650" s="46"/>
    </row>
    <row r="651" spans="4:4">
      <c r="D651" s="46"/>
    </row>
    <row r="652" spans="4:4">
      <c r="D652" s="46"/>
    </row>
    <row r="653" spans="4:4">
      <c r="D653" s="46"/>
    </row>
    <row r="654" spans="4:4">
      <c r="D654" s="46"/>
    </row>
    <row r="655" spans="4:4">
      <c r="D655" s="46"/>
    </row>
    <row r="656" spans="4:4">
      <c r="D656" s="46"/>
    </row>
    <row r="657" spans="4:4">
      <c r="D657" s="46"/>
    </row>
    <row r="658" spans="4:4">
      <c r="D658" s="46"/>
    </row>
    <row r="659" spans="4:4">
      <c r="D659" s="46"/>
    </row>
    <row r="660" spans="4:4">
      <c r="D660" s="46"/>
    </row>
    <row r="661" spans="4:4">
      <c r="D661" s="46"/>
    </row>
    <row r="662" spans="4:4">
      <c r="D662" s="46"/>
    </row>
    <row r="663" spans="4:4">
      <c r="D663" s="46"/>
    </row>
    <row r="664" spans="4:4">
      <c r="D664" s="46"/>
    </row>
    <row r="665" spans="4:4">
      <c r="D665" s="46"/>
    </row>
    <row r="666" spans="4:4">
      <c r="D666" s="46"/>
    </row>
    <row r="667" spans="4:4">
      <c r="D667" s="46"/>
    </row>
    <row r="668" spans="4:4">
      <c r="D668" s="46"/>
    </row>
    <row r="669" spans="4:4">
      <c r="D669" s="46"/>
    </row>
    <row r="670" spans="4:4">
      <c r="D670" s="46"/>
    </row>
    <row r="671" spans="4:4">
      <c r="D671" s="46"/>
    </row>
    <row r="672" spans="4:4">
      <c r="D672" s="46"/>
    </row>
    <row r="673" spans="4:4">
      <c r="D673" s="46"/>
    </row>
    <row r="674" spans="4:4">
      <c r="D674" s="46"/>
    </row>
    <row r="675" spans="4:4">
      <c r="D675" s="46"/>
    </row>
    <row r="676" spans="4:4">
      <c r="D676" s="46"/>
    </row>
    <row r="677" spans="4:4">
      <c r="D677" s="46"/>
    </row>
    <row r="678" spans="4:4">
      <c r="D678" s="46"/>
    </row>
    <row r="679" spans="4:4">
      <c r="D679" s="46"/>
    </row>
    <row r="680" spans="4:4">
      <c r="D680" s="46"/>
    </row>
    <row r="681" spans="4:4">
      <c r="D681" s="46"/>
    </row>
    <row r="682" spans="4:4">
      <c r="D682" s="46"/>
    </row>
    <row r="683" spans="4:4">
      <c r="D683" s="46"/>
    </row>
    <row r="684" spans="4:4">
      <c r="D684" s="46"/>
    </row>
    <row r="685" spans="4:4">
      <c r="D685" s="46"/>
    </row>
    <row r="686" spans="4:4">
      <c r="D686" s="46"/>
    </row>
    <row r="687" spans="4:4">
      <c r="D687" s="46"/>
    </row>
    <row r="688" spans="4:4">
      <c r="D688" s="46"/>
    </row>
    <row r="689" spans="4:4">
      <c r="D689" s="46"/>
    </row>
    <row r="690" spans="4:4">
      <c r="D690" s="46"/>
    </row>
    <row r="691" spans="4:4">
      <c r="D691" s="46"/>
    </row>
    <row r="692" spans="4:4">
      <c r="D692" s="46"/>
    </row>
    <row r="693" spans="4:4">
      <c r="D693" s="46"/>
    </row>
    <row r="694" spans="4:4">
      <c r="D694" s="46"/>
    </row>
    <row r="695" spans="4:4">
      <c r="D695" s="46"/>
    </row>
    <row r="696" spans="4:4">
      <c r="D696" s="46"/>
    </row>
    <row r="697" spans="4:4">
      <c r="D697" s="46"/>
    </row>
    <row r="698" spans="4:4">
      <c r="D698" s="46"/>
    </row>
    <row r="699" spans="4:4">
      <c r="D699" s="46"/>
    </row>
    <row r="700" spans="4:4">
      <c r="D700" s="46"/>
    </row>
    <row r="701" spans="4:4">
      <c r="D701" s="46"/>
    </row>
    <row r="702" spans="4:4">
      <c r="D702" s="46"/>
    </row>
    <row r="703" spans="4:4">
      <c r="D703" s="46"/>
    </row>
    <row r="704" spans="4:4">
      <c r="D704" s="46"/>
    </row>
    <row r="705" spans="4:4">
      <c r="D705" s="46"/>
    </row>
    <row r="706" spans="4:4">
      <c r="D706" s="46"/>
    </row>
    <row r="707" spans="4:4">
      <c r="D707" s="46"/>
    </row>
    <row r="708" spans="4:4">
      <c r="D708" s="46"/>
    </row>
    <row r="709" spans="4:4">
      <c r="D709" s="46"/>
    </row>
    <row r="710" spans="4:4">
      <c r="D710" s="46"/>
    </row>
    <row r="711" spans="4:4">
      <c r="D711" s="46"/>
    </row>
    <row r="712" spans="4:4">
      <c r="D712" s="46"/>
    </row>
    <row r="713" spans="4:4">
      <c r="D713" s="46"/>
    </row>
    <row r="714" spans="4:4">
      <c r="D714" s="46"/>
    </row>
    <row r="715" spans="4:4">
      <c r="D715" s="46"/>
    </row>
    <row r="716" spans="4:4">
      <c r="D716" s="46"/>
    </row>
    <row r="717" spans="4:4">
      <c r="D717" s="46"/>
    </row>
    <row r="718" spans="4:4">
      <c r="D718" s="46"/>
    </row>
    <row r="719" spans="4:4">
      <c r="D719" s="46"/>
    </row>
    <row r="720" spans="4:4">
      <c r="D720" s="46"/>
    </row>
    <row r="721" spans="4:4">
      <c r="D721" s="46"/>
    </row>
    <row r="722" spans="4:4">
      <c r="D722" s="46"/>
    </row>
    <row r="723" spans="4:4">
      <c r="D723" s="46"/>
    </row>
    <row r="724" spans="4:4">
      <c r="D724" s="46"/>
    </row>
    <row r="725" spans="4:4">
      <c r="D725" s="46"/>
    </row>
    <row r="726" spans="4:4">
      <c r="D726" s="46"/>
    </row>
    <row r="727" spans="4:4">
      <c r="D727" s="46"/>
    </row>
    <row r="728" spans="4:4">
      <c r="D728" s="46"/>
    </row>
    <row r="729" spans="4:4">
      <c r="D729" s="46"/>
    </row>
    <row r="730" spans="4:4">
      <c r="D730" s="46"/>
    </row>
    <row r="731" spans="4:4">
      <c r="D731" s="46"/>
    </row>
    <row r="732" spans="4:4">
      <c r="D732" s="46"/>
    </row>
    <row r="733" spans="4:4">
      <c r="D733" s="46"/>
    </row>
    <row r="734" spans="4:4">
      <c r="D734" s="46"/>
    </row>
    <row r="735" spans="4:4">
      <c r="D735" s="46"/>
    </row>
    <row r="736" spans="4:4">
      <c r="D736" s="46"/>
    </row>
    <row r="737" spans="4:4">
      <c r="D737" s="46"/>
    </row>
    <row r="738" spans="4:4">
      <c r="D738" s="46"/>
    </row>
    <row r="739" spans="4:4">
      <c r="D739" s="46"/>
    </row>
    <row r="740" spans="4:4">
      <c r="D740" s="46"/>
    </row>
    <row r="741" spans="4:4">
      <c r="D741" s="46"/>
    </row>
    <row r="742" spans="4:4">
      <c r="D742" s="46"/>
    </row>
    <row r="743" spans="4:4">
      <c r="D743" s="46"/>
    </row>
    <row r="744" spans="4:4">
      <c r="D744" s="46"/>
    </row>
    <row r="745" spans="4:4">
      <c r="D745" s="46"/>
    </row>
    <row r="746" spans="4:4">
      <c r="D746" s="46"/>
    </row>
    <row r="747" spans="4:4">
      <c r="D747" s="46"/>
    </row>
    <row r="748" spans="4:4">
      <c r="D748" s="46"/>
    </row>
    <row r="749" spans="4:4">
      <c r="D749" s="46"/>
    </row>
    <row r="750" spans="4:4">
      <c r="D750" s="46"/>
    </row>
    <row r="751" spans="4:4">
      <c r="D751" s="46"/>
    </row>
    <row r="752" spans="4:4">
      <c r="D752" s="46"/>
    </row>
    <row r="753" spans="4:4">
      <c r="D753" s="46"/>
    </row>
    <row r="754" spans="4:4">
      <c r="D754" s="46"/>
    </row>
    <row r="755" spans="4:4">
      <c r="D755" s="46"/>
    </row>
    <row r="756" spans="4:4">
      <c r="D756" s="46"/>
    </row>
    <row r="757" spans="4:4">
      <c r="D757" s="46"/>
    </row>
    <row r="758" spans="4:4">
      <c r="D758" s="46"/>
    </row>
    <row r="759" spans="4:4">
      <c r="D759" s="46"/>
    </row>
    <row r="760" spans="4:4">
      <c r="D760" s="46"/>
    </row>
    <row r="761" spans="4:4">
      <c r="D761" s="46"/>
    </row>
    <row r="762" spans="4:4">
      <c r="D762" s="46"/>
    </row>
    <row r="763" spans="4:4">
      <c r="D763" s="46"/>
    </row>
    <row r="764" spans="4:4">
      <c r="D764" s="46"/>
    </row>
    <row r="765" spans="4:4">
      <c r="D765" s="46"/>
    </row>
    <row r="766" spans="4:4">
      <c r="D766" s="46"/>
    </row>
    <row r="767" spans="4:4">
      <c r="D767" s="46"/>
    </row>
    <row r="768" spans="4:4">
      <c r="D768" s="46"/>
    </row>
    <row r="769" spans="4:4">
      <c r="D769" s="46"/>
    </row>
    <row r="770" spans="4:4">
      <c r="D770" s="46"/>
    </row>
    <row r="771" spans="4:4">
      <c r="D771" s="46"/>
    </row>
    <row r="772" spans="4:4">
      <c r="D772" s="46"/>
    </row>
    <row r="773" spans="4:4">
      <c r="D773" s="46"/>
    </row>
    <row r="774" spans="4:4">
      <c r="D774" s="46"/>
    </row>
    <row r="775" spans="4:4">
      <c r="D775" s="46"/>
    </row>
    <row r="776" spans="4:4">
      <c r="D776" s="46"/>
    </row>
    <row r="777" spans="4:4">
      <c r="D777" s="46"/>
    </row>
    <row r="778" spans="4:4">
      <c r="D778" s="46"/>
    </row>
    <row r="779" spans="4:4">
      <c r="D779" s="46"/>
    </row>
    <row r="780" spans="4:4">
      <c r="D780" s="46"/>
    </row>
    <row r="781" spans="4:4">
      <c r="D781" s="46"/>
    </row>
    <row r="782" spans="4:4">
      <c r="D782" s="46"/>
    </row>
    <row r="783" spans="4:4">
      <c r="D783" s="46"/>
    </row>
    <row r="784" spans="4:4">
      <c r="D784" s="46"/>
    </row>
    <row r="785" spans="4:4">
      <c r="D785" s="46"/>
    </row>
    <row r="786" spans="4:4">
      <c r="D786" s="46"/>
    </row>
    <row r="787" spans="4:4">
      <c r="D787" s="46"/>
    </row>
    <row r="788" spans="4:4">
      <c r="D788" s="46"/>
    </row>
    <row r="789" spans="4:4">
      <c r="D789" s="46"/>
    </row>
    <row r="790" spans="4:4">
      <c r="D790" s="46"/>
    </row>
    <row r="791" spans="4:4">
      <c r="D791" s="46"/>
    </row>
    <row r="792" spans="4:4">
      <c r="D792" s="46"/>
    </row>
    <row r="793" spans="4:4">
      <c r="D793" s="46"/>
    </row>
    <row r="794" spans="4:4">
      <c r="D794" s="46"/>
    </row>
    <row r="795" spans="4:4">
      <c r="D795" s="46"/>
    </row>
    <row r="796" spans="4:4">
      <c r="D796" s="46"/>
    </row>
    <row r="797" spans="4:4">
      <c r="D797" s="46"/>
    </row>
    <row r="798" spans="4:4">
      <c r="D798" s="46"/>
    </row>
    <row r="799" spans="4:4">
      <c r="D799" s="46"/>
    </row>
    <row r="800" spans="4:4">
      <c r="D800" s="46"/>
    </row>
    <row r="801" spans="4:4">
      <c r="D801" s="46"/>
    </row>
    <row r="802" spans="4:4">
      <c r="D802" s="46"/>
    </row>
    <row r="803" spans="4:4">
      <c r="D803" s="46"/>
    </row>
    <row r="804" spans="4:4">
      <c r="D804" s="46"/>
    </row>
    <row r="805" spans="4:4">
      <c r="D805" s="46"/>
    </row>
    <row r="806" spans="4:4">
      <c r="D806" s="46"/>
    </row>
    <row r="807" spans="4:4">
      <c r="D807" s="46"/>
    </row>
    <row r="808" spans="4:4">
      <c r="D808" s="46"/>
    </row>
    <row r="809" spans="4:4">
      <c r="D809" s="46"/>
    </row>
    <row r="810" spans="4:4">
      <c r="D810" s="46"/>
    </row>
    <row r="811" spans="4:4">
      <c r="D811" s="46"/>
    </row>
    <row r="812" spans="4:4">
      <c r="D812" s="46"/>
    </row>
    <row r="813" spans="4:4">
      <c r="D813" s="46"/>
    </row>
    <row r="814" spans="4:4">
      <c r="D814" s="46"/>
    </row>
    <row r="815" spans="4:4">
      <c r="D815" s="46"/>
    </row>
    <row r="816" spans="4:4">
      <c r="D816" s="46"/>
    </row>
    <row r="817" spans="4:4">
      <c r="D817" s="46"/>
    </row>
    <row r="818" spans="4:4">
      <c r="D818" s="46"/>
    </row>
    <row r="819" spans="4:4">
      <c r="D819" s="46"/>
    </row>
    <row r="820" spans="4:4">
      <c r="D820" s="46"/>
    </row>
    <row r="821" spans="4:4">
      <c r="D821" s="46"/>
    </row>
    <row r="822" spans="4:4">
      <c r="D822" s="46"/>
    </row>
    <row r="823" spans="4:4">
      <c r="D823" s="46"/>
    </row>
    <row r="824" spans="4:4">
      <c r="D824" s="46"/>
    </row>
    <row r="825" spans="4:4">
      <c r="D825" s="46"/>
    </row>
    <row r="826" spans="4:4">
      <c r="D826" s="46"/>
    </row>
    <row r="827" spans="4:4">
      <c r="D827" s="46"/>
    </row>
    <row r="828" spans="4:4">
      <c r="D828" s="46"/>
    </row>
    <row r="829" spans="4:4">
      <c r="D829" s="46"/>
    </row>
    <row r="830" spans="4:4">
      <c r="D830" s="46"/>
    </row>
    <row r="831" spans="4:4">
      <c r="D831" s="46"/>
    </row>
    <row r="832" spans="4:4">
      <c r="D832" s="46"/>
    </row>
    <row r="833" spans="4:4">
      <c r="D833" s="46"/>
    </row>
    <row r="834" spans="4:4">
      <c r="D834" s="46"/>
    </row>
    <row r="835" spans="4:4">
      <c r="D835" s="46"/>
    </row>
    <row r="836" spans="4:4">
      <c r="D836" s="46"/>
    </row>
    <row r="837" spans="4:4">
      <c r="D837" s="46"/>
    </row>
    <row r="838" spans="4:4">
      <c r="D838" s="46"/>
    </row>
    <row r="839" spans="4:4">
      <c r="D839" s="46"/>
    </row>
    <row r="840" spans="4:4">
      <c r="D840" s="46"/>
    </row>
    <row r="841" spans="4:4">
      <c r="D841" s="46"/>
    </row>
    <row r="842" spans="4:4">
      <c r="D842" s="46"/>
    </row>
    <row r="843" spans="4:4">
      <c r="D843" s="46"/>
    </row>
    <row r="844" spans="4:4">
      <c r="D844" s="46"/>
    </row>
    <row r="845" spans="4:4">
      <c r="D845" s="46"/>
    </row>
    <row r="846" spans="4:4">
      <c r="D846" s="46"/>
    </row>
    <row r="847" spans="4:4">
      <c r="D847" s="46"/>
    </row>
    <row r="848" spans="4:4">
      <c r="D848" s="46"/>
    </row>
    <row r="849" spans="4:4">
      <c r="D849" s="46"/>
    </row>
    <row r="850" spans="4:4">
      <c r="D850" s="46"/>
    </row>
    <row r="851" spans="4:4">
      <c r="D851" s="46"/>
    </row>
    <row r="852" spans="4:4">
      <c r="D852" s="46"/>
    </row>
    <row r="853" spans="4:4">
      <c r="D853" s="46"/>
    </row>
    <row r="854" spans="4:4">
      <c r="D854" s="46"/>
    </row>
    <row r="855" spans="4:4">
      <c r="D855" s="46"/>
    </row>
    <row r="856" spans="4:4">
      <c r="D856" s="46"/>
    </row>
    <row r="857" spans="4:4">
      <c r="D857" s="46"/>
    </row>
    <row r="858" spans="4:4">
      <c r="D858" s="46"/>
    </row>
    <row r="859" spans="4:4">
      <c r="D859" s="46"/>
    </row>
    <row r="860" spans="4:4">
      <c r="D860" s="46"/>
    </row>
    <row r="861" spans="4:4">
      <c r="D861" s="46"/>
    </row>
    <row r="862" spans="4:4">
      <c r="D862" s="46"/>
    </row>
    <row r="863" spans="4:4">
      <c r="D863" s="46"/>
    </row>
    <row r="864" spans="4:4">
      <c r="D864" s="46"/>
    </row>
    <row r="865" spans="4:4">
      <c r="D865" s="46"/>
    </row>
    <row r="866" spans="4:4">
      <c r="D866" s="46"/>
    </row>
    <row r="867" spans="4:4">
      <c r="D867" s="46"/>
    </row>
    <row r="868" spans="4:4">
      <c r="D868" s="46"/>
    </row>
    <row r="869" spans="4:4">
      <c r="D869" s="46"/>
    </row>
    <row r="870" spans="4:4">
      <c r="D870" s="46"/>
    </row>
    <row r="871" spans="4:4">
      <c r="D871" s="46"/>
    </row>
    <row r="872" spans="4:4">
      <c r="D872" s="46"/>
    </row>
    <row r="873" spans="4:4">
      <c r="D873" s="46"/>
    </row>
    <row r="874" spans="4:4">
      <c r="D874" s="46"/>
    </row>
    <row r="875" spans="4:4">
      <c r="D875" s="46"/>
    </row>
    <row r="876" spans="4:4">
      <c r="D876" s="46"/>
    </row>
    <row r="877" spans="4:4">
      <c r="D877" s="46"/>
    </row>
    <row r="878" spans="4:4">
      <c r="D878" s="46"/>
    </row>
    <row r="879" spans="4:4">
      <c r="D879" s="46"/>
    </row>
    <row r="880" spans="4:4">
      <c r="D880" s="46"/>
    </row>
    <row r="881" spans="4:4">
      <c r="D881" s="46"/>
    </row>
    <row r="882" spans="4:4">
      <c r="D882" s="46"/>
    </row>
    <row r="883" spans="4:4">
      <c r="D883" s="46"/>
    </row>
    <row r="884" spans="4:4">
      <c r="D884" s="46"/>
    </row>
    <row r="885" spans="4:4">
      <c r="D885" s="46"/>
    </row>
    <row r="886" spans="4:4">
      <c r="D886" s="46"/>
    </row>
    <row r="887" spans="4:4">
      <c r="D887" s="46"/>
    </row>
    <row r="888" spans="4:4">
      <c r="D888" s="46"/>
    </row>
    <row r="889" spans="4:4">
      <c r="D889" s="46"/>
    </row>
    <row r="890" spans="4:4">
      <c r="D890" s="46"/>
    </row>
    <row r="891" spans="4:4">
      <c r="D891" s="46"/>
    </row>
    <row r="892" spans="4:4">
      <c r="D892" s="46"/>
    </row>
    <row r="893" spans="4:4">
      <c r="D893" s="46"/>
    </row>
    <row r="894" spans="4:4">
      <c r="D894" s="46"/>
    </row>
    <row r="895" spans="4:4">
      <c r="D895" s="46"/>
    </row>
    <row r="896" spans="4:4">
      <c r="D896" s="46"/>
    </row>
    <row r="897" spans="4:4">
      <c r="D897" s="46"/>
    </row>
    <row r="898" spans="4:4">
      <c r="D898" s="46"/>
    </row>
    <row r="899" spans="4:4">
      <c r="D899" s="46"/>
    </row>
    <row r="900" spans="4:4">
      <c r="D900" s="46"/>
    </row>
    <row r="901" spans="4:4">
      <c r="D901" s="46"/>
    </row>
    <row r="902" spans="4:4">
      <c r="D902" s="46"/>
    </row>
    <row r="903" spans="4:4">
      <c r="D903" s="46"/>
    </row>
    <row r="904" spans="4:4">
      <c r="D904" s="46"/>
    </row>
    <row r="905" spans="4:4">
      <c r="D905" s="46"/>
    </row>
    <row r="906" spans="4:4">
      <c r="D906" s="46"/>
    </row>
    <row r="907" spans="4:4">
      <c r="D907" s="46"/>
    </row>
    <row r="908" spans="4:4">
      <c r="D908" s="46"/>
    </row>
    <row r="909" spans="4:4">
      <c r="D909" s="46"/>
    </row>
    <row r="910" spans="4:4">
      <c r="D910" s="46"/>
    </row>
    <row r="911" spans="4:4">
      <c r="D911" s="46"/>
    </row>
    <row r="912" spans="4:4">
      <c r="D912" s="46"/>
    </row>
    <row r="913" spans="4:4">
      <c r="D913" s="46"/>
    </row>
    <row r="914" spans="4:4">
      <c r="D914" s="46"/>
    </row>
    <row r="915" spans="4:4">
      <c r="D915" s="46"/>
    </row>
    <row r="916" spans="4:4">
      <c r="D916" s="46"/>
    </row>
    <row r="917" spans="4:4">
      <c r="D917" s="46"/>
    </row>
    <row r="918" spans="4:4">
      <c r="D918" s="46"/>
    </row>
    <row r="919" spans="4:4">
      <c r="D919" s="46"/>
    </row>
    <row r="920" spans="4:4">
      <c r="D920" s="46"/>
    </row>
    <row r="921" spans="4:4">
      <c r="D921" s="46"/>
    </row>
    <row r="922" spans="4:4">
      <c r="D922" s="46"/>
    </row>
    <row r="923" spans="4:4">
      <c r="D923" s="46"/>
    </row>
    <row r="924" spans="4:4">
      <c r="D924" s="46"/>
    </row>
    <row r="925" spans="4:4">
      <c r="D925" s="46"/>
    </row>
    <row r="926" spans="4:4">
      <c r="D926" s="46"/>
    </row>
    <row r="927" spans="4:4">
      <c r="D927" s="46"/>
    </row>
    <row r="928" spans="4:4">
      <c r="D928" s="46"/>
    </row>
    <row r="929" spans="4:4">
      <c r="D929" s="46"/>
    </row>
    <row r="930" spans="4:4">
      <c r="D930" s="46"/>
    </row>
    <row r="931" spans="4:4">
      <c r="D931" s="46"/>
    </row>
    <row r="932" spans="4:4">
      <c r="D932" s="46"/>
    </row>
    <row r="933" spans="4:4">
      <c r="D933" s="46"/>
    </row>
    <row r="934" spans="4:4">
      <c r="D934" s="46"/>
    </row>
    <row r="935" spans="4:4">
      <c r="D935" s="46"/>
    </row>
    <row r="936" spans="4:4">
      <c r="D936" s="46"/>
    </row>
    <row r="937" spans="4:4">
      <c r="D937" s="46"/>
    </row>
    <row r="938" spans="4:4">
      <c r="D938" s="46"/>
    </row>
    <row r="939" spans="4:4">
      <c r="D939" s="46"/>
    </row>
    <row r="940" spans="4:4">
      <c r="D940" s="46"/>
    </row>
    <row r="941" spans="4:4">
      <c r="D941" s="46"/>
    </row>
    <row r="942" spans="4:4">
      <c r="D942" s="46"/>
    </row>
    <row r="943" spans="4:4">
      <c r="D943" s="46"/>
    </row>
    <row r="944" spans="4:4">
      <c r="D944" s="46"/>
    </row>
    <row r="945" spans="4:4">
      <c r="D945" s="46"/>
    </row>
    <row r="946" spans="4:4">
      <c r="D946" s="46"/>
    </row>
    <row r="947" spans="4:4">
      <c r="D947" s="46"/>
    </row>
    <row r="948" spans="4:4">
      <c r="D948" s="46"/>
    </row>
    <row r="949" spans="4:4">
      <c r="D949" s="46"/>
    </row>
    <row r="950" spans="4:4">
      <c r="D950" s="46"/>
    </row>
    <row r="951" spans="4:4">
      <c r="D951" s="46"/>
    </row>
    <row r="952" spans="4:4">
      <c r="D952" s="46"/>
    </row>
    <row r="953" spans="4:4">
      <c r="D953" s="46"/>
    </row>
    <row r="954" spans="4:4">
      <c r="D954" s="46"/>
    </row>
    <row r="955" spans="4:4">
      <c r="D955" s="46"/>
    </row>
    <row r="956" spans="4:4">
      <c r="D956" s="46"/>
    </row>
    <row r="957" spans="4:4">
      <c r="D957" s="46"/>
    </row>
    <row r="958" spans="4:4">
      <c r="D958" s="46"/>
    </row>
    <row r="959" spans="4:4">
      <c r="D959" s="46"/>
    </row>
    <row r="960" spans="4:4">
      <c r="D960" s="46"/>
    </row>
    <row r="961" spans="4:4">
      <c r="D961" s="46"/>
    </row>
    <row r="962" spans="4:4">
      <c r="D962" s="46"/>
    </row>
    <row r="963" spans="4:4">
      <c r="D963" s="46"/>
    </row>
    <row r="964" spans="4:4">
      <c r="D964" s="46"/>
    </row>
    <row r="965" spans="4:4">
      <c r="D965" s="46"/>
    </row>
    <row r="966" spans="4:4">
      <c r="D966" s="46"/>
    </row>
    <row r="967" spans="4:4">
      <c r="D967" s="46"/>
    </row>
    <row r="968" spans="4:4">
      <c r="D968" s="46"/>
    </row>
    <row r="969" spans="4:4">
      <c r="D969" s="46"/>
    </row>
    <row r="970" spans="4:4">
      <c r="D970" s="46"/>
    </row>
    <row r="971" spans="4:4">
      <c r="D971" s="46"/>
    </row>
    <row r="972" spans="4:4">
      <c r="D972" s="46"/>
    </row>
    <row r="973" spans="4:4">
      <c r="D973" s="46"/>
    </row>
    <row r="974" spans="4:4">
      <c r="D974" s="46"/>
    </row>
    <row r="975" spans="4:4">
      <c r="D975" s="46"/>
    </row>
    <row r="976" spans="4:4">
      <c r="D976" s="46"/>
    </row>
    <row r="977" spans="4:4">
      <c r="D977" s="46"/>
    </row>
    <row r="978" spans="4:4">
      <c r="D978" s="46"/>
    </row>
    <row r="979" spans="4:4">
      <c r="D979" s="46"/>
    </row>
    <row r="980" spans="4:4">
      <c r="D980" s="46"/>
    </row>
    <row r="981" spans="4:4">
      <c r="D981" s="46"/>
    </row>
    <row r="982" spans="4:4">
      <c r="D982" s="46"/>
    </row>
    <row r="983" spans="4:4">
      <c r="D983" s="46"/>
    </row>
    <row r="984" spans="4:4">
      <c r="D984" s="46"/>
    </row>
    <row r="985" spans="4:4">
      <c r="D985" s="46"/>
    </row>
    <row r="986" spans="4:4">
      <c r="D986" s="46"/>
    </row>
    <row r="987" spans="4:4">
      <c r="D987" s="46"/>
    </row>
    <row r="988" spans="4:4">
      <c r="D988" s="46"/>
    </row>
    <row r="989" spans="4:4">
      <c r="D989" s="46"/>
    </row>
    <row r="990" spans="4:4">
      <c r="D990" s="46"/>
    </row>
    <row r="991" spans="4:4">
      <c r="D991" s="46"/>
    </row>
    <row r="992" spans="4:4">
      <c r="D992" s="46"/>
    </row>
    <row r="993" spans="4:4">
      <c r="D993" s="46"/>
    </row>
    <row r="994" spans="4:4">
      <c r="D994" s="46"/>
    </row>
    <row r="995" spans="4:4">
      <c r="D995" s="46"/>
    </row>
    <row r="996" spans="4:4">
      <c r="D996" s="46"/>
    </row>
    <row r="997" spans="4:4">
      <c r="D997" s="46"/>
    </row>
    <row r="998" spans="4:4">
      <c r="D998" s="46"/>
    </row>
    <row r="999" spans="4:4">
      <c r="D999" s="46"/>
    </row>
    <row r="1000" spans="4:4">
      <c r="D1000" s="46"/>
    </row>
    <row r="1001" spans="4:4">
      <c r="D1001" s="46"/>
    </row>
    <row r="1002" spans="4:4">
      <c r="D1002" s="46"/>
    </row>
    <row r="1003" spans="4:4">
      <c r="D1003" s="46"/>
    </row>
    <row r="1004" spans="4:4">
      <c r="D1004" s="46"/>
    </row>
    <row r="1005" spans="4:4">
      <c r="D1005" s="46"/>
    </row>
    <row r="1006" spans="4:4">
      <c r="D1006" s="46"/>
    </row>
    <row r="1007" spans="4:4">
      <c r="D1007" s="46"/>
    </row>
    <row r="1008" spans="4:4">
      <c r="D1008" s="46"/>
    </row>
    <row r="1009" spans="4:4">
      <c r="D1009" s="46"/>
    </row>
    <row r="1010" spans="4:4">
      <c r="D1010" s="46"/>
    </row>
    <row r="1011" spans="4:4">
      <c r="D1011" s="46"/>
    </row>
    <row r="1012" spans="4:4">
      <c r="D1012" s="46"/>
    </row>
    <row r="1013" spans="4:4">
      <c r="D1013" s="46"/>
    </row>
    <row r="1014" spans="4:4">
      <c r="D1014" s="46"/>
    </row>
    <row r="1015" spans="4:4">
      <c r="D1015" s="46"/>
    </row>
    <row r="1016" spans="4:4">
      <c r="D1016" s="46"/>
    </row>
    <row r="1017" spans="4:4">
      <c r="D1017" s="46"/>
    </row>
    <row r="1018" spans="4:4">
      <c r="D1018" s="46"/>
    </row>
    <row r="1019" spans="4:4">
      <c r="D1019" s="46"/>
    </row>
    <row r="1020" spans="4:4">
      <c r="D1020" s="46"/>
    </row>
    <row r="1021" spans="4:4">
      <c r="D1021" s="46"/>
    </row>
    <row r="1022" spans="4:4">
      <c r="D1022" s="46"/>
    </row>
    <row r="1023" spans="4:4">
      <c r="D1023" s="46"/>
    </row>
    <row r="1024" spans="4:4">
      <c r="D1024" s="46"/>
    </row>
    <row r="1025" spans="4:4">
      <c r="D1025" s="46"/>
    </row>
    <row r="1026" spans="4:4">
      <c r="D1026" s="46"/>
    </row>
    <row r="1027" spans="4:4">
      <c r="D1027" s="46"/>
    </row>
    <row r="1028" spans="4:4">
      <c r="D1028" s="46"/>
    </row>
    <row r="1029" spans="4:4">
      <c r="D1029" s="46"/>
    </row>
    <row r="1030" spans="4:4">
      <c r="D1030" s="46"/>
    </row>
    <row r="1031" spans="4:4">
      <c r="D1031" s="46"/>
    </row>
    <row r="1032" spans="4:4">
      <c r="D1032" s="46"/>
    </row>
    <row r="1033" spans="4:4">
      <c r="D1033" s="46"/>
    </row>
    <row r="1034" spans="4:4">
      <c r="D1034" s="46"/>
    </row>
    <row r="1035" spans="4:4">
      <c r="D1035" s="46"/>
    </row>
    <row r="1036" spans="4:4">
      <c r="D1036" s="46"/>
    </row>
    <row r="1037" spans="4:4">
      <c r="D1037" s="46"/>
    </row>
    <row r="1038" spans="4:4">
      <c r="D1038" s="46"/>
    </row>
    <row r="1039" spans="4:4">
      <c r="D1039" s="46"/>
    </row>
    <row r="1040" spans="4:4">
      <c r="D1040" s="46"/>
    </row>
    <row r="1041" spans="4:4">
      <c r="D1041" s="46"/>
    </row>
    <row r="1042" spans="4:4">
      <c r="D1042" s="46"/>
    </row>
    <row r="1043" spans="4:4">
      <c r="D1043" s="46"/>
    </row>
    <row r="1044" spans="4:4">
      <c r="D1044" s="46"/>
    </row>
    <row r="1045" spans="4:4">
      <c r="D1045" s="46"/>
    </row>
    <row r="1046" spans="4:4">
      <c r="D1046" s="46"/>
    </row>
    <row r="1047" spans="4:4">
      <c r="D1047" s="46"/>
    </row>
    <row r="1048" spans="4:4">
      <c r="D1048" s="46"/>
    </row>
    <row r="1049" spans="4:4">
      <c r="D1049" s="46"/>
    </row>
    <row r="1050" spans="4:4">
      <c r="D1050" s="46"/>
    </row>
    <row r="1051" spans="4:4">
      <c r="D1051" s="46"/>
    </row>
    <row r="1052" spans="4:4">
      <c r="D1052" s="46"/>
    </row>
    <row r="1053" spans="4:4">
      <c r="D1053" s="46"/>
    </row>
    <row r="1054" spans="4:4">
      <c r="D1054" s="46"/>
    </row>
    <row r="1055" spans="4:4">
      <c r="D1055" s="46"/>
    </row>
    <row r="1056" spans="4:4">
      <c r="D1056" s="46"/>
    </row>
    <row r="1057" spans="4:4">
      <c r="D1057" s="46"/>
    </row>
    <row r="1058" spans="4:4">
      <c r="D1058" s="46"/>
    </row>
    <row r="1059" spans="4:4">
      <c r="D1059" s="46"/>
    </row>
    <row r="1060" spans="4:4">
      <c r="D1060" s="46"/>
    </row>
    <row r="1061" spans="4:4">
      <c r="D1061" s="46"/>
    </row>
    <row r="1062" spans="4:4">
      <c r="D1062" s="46"/>
    </row>
    <row r="1063" spans="4:4">
      <c r="D1063" s="46"/>
    </row>
    <row r="1064" spans="4:4">
      <c r="D1064" s="46"/>
    </row>
    <row r="1065" spans="4:4">
      <c r="D1065" s="46"/>
    </row>
    <row r="1066" spans="4:4">
      <c r="D1066" s="46"/>
    </row>
    <row r="1067" spans="4:4">
      <c r="D1067" s="46"/>
    </row>
    <row r="1068" spans="4:4">
      <c r="D1068" s="46"/>
    </row>
    <row r="1069" spans="4:4">
      <c r="D1069" s="46"/>
    </row>
    <row r="1070" spans="4:4">
      <c r="D1070" s="46"/>
    </row>
    <row r="1071" spans="4:4">
      <c r="D1071" s="46"/>
    </row>
    <row r="1072" spans="4:4">
      <c r="D1072" s="46"/>
    </row>
    <row r="1073" spans="4:4">
      <c r="D1073" s="46"/>
    </row>
    <row r="1074" spans="4:4">
      <c r="D1074" s="46"/>
    </row>
    <row r="1075" spans="4:4">
      <c r="D1075" s="46"/>
    </row>
    <row r="1076" spans="4:4">
      <c r="D1076" s="46"/>
    </row>
    <row r="1077" spans="4:4">
      <c r="D1077" s="46"/>
    </row>
    <row r="1078" spans="4:4">
      <c r="D1078" s="46"/>
    </row>
    <row r="1079" spans="4:4">
      <c r="D1079" s="46"/>
    </row>
    <row r="1080" spans="4:4">
      <c r="D1080" s="46"/>
    </row>
    <row r="1081" spans="4:4">
      <c r="D1081" s="46"/>
    </row>
    <row r="1082" spans="4:4">
      <c r="D1082" s="46"/>
    </row>
    <row r="1083" spans="4:4">
      <c r="D1083" s="46"/>
    </row>
    <row r="1084" spans="4:4">
      <c r="D1084" s="46"/>
    </row>
    <row r="1085" spans="4:4">
      <c r="D1085" s="46"/>
    </row>
    <row r="1086" spans="4:4">
      <c r="D1086" s="46"/>
    </row>
    <row r="1087" spans="4:4">
      <c r="D1087" s="46"/>
    </row>
    <row r="1088" spans="4:4">
      <c r="D1088" s="46"/>
    </row>
    <row r="1089" spans="4:4">
      <c r="D1089" s="46"/>
    </row>
    <row r="1090" spans="4:4">
      <c r="D1090" s="46"/>
    </row>
    <row r="1091" spans="4:4">
      <c r="D1091" s="46"/>
    </row>
    <row r="1092" spans="4:4">
      <c r="D1092" s="46"/>
    </row>
    <row r="1093" spans="4:4">
      <c r="D1093" s="46"/>
    </row>
    <row r="1094" spans="4:4">
      <c r="D1094" s="46"/>
    </row>
    <row r="1095" spans="4:4">
      <c r="D1095" s="46"/>
    </row>
    <row r="1096" spans="4:4">
      <c r="D1096" s="46"/>
    </row>
    <row r="1097" spans="4:4">
      <c r="D1097" s="46"/>
    </row>
    <row r="1098" spans="4:4">
      <c r="D1098" s="46"/>
    </row>
    <row r="1099" spans="4:4">
      <c r="D1099" s="46"/>
    </row>
    <row r="1100" spans="4:4">
      <c r="D1100" s="46"/>
    </row>
    <row r="1101" spans="4:4">
      <c r="D1101" s="46"/>
    </row>
    <row r="1102" spans="4:4">
      <c r="D1102" s="46"/>
    </row>
    <row r="1103" spans="4:4">
      <c r="D1103" s="46"/>
    </row>
    <row r="1104" spans="4:4">
      <c r="D1104" s="46"/>
    </row>
    <row r="1105" spans="4:4">
      <c r="D1105" s="46"/>
    </row>
    <row r="1106" spans="4:4">
      <c r="D1106" s="46"/>
    </row>
    <row r="1107" spans="4:4">
      <c r="D1107" s="46"/>
    </row>
    <row r="1108" spans="4:4">
      <c r="D1108" s="46"/>
    </row>
    <row r="1109" spans="4:4">
      <c r="D1109" s="46"/>
    </row>
    <row r="1110" spans="4:4">
      <c r="D1110" s="46"/>
    </row>
    <row r="1111" spans="4:4">
      <c r="D1111" s="46"/>
    </row>
    <row r="1112" spans="4:4">
      <c r="D1112" s="46"/>
    </row>
    <row r="1113" spans="4:4">
      <c r="D1113" s="46"/>
    </row>
    <row r="1114" spans="4:4">
      <c r="D1114" s="46"/>
    </row>
    <row r="1115" spans="4:4">
      <c r="D1115" s="46"/>
    </row>
    <row r="1116" spans="4:4">
      <c r="D1116" s="46"/>
    </row>
    <row r="1117" spans="4:4">
      <c r="D1117" s="46"/>
    </row>
    <row r="1118" spans="4:4">
      <c r="D1118" s="46"/>
    </row>
    <row r="1119" spans="4:4">
      <c r="D1119" s="46"/>
    </row>
    <row r="1120" spans="4:4">
      <c r="D1120" s="46"/>
    </row>
    <row r="1121" spans="4:4">
      <c r="D1121" s="46"/>
    </row>
    <row r="1122" spans="4:4">
      <c r="D1122" s="46"/>
    </row>
    <row r="1123" spans="4:4">
      <c r="D1123" s="46"/>
    </row>
    <row r="1124" spans="4:4">
      <c r="D1124" s="46"/>
    </row>
    <row r="1125" spans="4:4">
      <c r="D1125" s="46"/>
    </row>
    <row r="1126" spans="4:4">
      <c r="D1126" s="46"/>
    </row>
    <row r="1127" spans="4:4">
      <c r="D1127" s="46"/>
    </row>
    <row r="1128" spans="4:4">
      <c r="D1128" s="46"/>
    </row>
    <row r="1129" spans="4:4">
      <c r="D1129" s="46"/>
    </row>
    <row r="1130" spans="4:4">
      <c r="D1130" s="46"/>
    </row>
    <row r="1131" spans="4:4">
      <c r="D1131" s="46"/>
    </row>
    <row r="1132" spans="4:4">
      <c r="D1132" s="46"/>
    </row>
    <row r="1133" spans="4:4">
      <c r="D1133" s="46"/>
    </row>
    <row r="1134" spans="4:4">
      <c r="D1134" s="46"/>
    </row>
    <row r="1135" spans="4:4">
      <c r="D1135" s="46"/>
    </row>
    <row r="1136" spans="4:4">
      <c r="D1136" s="46"/>
    </row>
    <row r="1137" spans="4:4">
      <c r="D1137" s="46"/>
    </row>
    <row r="1138" spans="4:4">
      <c r="D1138" s="46"/>
    </row>
    <row r="1139" spans="4:4">
      <c r="D1139" s="46"/>
    </row>
    <row r="1140" spans="4:4">
      <c r="D1140" s="46"/>
    </row>
    <row r="1141" spans="4:4">
      <c r="D1141" s="46"/>
    </row>
    <row r="1142" spans="4:4">
      <c r="D1142" s="46"/>
    </row>
    <row r="1143" spans="4:4">
      <c r="D1143" s="46"/>
    </row>
    <row r="1144" spans="4:4">
      <c r="D1144" s="46"/>
    </row>
    <row r="1145" spans="4:4">
      <c r="D1145" s="46"/>
    </row>
    <row r="1146" spans="4:4">
      <c r="D1146" s="46"/>
    </row>
    <row r="1147" spans="4:4">
      <c r="D1147" s="46"/>
    </row>
    <row r="1148" spans="4:4">
      <c r="D1148" s="46"/>
    </row>
    <row r="1149" spans="4:4">
      <c r="D1149" s="46"/>
    </row>
    <row r="1150" spans="4:4">
      <c r="D1150" s="46"/>
    </row>
    <row r="1151" spans="4:4">
      <c r="D1151" s="46"/>
    </row>
    <row r="1152" spans="4:4">
      <c r="D1152" s="46"/>
    </row>
    <row r="1153" spans="4:4">
      <c r="D1153" s="46"/>
    </row>
    <row r="1154" spans="4:4">
      <c r="D1154" s="46"/>
    </row>
    <row r="1155" spans="4:4">
      <c r="D1155" s="46"/>
    </row>
    <row r="1156" spans="4:4">
      <c r="D1156" s="46"/>
    </row>
    <row r="1157" spans="4:4">
      <c r="D1157" s="46"/>
    </row>
    <row r="1158" spans="4:4">
      <c r="D1158" s="46"/>
    </row>
    <row r="1159" spans="4:4">
      <c r="D1159" s="46"/>
    </row>
    <row r="1160" spans="4:4">
      <c r="D1160" s="46"/>
    </row>
    <row r="1161" spans="4:4">
      <c r="D1161" s="46"/>
    </row>
    <row r="1162" spans="4:4">
      <c r="D1162" s="46"/>
    </row>
    <row r="1163" spans="4:4">
      <c r="D1163" s="46"/>
    </row>
    <row r="1164" spans="4:4">
      <c r="D1164" s="46"/>
    </row>
    <row r="1165" spans="4:4">
      <c r="D1165" s="46"/>
    </row>
    <row r="1166" spans="4:4">
      <c r="D1166" s="46"/>
    </row>
    <row r="1167" spans="4:4">
      <c r="D1167" s="46"/>
    </row>
    <row r="1168" spans="4:4">
      <c r="D1168" s="46"/>
    </row>
    <row r="1169" spans="4:4">
      <c r="D1169" s="46"/>
    </row>
    <row r="1170" spans="4:4">
      <c r="D1170" s="46"/>
    </row>
    <row r="1171" spans="4:4">
      <c r="D1171" s="46"/>
    </row>
    <row r="1172" spans="4:4">
      <c r="D1172" s="46"/>
    </row>
    <row r="1173" spans="4:4">
      <c r="D1173" s="46"/>
    </row>
    <row r="1174" spans="4:4">
      <c r="D1174" s="46"/>
    </row>
    <row r="1175" spans="4:4">
      <c r="D1175" s="46"/>
    </row>
    <row r="1176" spans="4:4">
      <c r="D1176" s="46"/>
    </row>
    <row r="1177" spans="4:4">
      <c r="D1177" s="46"/>
    </row>
    <row r="1178" spans="4:4">
      <c r="D1178" s="46"/>
    </row>
    <row r="1179" spans="4:4">
      <c r="D1179" s="46"/>
    </row>
    <row r="1180" spans="4:4">
      <c r="D1180" s="46"/>
    </row>
    <row r="1181" spans="4:4">
      <c r="D1181" s="46"/>
    </row>
    <row r="1182" spans="4:4">
      <c r="D1182" s="46"/>
    </row>
    <row r="1183" spans="4:4">
      <c r="D1183" s="46"/>
    </row>
    <row r="1184" spans="4:4">
      <c r="D1184" s="46"/>
    </row>
    <row r="1185" spans="4:4">
      <c r="D1185" s="46"/>
    </row>
    <row r="1186" spans="4:4">
      <c r="D1186" s="46"/>
    </row>
    <row r="1187" spans="4:4">
      <c r="D1187" s="46"/>
    </row>
    <row r="1188" spans="4:4">
      <c r="D1188" s="46"/>
    </row>
    <row r="1189" spans="4:4">
      <c r="D1189" s="46"/>
    </row>
    <row r="1190" spans="4:4">
      <c r="D1190" s="46"/>
    </row>
    <row r="1191" spans="4:4">
      <c r="D1191" s="46"/>
    </row>
    <row r="1192" spans="4:4">
      <c r="D1192" s="46"/>
    </row>
    <row r="1193" spans="4:4">
      <c r="D1193" s="46"/>
    </row>
    <row r="1194" spans="4:4">
      <c r="D1194" s="46"/>
    </row>
    <row r="1195" spans="4:4">
      <c r="D1195" s="46"/>
    </row>
    <row r="1196" spans="4:4">
      <c r="D1196" s="46"/>
    </row>
    <row r="1197" spans="4:4">
      <c r="D1197" s="46"/>
    </row>
    <row r="1198" spans="4:4">
      <c r="D1198" s="46"/>
    </row>
    <row r="1199" spans="4:4">
      <c r="D1199" s="46"/>
    </row>
    <row r="1200" spans="4:4">
      <c r="D1200" s="46"/>
    </row>
    <row r="1201" spans="4:4">
      <c r="D1201" s="46"/>
    </row>
    <row r="1202" spans="4:4">
      <c r="D1202" s="46"/>
    </row>
    <row r="1203" spans="4:4">
      <c r="D1203" s="46"/>
    </row>
    <row r="1204" spans="4:4">
      <c r="D1204" s="46"/>
    </row>
    <row r="1205" spans="4:4">
      <c r="D1205" s="46"/>
    </row>
    <row r="1206" spans="4:4">
      <c r="D1206" s="46"/>
    </row>
    <row r="1207" spans="4:4">
      <c r="D1207" s="46"/>
    </row>
    <row r="1208" spans="4:4">
      <c r="D1208" s="46"/>
    </row>
    <row r="1209" spans="4:4">
      <c r="D1209" s="46"/>
    </row>
    <row r="1210" spans="4:4">
      <c r="D1210" s="46"/>
    </row>
    <row r="1211" spans="4:4">
      <c r="D1211" s="46"/>
    </row>
    <row r="1212" spans="4:4">
      <c r="D1212" s="46"/>
    </row>
    <row r="1213" spans="4:4">
      <c r="D1213" s="46"/>
    </row>
    <row r="1214" spans="4:4">
      <c r="D1214" s="46"/>
    </row>
    <row r="1215" spans="4:4">
      <c r="D1215" s="46"/>
    </row>
    <row r="1216" spans="4:4">
      <c r="D1216" s="46"/>
    </row>
    <row r="1217" spans="4:4">
      <c r="D1217" s="46"/>
    </row>
    <row r="1218" spans="4:4">
      <c r="D1218" s="46"/>
    </row>
    <row r="1219" spans="4:4">
      <c r="D1219" s="46"/>
    </row>
    <row r="1220" spans="4:4">
      <c r="D1220" s="46"/>
    </row>
    <row r="1221" spans="4:4">
      <c r="D1221" s="46"/>
    </row>
    <row r="1222" spans="4:4">
      <c r="D1222" s="46"/>
    </row>
    <row r="1223" spans="4:4">
      <c r="D1223" s="46"/>
    </row>
    <row r="1224" spans="4:4">
      <c r="D1224" s="46"/>
    </row>
    <row r="1225" spans="4:4">
      <c r="D1225" s="46"/>
    </row>
    <row r="1226" spans="4:4">
      <c r="D1226" s="46"/>
    </row>
    <row r="1227" spans="4:4">
      <c r="D1227" s="46"/>
    </row>
    <row r="1228" spans="4:4">
      <c r="D1228" s="46"/>
    </row>
    <row r="1229" spans="4:4">
      <c r="D1229" s="46"/>
    </row>
    <row r="1230" spans="4:4">
      <c r="D1230" s="46"/>
    </row>
    <row r="1231" spans="4:4">
      <c r="D1231" s="46"/>
    </row>
    <row r="1232" spans="4:4">
      <c r="D1232" s="46"/>
    </row>
    <row r="1233" spans="4:4">
      <c r="D1233" s="46"/>
    </row>
    <row r="1234" spans="4:4">
      <c r="D1234" s="46"/>
    </row>
    <row r="1235" spans="4:4">
      <c r="D1235" s="46"/>
    </row>
    <row r="1236" spans="4:4">
      <c r="D1236" s="46"/>
    </row>
    <row r="1237" spans="4:4">
      <c r="D1237" s="46"/>
    </row>
    <row r="1238" spans="4:4">
      <c r="D1238" s="46"/>
    </row>
    <row r="1239" spans="4:4">
      <c r="D1239" s="46"/>
    </row>
    <row r="1240" spans="4:4">
      <c r="D1240" s="46"/>
    </row>
    <row r="1241" spans="4:4">
      <c r="D1241" s="46"/>
    </row>
    <row r="1242" spans="4:4">
      <c r="D1242" s="46"/>
    </row>
    <row r="1243" spans="4:4">
      <c r="D1243" s="46"/>
    </row>
    <row r="1244" spans="4:4">
      <c r="D1244" s="46"/>
    </row>
    <row r="1245" spans="4:4">
      <c r="D1245" s="46"/>
    </row>
    <row r="1246" spans="4:4">
      <c r="D1246" s="46"/>
    </row>
    <row r="1247" spans="4:4">
      <c r="D1247" s="46"/>
    </row>
    <row r="1248" spans="4:4">
      <c r="D1248" s="46"/>
    </row>
    <row r="1249" spans="4:4">
      <c r="D1249" s="46"/>
    </row>
    <row r="1250" spans="4:4">
      <c r="D1250" s="46"/>
    </row>
    <row r="1251" spans="4:4">
      <c r="D1251" s="46"/>
    </row>
    <row r="1252" spans="4:4">
      <c r="D1252" s="46"/>
    </row>
    <row r="1253" spans="4:4">
      <c r="D1253" s="46"/>
    </row>
    <row r="1254" spans="4:4">
      <c r="D1254" s="46"/>
    </row>
    <row r="1255" spans="4:4">
      <c r="D1255" s="46"/>
    </row>
    <row r="1256" spans="4:4">
      <c r="D1256" s="46"/>
    </row>
    <row r="1257" spans="4:4">
      <c r="D1257" s="46"/>
    </row>
    <row r="1258" spans="4:4">
      <c r="D1258" s="46"/>
    </row>
    <row r="1259" spans="4:4">
      <c r="D1259" s="46"/>
    </row>
    <row r="1260" spans="4:4">
      <c r="D1260" s="46"/>
    </row>
    <row r="1261" spans="4:4">
      <c r="D1261" s="46"/>
    </row>
    <row r="1262" spans="4:4">
      <c r="D1262" s="46"/>
    </row>
    <row r="1263" spans="4:4">
      <c r="D1263" s="46"/>
    </row>
    <row r="1264" spans="4:4">
      <c r="D1264" s="46"/>
    </row>
    <row r="1265" spans="4:4">
      <c r="D1265" s="46"/>
    </row>
    <row r="1266" spans="4:4">
      <c r="D1266" s="46"/>
    </row>
    <row r="1267" spans="4:4">
      <c r="D1267" s="46"/>
    </row>
    <row r="1268" spans="4:4">
      <c r="D1268" s="46"/>
    </row>
    <row r="1269" spans="4:4">
      <c r="D1269" s="46"/>
    </row>
    <row r="1270" spans="4:4">
      <c r="D1270" s="46"/>
    </row>
    <row r="1271" spans="4:4">
      <c r="D1271" s="46"/>
    </row>
    <row r="1272" spans="4:4">
      <c r="D1272" s="46"/>
    </row>
    <row r="1273" spans="4:4">
      <c r="D1273" s="46"/>
    </row>
    <row r="1274" spans="4:4">
      <c r="D1274" s="46"/>
    </row>
    <row r="1275" spans="4:4">
      <c r="D1275" s="46"/>
    </row>
    <row r="1276" spans="4:4">
      <c r="D1276" s="46"/>
    </row>
    <row r="1277" spans="4:4">
      <c r="D1277" s="46"/>
    </row>
    <row r="1278" spans="4:4">
      <c r="D1278" s="46"/>
    </row>
    <row r="1279" spans="4:4">
      <c r="D1279" s="46"/>
    </row>
    <row r="1280" spans="4:4">
      <c r="D1280" s="46"/>
    </row>
    <row r="1281" spans="4:4">
      <c r="D1281" s="46"/>
    </row>
    <row r="1282" spans="4:4">
      <c r="D1282" s="46"/>
    </row>
    <row r="1283" spans="4:4">
      <c r="D1283" s="46"/>
    </row>
    <row r="1284" spans="4:4">
      <c r="D1284" s="46"/>
    </row>
    <row r="1285" spans="4:4">
      <c r="D1285" s="46"/>
    </row>
    <row r="1286" spans="4:4">
      <c r="D1286" s="46"/>
    </row>
    <row r="1287" spans="4:4">
      <c r="D1287" s="46"/>
    </row>
    <row r="1288" spans="4:4">
      <c r="D1288" s="46"/>
    </row>
    <row r="1289" spans="4:4">
      <c r="D1289" s="46"/>
    </row>
    <row r="1290" spans="4:4">
      <c r="D1290" s="46"/>
    </row>
    <row r="1291" spans="4:4">
      <c r="D1291" s="46"/>
    </row>
    <row r="1292" spans="4:4">
      <c r="D1292" s="46"/>
    </row>
    <row r="1293" spans="4:4">
      <c r="D1293" s="46"/>
    </row>
    <row r="1294" spans="4:4">
      <c r="D1294" s="46"/>
    </row>
    <row r="1295" spans="4:4">
      <c r="D1295" s="46"/>
    </row>
    <row r="1296" spans="4:4">
      <c r="D1296" s="46"/>
    </row>
    <row r="1297" spans="4:4">
      <c r="D1297" s="46"/>
    </row>
    <row r="1298" spans="4:4">
      <c r="D1298" s="46"/>
    </row>
    <row r="1299" spans="4:4">
      <c r="D1299" s="46"/>
    </row>
    <row r="1300" spans="4:4">
      <c r="D1300" s="46"/>
    </row>
    <row r="1301" spans="4:4">
      <c r="D1301" s="46"/>
    </row>
    <row r="1302" spans="4:4">
      <c r="D1302" s="46"/>
    </row>
    <row r="1303" spans="4:4">
      <c r="D1303" s="46"/>
    </row>
    <row r="1304" spans="4:4">
      <c r="D1304" s="46"/>
    </row>
    <row r="1305" spans="4:4">
      <c r="D1305" s="46"/>
    </row>
    <row r="1306" spans="4:4">
      <c r="D1306" s="46"/>
    </row>
    <row r="1307" spans="4:4">
      <c r="D1307" s="46"/>
    </row>
    <row r="1308" spans="4:4">
      <c r="D1308" s="46"/>
    </row>
    <row r="1309" spans="4:4">
      <c r="D1309" s="46"/>
    </row>
    <row r="1310" spans="4:4">
      <c r="D1310" s="46"/>
    </row>
    <row r="1311" spans="4:4">
      <c r="D1311" s="46"/>
    </row>
    <row r="1312" spans="4:4">
      <c r="D1312" s="46"/>
    </row>
    <row r="1313" spans="4:4">
      <c r="D1313" s="46"/>
    </row>
    <row r="1314" spans="4:4">
      <c r="D1314" s="46"/>
    </row>
    <row r="1315" spans="4:4">
      <c r="D1315" s="46"/>
    </row>
    <row r="1316" spans="4:4">
      <c r="D1316" s="46"/>
    </row>
    <row r="1317" spans="4:4">
      <c r="D1317" s="46"/>
    </row>
    <row r="1318" spans="4:4">
      <c r="D1318" s="46"/>
    </row>
    <row r="1319" spans="4:4">
      <c r="D1319" s="46"/>
    </row>
    <row r="1320" spans="4:4">
      <c r="D1320" s="46"/>
    </row>
    <row r="1321" spans="4:4">
      <c r="D1321" s="46"/>
    </row>
    <row r="1322" spans="4:4">
      <c r="D1322" s="46"/>
    </row>
    <row r="1323" spans="4:4">
      <c r="D1323" s="46"/>
    </row>
    <row r="1324" spans="4:4">
      <c r="D1324" s="46"/>
    </row>
    <row r="1325" spans="4:4">
      <c r="D1325" s="46"/>
    </row>
    <row r="1326" spans="4:4">
      <c r="D1326" s="46"/>
    </row>
    <row r="1327" spans="4:4">
      <c r="D1327" s="46"/>
    </row>
    <row r="1328" spans="4:4">
      <c r="D1328" s="46"/>
    </row>
    <row r="1329" spans="4:4">
      <c r="D1329" s="46"/>
    </row>
    <row r="1330" spans="4:4">
      <c r="D1330" s="46"/>
    </row>
    <row r="1331" spans="4:4">
      <c r="D1331" s="46"/>
    </row>
    <row r="1332" spans="4:4">
      <c r="D1332" s="46"/>
    </row>
    <row r="1333" spans="4:4">
      <c r="D1333" s="46"/>
    </row>
    <row r="1334" spans="4:4">
      <c r="D1334" s="46"/>
    </row>
    <row r="1335" spans="4:4">
      <c r="D1335" s="46"/>
    </row>
    <row r="1336" spans="4:4">
      <c r="D1336" s="46"/>
    </row>
    <row r="1337" spans="4:4">
      <c r="D1337" s="46"/>
    </row>
    <row r="1338" spans="4:4">
      <c r="D1338" s="46"/>
    </row>
    <row r="1339" spans="4:4">
      <c r="D1339" s="46"/>
    </row>
    <row r="1340" spans="4:4">
      <c r="D1340" s="46"/>
    </row>
    <row r="1341" spans="4:4">
      <c r="D1341" s="46"/>
    </row>
    <row r="1342" spans="4:4">
      <c r="D1342" s="46"/>
    </row>
    <row r="1343" spans="4:4">
      <c r="D1343" s="46"/>
    </row>
    <row r="1344" spans="4:4">
      <c r="D1344" s="46"/>
    </row>
    <row r="1345" spans="4:4">
      <c r="D1345" s="46"/>
    </row>
    <row r="1346" spans="4:4">
      <c r="D1346" s="46"/>
    </row>
    <row r="1347" spans="4:4">
      <c r="D1347" s="46"/>
    </row>
    <row r="1348" spans="4:4">
      <c r="D1348" s="46"/>
    </row>
    <row r="1349" spans="4:4">
      <c r="D1349" s="46"/>
    </row>
    <row r="1350" spans="4:4">
      <c r="D1350" s="46"/>
    </row>
    <row r="1351" spans="4:4">
      <c r="D1351" s="46"/>
    </row>
    <row r="1352" spans="4:4">
      <c r="D1352" s="46"/>
    </row>
    <row r="1353" spans="4:4">
      <c r="D1353" s="46"/>
    </row>
    <row r="1354" spans="4:4">
      <c r="D1354" s="46"/>
    </row>
    <row r="1355" spans="4:4">
      <c r="D1355" s="46"/>
    </row>
    <row r="1356" spans="4:4">
      <c r="D1356" s="46"/>
    </row>
    <row r="1357" spans="4:4">
      <c r="D1357" s="46"/>
    </row>
    <row r="1358" spans="4:4">
      <c r="D1358" s="46"/>
    </row>
    <row r="1359" spans="4:4">
      <c r="D1359" s="46"/>
    </row>
    <row r="1360" spans="4:4">
      <c r="D1360" s="46"/>
    </row>
    <row r="1361" spans="4:4">
      <c r="D1361" s="46"/>
    </row>
    <row r="1362" spans="4:4">
      <c r="D1362" s="46"/>
    </row>
    <row r="1363" spans="4:4">
      <c r="D1363" s="46"/>
    </row>
    <row r="1364" spans="4:4">
      <c r="D1364" s="46"/>
    </row>
    <row r="1365" spans="4:4">
      <c r="D1365" s="46"/>
    </row>
    <row r="1366" spans="4:4">
      <c r="D1366" s="46"/>
    </row>
    <row r="1367" spans="4:4">
      <c r="D1367" s="46"/>
    </row>
    <row r="1368" spans="4:4">
      <c r="D1368" s="46"/>
    </row>
    <row r="1369" spans="4:4">
      <c r="D1369" s="46"/>
    </row>
    <row r="1370" spans="4:4">
      <c r="D1370" s="46"/>
    </row>
    <row r="1371" spans="4:4">
      <c r="D1371" s="46"/>
    </row>
    <row r="1372" spans="4:4">
      <c r="D1372" s="46"/>
    </row>
    <row r="1373" spans="4:4">
      <c r="D1373" s="46"/>
    </row>
    <row r="1374" spans="4:4">
      <c r="D1374" s="46"/>
    </row>
    <row r="1375" spans="4:4">
      <c r="D1375" s="46"/>
    </row>
    <row r="1376" spans="4:4">
      <c r="D1376" s="46"/>
    </row>
    <row r="1377" spans="4:4">
      <c r="D1377" s="46"/>
    </row>
    <row r="1378" spans="4:4">
      <c r="D1378" s="46"/>
    </row>
    <row r="1379" spans="4:4">
      <c r="D1379" s="46"/>
    </row>
    <row r="1380" spans="4:4">
      <c r="D1380" s="46"/>
    </row>
    <row r="1381" spans="4:4">
      <c r="D1381" s="46"/>
    </row>
    <row r="1382" spans="4:4">
      <c r="D1382" s="46"/>
    </row>
    <row r="1383" spans="4:4">
      <c r="D1383" s="46"/>
    </row>
    <row r="1384" spans="4:4">
      <c r="D1384" s="46"/>
    </row>
    <row r="1385" spans="4:4">
      <c r="D1385" s="46"/>
    </row>
    <row r="1386" spans="4:4">
      <c r="D1386" s="46"/>
    </row>
    <row r="1387" spans="4:4">
      <c r="D1387" s="46"/>
    </row>
    <row r="1388" spans="4:4">
      <c r="D1388" s="46"/>
    </row>
    <row r="1389" spans="4:4">
      <c r="D1389" s="46"/>
    </row>
    <row r="1390" spans="4:4">
      <c r="D1390" s="46"/>
    </row>
    <row r="1391" spans="4:4">
      <c r="D1391" s="46"/>
    </row>
    <row r="1392" spans="4:4">
      <c r="D1392" s="46"/>
    </row>
    <row r="1393" spans="4:4">
      <c r="D1393" s="46"/>
    </row>
    <row r="1394" spans="4:4">
      <c r="D1394" s="46"/>
    </row>
    <row r="1395" spans="4:4">
      <c r="D1395" s="46"/>
    </row>
    <row r="1396" spans="4:4">
      <c r="D1396" s="46"/>
    </row>
    <row r="1397" spans="4:4">
      <c r="D1397" s="46"/>
    </row>
    <row r="1398" spans="4:4">
      <c r="D1398" s="46"/>
    </row>
    <row r="1399" spans="4:4">
      <c r="D1399" s="46"/>
    </row>
    <row r="1400" spans="4:4">
      <c r="D1400" s="46"/>
    </row>
    <row r="1401" spans="4:4">
      <c r="D1401" s="46"/>
    </row>
    <row r="1402" spans="4:4">
      <c r="D1402" s="46"/>
    </row>
    <row r="1403" spans="4:4">
      <c r="D1403" s="46"/>
    </row>
    <row r="1404" spans="4:4">
      <c r="D1404" s="46"/>
    </row>
    <row r="1405" spans="4:4">
      <c r="D1405" s="46"/>
    </row>
    <row r="1406" spans="4:4">
      <c r="D1406" s="46"/>
    </row>
    <row r="1407" spans="4:4">
      <c r="D1407" s="46"/>
    </row>
    <row r="1408" spans="4:4">
      <c r="D1408" s="46"/>
    </row>
    <row r="1409" spans="4:4">
      <c r="D1409" s="46"/>
    </row>
    <row r="1410" spans="4:4">
      <c r="D1410" s="46"/>
    </row>
    <row r="1411" spans="4:4">
      <c r="D1411" s="46"/>
    </row>
    <row r="1412" spans="4:4">
      <c r="D1412" s="46"/>
    </row>
    <row r="1413" spans="4:4">
      <c r="D1413" s="46"/>
    </row>
    <row r="1414" spans="4:4">
      <c r="D1414" s="46"/>
    </row>
    <row r="1415" spans="4:4">
      <c r="D1415" s="46"/>
    </row>
    <row r="1416" spans="4:4">
      <c r="D1416" s="46"/>
    </row>
    <row r="1417" spans="4:4">
      <c r="D1417" s="46"/>
    </row>
    <row r="1418" spans="4:4">
      <c r="D1418" s="46"/>
    </row>
    <row r="1419" spans="4:4">
      <c r="D1419" s="46"/>
    </row>
    <row r="1420" spans="4:4">
      <c r="D1420" s="46"/>
    </row>
    <row r="1421" spans="4:4">
      <c r="D1421" s="46"/>
    </row>
    <row r="1422" spans="4:4">
      <c r="D1422" s="46"/>
    </row>
    <row r="1423" spans="4:4">
      <c r="D1423" s="46"/>
    </row>
    <row r="1424" spans="4:4">
      <c r="D1424" s="46"/>
    </row>
    <row r="1425" spans="4:4">
      <c r="D1425" s="46"/>
    </row>
    <row r="1426" spans="4:4">
      <c r="D1426" s="46"/>
    </row>
    <row r="1427" spans="4:4">
      <c r="D1427" s="46"/>
    </row>
    <row r="1428" spans="4:4">
      <c r="D1428" s="46"/>
    </row>
    <row r="1429" spans="4:4">
      <c r="D1429" s="46"/>
    </row>
    <row r="1430" spans="4:4">
      <c r="D1430" s="46"/>
    </row>
    <row r="1431" spans="4:4">
      <c r="D1431" s="46"/>
    </row>
    <row r="1432" spans="4:4">
      <c r="D1432" s="46"/>
    </row>
    <row r="1433" spans="4:4">
      <c r="D1433" s="46"/>
    </row>
    <row r="1434" spans="4:4">
      <c r="D1434" s="46"/>
    </row>
    <row r="1435" spans="4:4">
      <c r="D1435" s="46"/>
    </row>
    <row r="1436" spans="4:4">
      <c r="D1436" s="46"/>
    </row>
    <row r="1437" spans="4:4">
      <c r="D1437" s="46"/>
    </row>
    <row r="1438" spans="4:4">
      <c r="D1438" s="46"/>
    </row>
    <row r="1439" spans="4:4">
      <c r="D1439" s="46"/>
    </row>
    <row r="1440" spans="4:4">
      <c r="D1440" s="46"/>
    </row>
    <row r="1441" spans="4:4">
      <c r="D1441" s="46"/>
    </row>
    <row r="1442" spans="4:4">
      <c r="D1442" s="46"/>
    </row>
    <row r="1443" spans="4:4">
      <c r="D1443" s="46"/>
    </row>
    <row r="1444" spans="4:4">
      <c r="D1444" s="46"/>
    </row>
    <row r="1445" spans="4:4">
      <c r="D1445" s="46"/>
    </row>
    <row r="1446" spans="4:4">
      <c r="D1446" s="46"/>
    </row>
    <row r="1447" spans="4:4">
      <c r="D1447" s="46"/>
    </row>
    <row r="1448" spans="4:4">
      <c r="D1448" s="46"/>
    </row>
    <row r="1449" spans="4:4">
      <c r="D1449" s="46"/>
    </row>
    <row r="1450" spans="4:4">
      <c r="D1450" s="46"/>
    </row>
    <row r="1451" spans="4:4">
      <c r="D1451" s="46"/>
    </row>
    <row r="1452" spans="4:4">
      <c r="D1452" s="46"/>
    </row>
    <row r="1453" spans="4:4">
      <c r="D1453" s="46"/>
    </row>
    <row r="1454" spans="4:4">
      <c r="D1454" s="46"/>
    </row>
    <row r="1455" spans="4:4">
      <c r="D1455" s="46"/>
    </row>
    <row r="1456" spans="4:4">
      <c r="D1456" s="46"/>
    </row>
    <row r="1457" spans="4:4">
      <c r="D1457" s="46"/>
    </row>
    <row r="1458" spans="4:4">
      <c r="D1458" s="46"/>
    </row>
    <row r="1459" spans="4:4">
      <c r="D1459" s="46"/>
    </row>
    <row r="1460" spans="4:4">
      <c r="D1460" s="46"/>
    </row>
    <row r="1461" spans="4:4">
      <c r="D1461" s="46"/>
    </row>
    <row r="1462" spans="4:4">
      <c r="D1462" s="46"/>
    </row>
    <row r="1463" spans="4:4">
      <c r="D1463" s="46"/>
    </row>
    <row r="1464" spans="4:4">
      <c r="D1464" s="46"/>
    </row>
    <row r="1465" spans="4:4">
      <c r="D1465" s="46"/>
    </row>
    <row r="1466" spans="4:4">
      <c r="D1466" s="46"/>
    </row>
    <row r="1467" spans="4:4">
      <c r="D1467" s="46"/>
    </row>
    <row r="1468" spans="4:4">
      <c r="D1468" s="46"/>
    </row>
    <row r="1469" spans="4:4">
      <c r="D1469" s="46"/>
    </row>
    <row r="1470" spans="4:4">
      <c r="D1470" s="46"/>
    </row>
    <row r="1471" spans="4:4">
      <c r="D1471" s="46"/>
    </row>
    <row r="1472" spans="4:4">
      <c r="D1472" s="46"/>
    </row>
    <row r="1473" spans="4:4">
      <c r="D1473" s="46"/>
    </row>
    <row r="1474" spans="4:4">
      <c r="D1474" s="46"/>
    </row>
    <row r="1475" spans="4:4">
      <c r="D1475" s="46"/>
    </row>
    <row r="1476" spans="4:4">
      <c r="D1476" s="46"/>
    </row>
    <row r="1477" spans="4:4">
      <c r="D1477" s="46"/>
    </row>
    <row r="1478" spans="4:4">
      <c r="D1478" s="46"/>
    </row>
    <row r="1479" spans="4:4">
      <c r="D1479" s="46"/>
    </row>
    <row r="1480" spans="4:4">
      <c r="D1480" s="46"/>
    </row>
    <row r="1481" spans="4:4">
      <c r="D1481" s="46"/>
    </row>
    <row r="1482" spans="4:4">
      <c r="D1482" s="46"/>
    </row>
    <row r="1483" spans="4:4">
      <c r="D1483" s="46"/>
    </row>
    <row r="1484" spans="4:4">
      <c r="D1484" s="46"/>
    </row>
    <row r="1485" spans="4:4">
      <c r="D1485" s="46"/>
    </row>
    <row r="1486" spans="4:4">
      <c r="D1486" s="46"/>
    </row>
    <row r="1487" spans="4:4">
      <c r="D1487" s="46"/>
    </row>
    <row r="1488" spans="4:4">
      <c r="D1488" s="46"/>
    </row>
    <row r="1489" spans="4:4">
      <c r="D1489" s="46"/>
    </row>
    <row r="1490" spans="4:4">
      <c r="D1490" s="46"/>
    </row>
    <row r="1491" spans="4:4">
      <c r="D1491" s="46"/>
    </row>
    <row r="1492" spans="4:4">
      <c r="D1492" s="46"/>
    </row>
    <row r="1493" spans="4:4">
      <c r="D1493" s="46"/>
    </row>
    <row r="1494" spans="4:4">
      <c r="D1494" s="46"/>
    </row>
    <row r="1495" spans="4:4">
      <c r="D1495" s="46"/>
    </row>
    <row r="1496" spans="4:4">
      <c r="D1496" s="46"/>
    </row>
    <row r="1497" spans="4:4">
      <c r="D1497" s="46"/>
    </row>
    <row r="1498" spans="4:4">
      <c r="D1498" s="46"/>
    </row>
    <row r="1499" spans="4:4">
      <c r="D1499" s="46"/>
    </row>
    <row r="1500" spans="4:4">
      <c r="D1500" s="46"/>
    </row>
    <row r="1501" spans="4:4">
      <c r="D1501" s="46"/>
    </row>
    <row r="1502" spans="4:4">
      <c r="D1502" s="46"/>
    </row>
    <row r="1503" spans="4:4">
      <c r="D1503" s="46"/>
    </row>
    <row r="1504" spans="4:4">
      <c r="D1504" s="46"/>
    </row>
    <row r="1505" spans="4:4">
      <c r="D1505" s="46"/>
    </row>
    <row r="1506" spans="4:4">
      <c r="D1506" s="46"/>
    </row>
    <row r="1507" spans="4:4">
      <c r="D1507" s="46"/>
    </row>
    <row r="1508" spans="4:4">
      <c r="D1508" s="46"/>
    </row>
    <row r="1509" spans="4:4">
      <c r="D1509" s="46"/>
    </row>
    <row r="1510" spans="4:4">
      <c r="D1510" s="46"/>
    </row>
    <row r="1511" spans="4:4">
      <c r="D1511" s="46"/>
    </row>
    <row r="1512" spans="4:4">
      <c r="D1512" s="46"/>
    </row>
    <row r="1513" spans="4:4">
      <c r="D1513" s="46"/>
    </row>
    <row r="1514" spans="4:4">
      <c r="D1514" s="46"/>
    </row>
    <row r="1515" spans="4:4">
      <c r="D1515" s="46"/>
    </row>
    <row r="1516" spans="4:4">
      <c r="D1516" s="46"/>
    </row>
    <row r="1517" spans="4:4">
      <c r="D1517" s="46"/>
    </row>
    <row r="1518" spans="4:4">
      <c r="D1518" s="46"/>
    </row>
    <row r="1519" spans="4:4">
      <c r="D1519" s="46"/>
    </row>
    <row r="1520" spans="4:4">
      <c r="D1520" s="46"/>
    </row>
    <row r="1521" spans="4:4">
      <c r="D1521" s="46"/>
    </row>
    <row r="1522" spans="4:4">
      <c r="D1522" s="46"/>
    </row>
    <row r="1523" spans="4:4">
      <c r="D1523" s="46"/>
    </row>
    <row r="1524" spans="4:4">
      <c r="D1524" s="46"/>
    </row>
    <row r="1525" spans="4:4">
      <c r="D1525" s="46"/>
    </row>
    <row r="1526" spans="4:4">
      <c r="D1526" s="46"/>
    </row>
    <row r="1527" spans="4:4">
      <c r="D1527" s="46"/>
    </row>
    <row r="1528" spans="4:4">
      <c r="D1528" s="46"/>
    </row>
    <row r="1529" spans="4:4">
      <c r="D1529" s="46"/>
    </row>
    <row r="1530" spans="4:4">
      <c r="D1530" s="46"/>
    </row>
    <row r="1531" spans="4:4">
      <c r="D1531" s="46"/>
    </row>
    <row r="1532" spans="4:4">
      <c r="D1532" s="46"/>
    </row>
    <row r="1533" spans="4:4">
      <c r="D1533" s="46"/>
    </row>
    <row r="1534" spans="4:4">
      <c r="D1534" s="46"/>
    </row>
    <row r="1535" spans="4:4">
      <c r="D1535" s="46"/>
    </row>
    <row r="1536" spans="4:4">
      <c r="D1536" s="46"/>
    </row>
    <row r="1537" spans="4:4">
      <c r="D1537" s="46"/>
    </row>
    <row r="1538" spans="4:4">
      <c r="D1538" s="46"/>
    </row>
    <row r="1539" spans="4:4">
      <c r="D1539" s="46"/>
    </row>
    <row r="1540" spans="4:4">
      <c r="D1540" s="46"/>
    </row>
    <row r="1541" spans="4:4">
      <c r="D1541" s="46"/>
    </row>
    <row r="1542" spans="4:4">
      <c r="D1542" s="46"/>
    </row>
    <row r="1543" spans="4:4">
      <c r="D1543" s="46"/>
    </row>
    <row r="1544" spans="4:4">
      <c r="D1544" s="46"/>
    </row>
    <row r="1545" spans="4:4">
      <c r="D1545" s="46"/>
    </row>
    <row r="1546" spans="4:4">
      <c r="D1546" s="46"/>
    </row>
    <row r="1547" spans="4:4">
      <c r="D1547" s="46"/>
    </row>
    <row r="1548" spans="4:4">
      <c r="D1548" s="46"/>
    </row>
    <row r="1549" spans="4:4">
      <c r="D1549" s="46"/>
    </row>
    <row r="1550" spans="4:4">
      <c r="D1550" s="46"/>
    </row>
    <row r="1551" spans="4:4">
      <c r="D1551" s="46"/>
    </row>
    <row r="1552" spans="4:4">
      <c r="D1552" s="46"/>
    </row>
    <row r="1553" spans="4:4">
      <c r="D1553" s="46"/>
    </row>
    <row r="1554" spans="4:4">
      <c r="D1554" s="46"/>
    </row>
    <row r="1555" spans="4:4">
      <c r="D1555" s="46"/>
    </row>
    <row r="1556" spans="4:4">
      <c r="D1556" s="46"/>
    </row>
    <row r="1557" spans="4:4">
      <c r="D1557" s="46"/>
    </row>
    <row r="1558" spans="4:4">
      <c r="D1558" s="46"/>
    </row>
    <row r="1559" spans="4:4">
      <c r="D1559" s="46"/>
    </row>
    <row r="1560" spans="4:4">
      <c r="D1560" s="46"/>
    </row>
    <row r="1561" spans="4:4">
      <c r="D1561" s="46"/>
    </row>
    <row r="1562" spans="4:4">
      <c r="D1562" s="46"/>
    </row>
    <row r="1563" spans="4:4">
      <c r="D1563" s="46"/>
    </row>
    <row r="1564" spans="4:4">
      <c r="D1564" s="46"/>
    </row>
    <row r="1565" spans="4:4">
      <c r="D1565" s="46"/>
    </row>
    <row r="1566" spans="4:4">
      <c r="D1566" s="46"/>
    </row>
    <row r="1567" spans="4:4">
      <c r="D1567" s="46"/>
    </row>
    <row r="1568" spans="4:4">
      <c r="D1568" s="46"/>
    </row>
    <row r="1569" spans="4:4">
      <c r="D1569" s="46"/>
    </row>
    <row r="1570" spans="4:4">
      <c r="D1570" s="46"/>
    </row>
    <row r="1571" spans="4:4">
      <c r="D1571" s="46"/>
    </row>
    <row r="1572" spans="4:4">
      <c r="D1572" s="46"/>
    </row>
    <row r="1573" spans="4:4">
      <c r="D1573" s="46"/>
    </row>
    <row r="1574" spans="4:4">
      <c r="D1574" s="46"/>
    </row>
    <row r="1575" spans="4:4">
      <c r="D1575" s="46"/>
    </row>
    <row r="1576" spans="4:4">
      <c r="D1576" s="46"/>
    </row>
    <row r="1577" spans="4:4">
      <c r="D1577" s="46"/>
    </row>
    <row r="1578" spans="4:4">
      <c r="D1578" s="46"/>
    </row>
    <row r="1579" spans="4:4">
      <c r="D1579" s="46"/>
    </row>
    <row r="1580" spans="4:4">
      <c r="D1580" s="46"/>
    </row>
    <row r="1581" spans="4:4">
      <c r="D1581" s="46"/>
    </row>
    <row r="1582" spans="4:4">
      <c r="D1582" s="46"/>
    </row>
    <row r="1583" spans="4:4">
      <c r="D1583" s="46"/>
    </row>
    <row r="1584" spans="4:4">
      <c r="D1584" s="46"/>
    </row>
    <row r="1585" spans="4:4">
      <c r="D1585" s="46"/>
    </row>
    <row r="1586" spans="4:4">
      <c r="D1586" s="46"/>
    </row>
    <row r="1587" spans="4:4">
      <c r="D1587" s="46"/>
    </row>
    <row r="1588" spans="4:4">
      <c r="D1588" s="46"/>
    </row>
    <row r="1589" spans="4:4">
      <c r="D1589" s="46"/>
    </row>
    <row r="1590" spans="4:4">
      <c r="D1590" s="46"/>
    </row>
    <row r="1591" spans="4:4">
      <c r="D1591" s="46"/>
    </row>
    <row r="1592" spans="4:4">
      <c r="D1592" s="46"/>
    </row>
    <row r="1593" spans="4:4">
      <c r="D1593" s="46"/>
    </row>
    <row r="1594" spans="4:4">
      <c r="D1594" s="46"/>
    </row>
    <row r="1595" spans="4:4">
      <c r="D1595" s="46"/>
    </row>
    <row r="1596" spans="4:4">
      <c r="D1596" s="46"/>
    </row>
    <row r="1597" spans="4:4">
      <c r="D1597" s="46"/>
    </row>
    <row r="1598" spans="4:4">
      <c r="D1598" s="46"/>
    </row>
    <row r="1599" spans="4:4">
      <c r="D1599" s="46"/>
    </row>
    <row r="1600" spans="4:4">
      <c r="D1600" s="46"/>
    </row>
    <row r="1601" spans="4:4">
      <c r="D1601" s="46"/>
    </row>
    <row r="1602" spans="4:4">
      <c r="D1602" s="46"/>
    </row>
    <row r="1603" spans="4:4">
      <c r="D1603" s="46"/>
    </row>
    <row r="1604" spans="4:4">
      <c r="D1604" s="46"/>
    </row>
    <row r="1605" spans="4:4">
      <c r="D1605" s="46"/>
    </row>
    <row r="1606" spans="4:4">
      <c r="D1606" s="46"/>
    </row>
    <row r="1607" spans="4:4">
      <c r="D1607" s="46"/>
    </row>
    <row r="1608" spans="4:4">
      <c r="D1608" s="46"/>
    </row>
    <row r="1609" spans="4:4">
      <c r="D1609" s="46"/>
    </row>
    <row r="1610" spans="4:4">
      <c r="D1610" s="46"/>
    </row>
    <row r="1611" spans="4:4">
      <c r="D1611" s="46"/>
    </row>
    <row r="1612" spans="4:4">
      <c r="D1612" s="46"/>
    </row>
    <row r="1613" spans="4:4">
      <c r="D1613" s="46"/>
    </row>
    <row r="1614" spans="4:4">
      <c r="D1614" s="46"/>
    </row>
    <row r="1615" spans="4:4">
      <c r="D1615" s="46"/>
    </row>
    <row r="1616" spans="4:4">
      <c r="D1616" s="46"/>
    </row>
    <row r="1617" spans="4:4">
      <c r="D1617" s="46"/>
    </row>
    <row r="1618" spans="4:4">
      <c r="D1618" s="46"/>
    </row>
    <row r="1619" spans="4:4">
      <c r="D1619" s="46"/>
    </row>
    <row r="1620" spans="4:4">
      <c r="D1620" s="46"/>
    </row>
    <row r="1621" spans="4:4">
      <c r="D1621" s="46"/>
    </row>
    <row r="1622" spans="4:4">
      <c r="D1622" s="46"/>
    </row>
    <row r="1623" spans="4:4">
      <c r="D1623" s="46"/>
    </row>
    <row r="1624" spans="4:4">
      <c r="D1624" s="46"/>
    </row>
    <row r="1625" spans="4:4">
      <c r="D1625" s="46"/>
    </row>
    <row r="1626" spans="4:4">
      <c r="D1626" s="46"/>
    </row>
    <row r="1627" spans="4:4">
      <c r="D1627" s="46"/>
    </row>
    <row r="1628" spans="4:4">
      <c r="D1628" s="46"/>
    </row>
    <row r="1629" spans="4:4">
      <c r="D1629" s="46"/>
    </row>
    <row r="1630" spans="4:4">
      <c r="D1630" s="46"/>
    </row>
    <row r="1631" spans="4:4">
      <c r="D1631" s="46"/>
    </row>
    <row r="1632" spans="4:4">
      <c r="D1632" s="46"/>
    </row>
    <row r="1633" spans="4:4">
      <c r="D1633" s="46"/>
    </row>
    <row r="1634" spans="4:4">
      <c r="D1634" s="46"/>
    </row>
    <row r="1635" spans="4:4">
      <c r="D1635" s="46"/>
    </row>
    <row r="1636" spans="4:4">
      <c r="D1636" s="46"/>
    </row>
    <row r="1637" spans="4:4">
      <c r="D1637" s="46"/>
    </row>
    <row r="1638" spans="4:4">
      <c r="D1638" s="46"/>
    </row>
    <row r="1639" spans="4:4">
      <c r="D1639" s="46"/>
    </row>
    <row r="1640" spans="4:4">
      <c r="D1640" s="46"/>
    </row>
    <row r="1641" spans="4:4">
      <c r="D1641" s="46"/>
    </row>
    <row r="1642" spans="4:4">
      <c r="D1642" s="46"/>
    </row>
    <row r="1643" spans="4:4">
      <c r="D1643" s="46"/>
    </row>
    <row r="1644" spans="4:4">
      <c r="D1644" s="46"/>
    </row>
    <row r="1645" spans="4:4">
      <c r="D1645" s="46"/>
    </row>
    <row r="1646" spans="4:4">
      <c r="D1646" s="46"/>
    </row>
    <row r="1647" spans="4:4">
      <c r="D1647" s="46"/>
    </row>
    <row r="1648" spans="4:4">
      <c r="D1648" s="46"/>
    </row>
    <row r="1649" spans="4:4">
      <c r="D1649" s="46"/>
    </row>
    <row r="1650" spans="4:4">
      <c r="D1650" s="46"/>
    </row>
    <row r="1651" spans="4:4">
      <c r="D1651" s="46"/>
    </row>
    <row r="1652" spans="4:4">
      <c r="D1652" s="46"/>
    </row>
    <row r="1653" spans="4:4">
      <c r="D1653" s="46"/>
    </row>
    <row r="1654" spans="4:4">
      <c r="D1654" s="46"/>
    </row>
    <row r="1655" spans="4:4">
      <c r="D1655" s="46"/>
    </row>
    <row r="1656" spans="4:4">
      <c r="D1656" s="46"/>
    </row>
    <row r="1657" spans="4:4">
      <c r="D1657" s="46"/>
    </row>
    <row r="1658" spans="4:4">
      <c r="D1658" s="46"/>
    </row>
    <row r="1659" spans="4:4">
      <c r="D1659" s="46"/>
    </row>
    <row r="1660" spans="4:4">
      <c r="D1660" s="46"/>
    </row>
    <row r="1661" spans="4:4">
      <c r="D1661" s="46"/>
    </row>
    <row r="1662" spans="4:4">
      <c r="D1662" s="46"/>
    </row>
    <row r="1663" spans="4:4">
      <c r="D1663" s="46"/>
    </row>
    <row r="1664" spans="4:4">
      <c r="D1664" s="46"/>
    </row>
    <row r="1665" spans="4:4">
      <c r="D1665" s="46"/>
    </row>
    <row r="1666" spans="4:4">
      <c r="D1666" s="46"/>
    </row>
    <row r="1667" spans="4:4">
      <c r="D1667" s="46"/>
    </row>
    <row r="1668" spans="4:4">
      <c r="D1668" s="46"/>
    </row>
    <row r="1669" spans="4:4">
      <c r="D1669" s="46"/>
    </row>
    <row r="1670" spans="4:4">
      <c r="D1670" s="46"/>
    </row>
    <row r="1671" spans="4:4">
      <c r="D1671" s="46"/>
    </row>
    <row r="1672" spans="4:4">
      <c r="D1672" s="46"/>
    </row>
    <row r="1673" spans="4:4">
      <c r="D1673" s="46"/>
    </row>
    <row r="1674" spans="4:4">
      <c r="D1674" s="46"/>
    </row>
    <row r="1675" spans="4:4">
      <c r="D1675" s="46"/>
    </row>
    <row r="1676" spans="4:4">
      <c r="D1676" s="46"/>
    </row>
    <row r="1677" spans="4:4">
      <c r="D1677" s="46"/>
    </row>
    <row r="1678" spans="4:4">
      <c r="D1678" s="46"/>
    </row>
    <row r="1679" spans="4:4">
      <c r="D1679" s="46"/>
    </row>
    <row r="1680" spans="4:4">
      <c r="D1680" s="46"/>
    </row>
    <row r="1681" spans="4:4">
      <c r="D1681" s="46"/>
    </row>
    <row r="1682" spans="4:4">
      <c r="D1682" s="46"/>
    </row>
    <row r="1683" spans="4:4">
      <c r="D1683" s="46"/>
    </row>
    <row r="1684" spans="4:4">
      <c r="D1684" s="46"/>
    </row>
    <row r="1685" spans="4:4">
      <c r="D1685" s="46"/>
    </row>
    <row r="1686" spans="4:4">
      <c r="D1686" s="46"/>
    </row>
    <row r="1687" spans="4:4">
      <c r="D1687" s="46"/>
    </row>
    <row r="1688" spans="4:4">
      <c r="D1688" s="46"/>
    </row>
    <row r="1689" spans="4:4">
      <c r="D1689" s="46"/>
    </row>
    <row r="1690" spans="4:4">
      <c r="D1690" s="46"/>
    </row>
    <row r="1691" spans="4:4">
      <c r="D1691" s="46"/>
    </row>
    <row r="1692" spans="4:4">
      <c r="D1692" s="46"/>
    </row>
    <row r="1693" spans="4:4">
      <c r="D1693" s="46"/>
    </row>
    <row r="1694" spans="4:4">
      <c r="D1694" s="46"/>
    </row>
    <row r="1695" spans="4:4">
      <c r="D1695" s="46"/>
    </row>
    <row r="1696" spans="4:4">
      <c r="D1696" s="46"/>
    </row>
    <row r="1697" spans="4:4">
      <c r="D1697" s="46"/>
    </row>
    <row r="1698" spans="4:4">
      <c r="D1698" s="46"/>
    </row>
    <row r="1699" spans="4:4">
      <c r="D1699" s="46"/>
    </row>
    <row r="1700" spans="4:4">
      <c r="D1700" s="46"/>
    </row>
    <row r="1701" spans="4:4">
      <c r="D1701" s="46"/>
    </row>
    <row r="1702" spans="4:4">
      <c r="D1702" s="46"/>
    </row>
    <row r="1703" spans="4:4">
      <c r="D1703" s="46"/>
    </row>
    <row r="1704" spans="4:4">
      <c r="D1704" s="46"/>
    </row>
    <row r="1705" spans="4:4">
      <c r="D1705" s="46"/>
    </row>
    <row r="1706" spans="4:4">
      <c r="D1706" s="46"/>
    </row>
    <row r="1707" spans="4:4">
      <c r="D1707" s="46"/>
    </row>
    <row r="1708" spans="4:4">
      <c r="D1708" s="46"/>
    </row>
    <row r="1709" spans="4:4">
      <c r="D1709" s="46"/>
    </row>
    <row r="1710" spans="4:4">
      <c r="D1710" s="46"/>
    </row>
    <row r="1711" spans="4:4">
      <c r="D1711" s="46"/>
    </row>
    <row r="1712" spans="4:4">
      <c r="D1712" s="46"/>
    </row>
    <row r="1713" spans="4:4">
      <c r="D1713" s="46"/>
    </row>
    <row r="1714" spans="4:4">
      <c r="D1714" s="46"/>
    </row>
    <row r="1715" spans="4:4">
      <c r="D1715" s="46"/>
    </row>
    <row r="1716" spans="4:4">
      <c r="D1716" s="46"/>
    </row>
    <row r="1717" spans="4:4">
      <c r="D1717" s="46"/>
    </row>
    <row r="1718" spans="4:4">
      <c r="D1718" s="46"/>
    </row>
    <row r="1719" spans="4:4">
      <c r="D1719" s="46"/>
    </row>
    <row r="1720" spans="4:4">
      <c r="D1720" s="46"/>
    </row>
    <row r="1721" spans="4:4">
      <c r="D1721" s="46"/>
    </row>
    <row r="1722" spans="4:4">
      <c r="D1722" s="46"/>
    </row>
    <row r="1723" spans="4:4">
      <c r="D1723" s="46"/>
    </row>
    <row r="1724" spans="4:4">
      <c r="D1724" s="46"/>
    </row>
    <row r="1725" spans="4:4">
      <c r="D1725" s="46"/>
    </row>
    <row r="1726" spans="4:4">
      <c r="D1726" s="46"/>
    </row>
    <row r="1727" spans="4:4">
      <c r="D1727" s="46"/>
    </row>
    <row r="1728" spans="4:4">
      <c r="D1728" s="46"/>
    </row>
    <row r="1729" spans="4:4">
      <c r="D1729" s="46"/>
    </row>
    <row r="1730" spans="4:4">
      <c r="D1730" s="46"/>
    </row>
    <row r="1731" spans="4:4">
      <c r="D1731" s="46"/>
    </row>
    <row r="1732" spans="4:4">
      <c r="D1732" s="46"/>
    </row>
    <row r="1733" spans="4:4">
      <c r="D1733" s="46"/>
    </row>
    <row r="1734" spans="4:4">
      <c r="D1734" s="46"/>
    </row>
    <row r="1735" spans="4:4">
      <c r="D1735" s="46"/>
    </row>
    <row r="1736" spans="4:4">
      <c r="D1736" s="46"/>
    </row>
    <row r="1737" spans="4:4">
      <c r="D1737" s="46"/>
    </row>
    <row r="1738" spans="4:4">
      <c r="D1738" s="46"/>
    </row>
    <row r="1739" spans="4:4">
      <c r="D1739" s="46"/>
    </row>
    <row r="1740" spans="4:4">
      <c r="D1740" s="46"/>
    </row>
    <row r="1741" spans="4:4">
      <c r="D1741" s="46"/>
    </row>
    <row r="1742" spans="4:4">
      <c r="D1742" s="46"/>
    </row>
    <row r="1743" spans="4:4">
      <c r="D1743" s="46"/>
    </row>
    <row r="1744" spans="4:4">
      <c r="D1744" s="46"/>
    </row>
    <row r="1745" spans="4:4">
      <c r="D1745" s="46"/>
    </row>
    <row r="1746" spans="4:4">
      <c r="D1746" s="46"/>
    </row>
    <row r="1747" spans="4:4">
      <c r="D1747" s="46"/>
    </row>
    <row r="1748" spans="4:4">
      <c r="D1748" s="46"/>
    </row>
    <row r="1749" spans="4:4">
      <c r="D1749" s="46"/>
    </row>
    <row r="1750" spans="4:4">
      <c r="D1750" s="46"/>
    </row>
    <row r="1751" spans="4:4">
      <c r="D1751" s="46"/>
    </row>
    <row r="1752" spans="4:4">
      <c r="D1752" s="46"/>
    </row>
    <row r="1753" spans="4:4">
      <c r="D1753" s="46"/>
    </row>
    <row r="1754" spans="4:4">
      <c r="D1754" s="46"/>
    </row>
    <row r="1755" spans="4:4">
      <c r="D1755" s="46"/>
    </row>
    <row r="1756" spans="4:4">
      <c r="D1756" s="46"/>
    </row>
    <row r="1757" spans="4:4">
      <c r="D1757" s="46"/>
    </row>
    <row r="1758" spans="4:4">
      <c r="D1758" s="46"/>
    </row>
    <row r="1759" spans="4:4">
      <c r="D1759" s="46"/>
    </row>
    <row r="1760" spans="4:4">
      <c r="D1760" s="46"/>
    </row>
    <row r="1761" spans="4:4">
      <c r="D1761" s="46"/>
    </row>
    <row r="1762" spans="4:4">
      <c r="D1762" s="46"/>
    </row>
    <row r="1763" spans="4:4">
      <c r="D1763" s="46"/>
    </row>
    <row r="1764" spans="4:4">
      <c r="D1764" s="46"/>
    </row>
    <row r="1765" spans="4:4">
      <c r="D1765" s="46"/>
    </row>
    <row r="1766" spans="4:4">
      <c r="D1766" s="46"/>
    </row>
    <row r="1767" spans="4:4">
      <c r="D1767" s="46"/>
    </row>
    <row r="1768" spans="4:4">
      <c r="D1768" s="46"/>
    </row>
    <row r="1769" spans="4:4">
      <c r="D1769" s="46"/>
    </row>
    <row r="1770" spans="4:4">
      <c r="D1770" s="46"/>
    </row>
    <row r="1771" spans="4:4">
      <c r="D1771" s="46"/>
    </row>
    <row r="1772" spans="4:4">
      <c r="D1772" s="46"/>
    </row>
    <row r="1773" spans="4:4">
      <c r="D1773" s="46"/>
    </row>
    <row r="1774" spans="4:4">
      <c r="D1774" s="46"/>
    </row>
    <row r="1775" spans="4:4">
      <c r="D1775" s="46"/>
    </row>
    <row r="1776" spans="4:4">
      <c r="D1776" s="46"/>
    </row>
    <row r="1777" spans="4:4">
      <c r="D1777" s="46"/>
    </row>
    <row r="1778" spans="4:4">
      <c r="D1778" s="46"/>
    </row>
    <row r="1779" spans="4:4">
      <c r="D1779" s="46"/>
    </row>
    <row r="1780" spans="4:4">
      <c r="D1780" s="46"/>
    </row>
    <row r="1781" spans="4:4">
      <c r="D1781" s="46"/>
    </row>
    <row r="1782" spans="4:4">
      <c r="D1782" s="46"/>
    </row>
    <row r="1783" spans="4:4">
      <c r="D1783" s="46"/>
    </row>
    <row r="1784" spans="4:4">
      <c r="D1784" s="46"/>
    </row>
    <row r="1785" spans="4:4">
      <c r="D1785" s="46"/>
    </row>
    <row r="1786" spans="4:4">
      <c r="D1786" s="46"/>
    </row>
    <row r="1787" spans="4:4">
      <c r="D1787" s="46"/>
    </row>
    <row r="1788" spans="4:4">
      <c r="D1788" s="46"/>
    </row>
    <row r="1789" spans="4:4">
      <c r="D1789" s="46"/>
    </row>
    <row r="1790" spans="4:4">
      <c r="D1790" s="46"/>
    </row>
    <row r="1791" spans="4:4">
      <c r="D1791" s="46"/>
    </row>
    <row r="1792" spans="4:4">
      <c r="D1792" s="46"/>
    </row>
    <row r="1793" spans="4:4">
      <c r="D1793" s="46"/>
    </row>
    <row r="1794" spans="4:4">
      <c r="D1794" s="46"/>
    </row>
    <row r="1795" spans="4:4">
      <c r="D1795" s="46"/>
    </row>
    <row r="1796" spans="4:4">
      <c r="D1796" s="46"/>
    </row>
    <row r="1797" spans="4:4">
      <c r="D1797" s="46"/>
    </row>
    <row r="1798" spans="4:4">
      <c r="D1798" s="46"/>
    </row>
    <row r="1799" spans="4:4">
      <c r="D1799" s="46"/>
    </row>
    <row r="1800" spans="4:4">
      <c r="D1800" s="46"/>
    </row>
    <row r="1801" spans="4:4">
      <c r="D1801" s="46"/>
    </row>
    <row r="1802" spans="4:4">
      <c r="D1802" s="46"/>
    </row>
    <row r="1803" spans="4:4">
      <c r="D1803" s="46"/>
    </row>
    <row r="1804" spans="4:4">
      <c r="D1804" s="46"/>
    </row>
    <row r="1805" spans="4:4">
      <c r="D1805" s="46"/>
    </row>
    <row r="1806" spans="4:4">
      <c r="D1806" s="46"/>
    </row>
    <row r="1807" spans="4:4">
      <c r="D1807" s="46"/>
    </row>
    <row r="1808" spans="4:4">
      <c r="D1808" s="46"/>
    </row>
    <row r="1809" spans="4:4">
      <c r="D1809" s="46"/>
    </row>
    <row r="1810" spans="4:4">
      <c r="D1810" s="46"/>
    </row>
    <row r="1811" spans="4:4">
      <c r="D1811" s="46"/>
    </row>
    <row r="1812" spans="4:4">
      <c r="D1812" s="46"/>
    </row>
    <row r="1813" spans="4:4">
      <c r="D1813" s="46"/>
    </row>
    <row r="1814" spans="4:4">
      <c r="D1814" s="46"/>
    </row>
    <row r="1815" spans="4:4">
      <c r="D1815" s="46"/>
    </row>
    <row r="1816" spans="4:4">
      <c r="D1816" s="46"/>
    </row>
    <row r="1817" spans="4:4">
      <c r="D1817" s="46"/>
    </row>
    <row r="1818" spans="4:4">
      <c r="D1818" s="46"/>
    </row>
    <row r="1819" spans="4:4">
      <c r="D1819" s="46"/>
    </row>
    <row r="1820" spans="4:4">
      <c r="D1820" s="46"/>
    </row>
    <row r="1821" spans="4:4">
      <c r="D1821" s="46"/>
    </row>
    <row r="1822" spans="4:4">
      <c r="D1822" s="46"/>
    </row>
    <row r="1823" spans="4:4">
      <c r="D1823" s="46"/>
    </row>
    <row r="1824" spans="4:4">
      <c r="D1824" s="46"/>
    </row>
    <row r="1825" spans="4:4">
      <c r="D1825" s="46"/>
    </row>
    <row r="1826" spans="4:4">
      <c r="D1826" s="46"/>
    </row>
    <row r="1827" spans="4:4">
      <c r="D1827" s="46"/>
    </row>
    <row r="1828" spans="4:4">
      <c r="D1828" s="46"/>
    </row>
    <row r="1829" spans="4:4">
      <c r="D1829" s="46"/>
    </row>
    <row r="1830" spans="4:4">
      <c r="D1830" s="46"/>
    </row>
    <row r="1831" spans="4:4">
      <c r="D1831" s="46"/>
    </row>
    <row r="1832" spans="4:4">
      <c r="D1832" s="46"/>
    </row>
    <row r="1833" spans="4:4">
      <c r="D1833" s="46"/>
    </row>
    <row r="1834" spans="4:4">
      <c r="D1834" s="46"/>
    </row>
    <row r="1835" spans="4:4">
      <c r="D1835" s="46"/>
    </row>
    <row r="1836" spans="4:4">
      <c r="D1836" s="46"/>
    </row>
    <row r="1837" spans="4:4">
      <c r="D1837" s="46"/>
    </row>
    <row r="1838" spans="4:4">
      <c r="D1838" s="46"/>
    </row>
    <row r="1839" spans="4:4">
      <c r="D1839" s="46"/>
    </row>
    <row r="1840" spans="4:4">
      <c r="D1840" s="46"/>
    </row>
    <row r="1841" spans="4:4">
      <c r="D1841" s="46"/>
    </row>
    <row r="1842" spans="4:4">
      <c r="D1842" s="46"/>
    </row>
    <row r="1843" spans="4:4">
      <c r="D1843" s="46"/>
    </row>
    <row r="1844" spans="4:4">
      <c r="D1844" s="46"/>
    </row>
    <row r="1845" spans="4:4">
      <c r="D1845" s="46"/>
    </row>
    <row r="1846" spans="4:4">
      <c r="D1846" s="46"/>
    </row>
    <row r="1847" spans="4:4">
      <c r="D1847" s="46"/>
    </row>
    <row r="1848" spans="4:4">
      <c r="D1848" s="46"/>
    </row>
    <row r="1849" spans="4:4">
      <c r="D1849" s="46"/>
    </row>
    <row r="1850" spans="4:4">
      <c r="D1850" s="46"/>
    </row>
    <row r="1851" spans="4:4">
      <c r="D1851" s="46"/>
    </row>
    <row r="1852" spans="4:4">
      <c r="D1852" s="46"/>
    </row>
    <row r="1853" spans="4:4">
      <c r="D1853" s="46"/>
    </row>
    <row r="1854" spans="4:4">
      <c r="D1854" s="46"/>
    </row>
    <row r="1855" spans="4:4">
      <c r="D1855" s="46"/>
    </row>
    <row r="1856" spans="4:4">
      <c r="D1856" s="46"/>
    </row>
    <row r="1857" spans="4:4">
      <c r="D1857" s="46"/>
    </row>
    <row r="1858" spans="4:4">
      <c r="D1858" s="46"/>
    </row>
    <row r="1859" spans="4:4">
      <c r="D1859" s="46"/>
    </row>
    <row r="1860" spans="4:4">
      <c r="D1860" s="46"/>
    </row>
    <row r="1861" spans="4:4">
      <c r="D1861" s="46"/>
    </row>
    <row r="1862" spans="4:4">
      <c r="D1862" s="46"/>
    </row>
    <row r="1863" spans="4:4">
      <c r="D1863" s="46"/>
    </row>
    <row r="1864" spans="4:4">
      <c r="D1864" s="46"/>
    </row>
    <row r="1865" spans="4:4">
      <c r="D1865" s="46"/>
    </row>
    <row r="1866" spans="4:4">
      <c r="D1866" s="46"/>
    </row>
    <row r="1867" spans="4:4">
      <c r="D1867" s="46"/>
    </row>
    <row r="1868" spans="4:4">
      <c r="D1868" s="46"/>
    </row>
    <row r="1869" spans="4:4">
      <c r="D1869" s="46"/>
    </row>
    <row r="1870" spans="4:4">
      <c r="D1870" s="46"/>
    </row>
    <row r="1871" spans="4:4">
      <c r="D1871" s="46"/>
    </row>
    <row r="1872" spans="4:4">
      <c r="D1872" s="46"/>
    </row>
    <row r="1873" spans="4:4">
      <c r="D1873" s="46"/>
    </row>
    <row r="1874" spans="4:4">
      <c r="D1874" s="46"/>
    </row>
    <row r="1875" spans="4:4">
      <c r="D1875" s="46"/>
    </row>
    <row r="1876" spans="4:4">
      <c r="D1876" s="46"/>
    </row>
    <row r="1877" spans="4:4">
      <c r="D1877" s="46"/>
    </row>
    <row r="1878" spans="4:4">
      <c r="D1878" s="46"/>
    </row>
    <row r="1879" spans="4:4">
      <c r="D1879" s="46"/>
    </row>
    <row r="1880" spans="4:4">
      <c r="D1880" s="46"/>
    </row>
    <row r="1881" spans="4:4">
      <c r="D1881" s="46"/>
    </row>
    <row r="1882" spans="4:4">
      <c r="D1882" s="46"/>
    </row>
    <row r="1883" spans="4:4">
      <c r="D1883" s="46"/>
    </row>
    <row r="1884" spans="4:4">
      <c r="D1884" s="46"/>
    </row>
    <row r="1885" spans="4:4">
      <c r="D1885" s="46"/>
    </row>
    <row r="1886" spans="4:4">
      <c r="D1886" s="46"/>
    </row>
    <row r="1887" spans="4:4">
      <c r="D1887" s="46"/>
    </row>
    <row r="1888" spans="4:4">
      <c r="D1888" s="46"/>
    </row>
    <row r="1889" spans="4:4">
      <c r="D1889" s="46"/>
    </row>
    <row r="1890" spans="4:4">
      <c r="D1890" s="46"/>
    </row>
    <row r="1891" spans="4:4">
      <c r="D1891" s="46"/>
    </row>
    <row r="1892" spans="4:4">
      <c r="D1892" s="46"/>
    </row>
    <row r="1893" spans="4:4">
      <c r="D1893" s="46"/>
    </row>
    <row r="1894" spans="4:4">
      <c r="D1894" s="46"/>
    </row>
    <row r="1895" spans="4:4">
      <c r="D1895" s="46"/>
    </row>
    <row r="1896" spans="4:4">
      <c r="D1896" s="46"/>
    </row>
    <row r="1897" spans="4:4">
      <c r="D1897" s="46"/>
    </row>
    <row r="1898" spans="4:4">
      <c r="D1898" s="46"/>
    </row>
    <row r="1899" spans="4:4">
      <c r="D1899" s="46"/>
    </row>
    <row r="1900" spans="4:4">
      <c r="D1900" s="46"/>
    </row>
    <row r="1901" spans="4:4">
      <c r="D1901" s="46"/>
    </row>
    <row r="1902" spans="4:4">
      <c r="D1902" s="46"/>
    </row>
    <row r="1903" spans="4:4">
      <c r="D1903" s="46"/>
    </row>
    <row r="1904" spans="4:4">
      <c r="D1904" s="46"/>
    </row>
    <row r="1905" spans="4:4">
      <c r="D1905" s="46"/>
    </row>
    <row r="1906" spans="4:4">
      <c r="D1906" s="46"/>
    </row>
    <row r="1907" spans="4:4">
      <c r="D1907" s="46"/>
    </row>
    <row r="1908" spans="4:4">
      <c r="D1908" s="46"/>
    </row>
    <row r="1909" spans="4:4">
      <c r="D1909" s="46"/>
    </row>
    <row r="1910" spans="4:4">
      <c r="D1910" s="46"/>
    </row>
    <row r="1911" spans="4:4">
      <c r="D1911" s="46"/>
    </row>
    <row r="1912" spans="4:4">
      <c r="D1912" s="46"/>
    </row>
    <row r="1913" spans="4:4">
      <c r="D1913" s="46"/>
    </row>
    <row r="1914" spans="4:4">
      <c r="D1914" s="46"/>
    </row>
    <row r="1915" spans="4:4">
      <c r="D1915" s="46"/>
    </row>
    <row r="1916" spans="4:4">
      <c r="D1916" s="46"/>
    </row>
    <row r="1917" spans="4:4">
      <c r="D1917" s="46"/>
    </row>
    <row r="1918" spans="4:4">
      <c r="D1918" s="46"/>
    </row>
    <row r="1919" spans="4:4">
      <c r="D1919" s="46"/>
    </row>
    <row r="1920" spans="4:4">
      <c r="D1920" s="46"/>
    </row>
    <row r="1921" spans="4:4">
      <c r="D1921" s="46"/>
    </row>
    <row r="1922" spans="4:4">
      <c r="D1922" s="46"/>
    </row>
    <row r="1923" spans="4:4">
      <c r="D1923" s="46"/>
    </row>
    <row r="1924" spans="4:4">
      <c r="D1924" s="46"/>
    </row>
    <row r="1925" spans="4:4">
      <c r="D1925" s="46"/>
    </row>
    <row r="1926" spans="4:4">
      <c r="D1926" s="46"/>
    </row>
    <row r="1927" spans="4:4">
      <c r="D1927" s="46"/>
    </row>
    <row r="1928" spans="4:4">
      <c r="D1928" s="46"/>
    </row>
    <row r="1929" spans="4:4">
      <c r="D1929" s="46"/>
    </row>
    <row r="1930" spans="4:4">
      <c r="D1930" s="46"/>
    </row>
    <row r="1931" spans="4:4">
      <c r="D1931" s="46"/>
    </row>
    <row r="1932" spans="4:4">
      <c r="D1932" s="46"/>
    </row>
    <row r="1933" spans="4:4">
      <c r="D1933" s="46"/>
    </row>
    <row r="1934" spans="4:4">
      <c r="D1934" s="46"/>
    </row>
    <row r="1935" spans="4:4">
      <c r="D1935" s="46"/>
    </row>
    <row r="1936" spans="4:4">
      <c r="D1936" s="46"/>
    </row>
    <row r="1937" spans="4:4">
      <c r="D1937" s="46"/>
    </row>
    <row r="1938" spans="4:4">
      <c r="D1938" s="46"/>
    </row>
    <row r="1939" spans="4:4">
      <c r="D1939" s="46"/>
    </row>
    <row r="1940" spans="4:4">
      <c r="D1940" s="46"/>
    </row>
    <row r="1941" spans="4:4">
      <c r="D1941" s="46"/>
    </row>
    <row r="1942" spans="4:4">
      <c r="D1942" s="46"/>
    </row>
    <row r="1943" spans="4:4">
      <c r="D1943" s="46"/>
    </row>
    <row r="1944" spans="4:4">
      <c r="D1944" s="46"/>
    </row>
    <row r="1945" spans="4:4">
      <c r="D1945" s="46"/>
    </row>
    <row r="1946" spans="4:4">
      <c r="D1946" s="46"/>
    </row>
    <row r="1947" spans="4:4">
      <c r="D1947" s="46"/>
    </row>
    <row r="1948" spans="4:4">
      <c r="D1948" s="46"/>
    </row>
    <row r="1949" spans="4:4">
      <c r="D1949" s="46"/>
    </row>
    <row r="1950" spans="4:4">
      <c r="D1950" s="46"/>
    </row>
    <row r="1951" spans="4:4">
      <c r="D1951" s="46"/>
    </row>
    <row r="1952" spans="4:4">
      <c r="D1952" s="46"/>
    </row>
    <row r="1953" spans="4:4">
      <c r="D1953" s="46"/>
    </row>
    <row r="1954" spans="4:4">
      <c r="D1954" s="46"/>
    </row>
    <row r="1955" spans="4:4">
      <c r="D1955" s="46"/>
    </row>
    <row r="1956" spans="4:4">
      <c r="D1956" s="46"/>
    </row>
    <row r="1957" spans="4:4">
      <c r="D1957" s="46"/>
    </row>
    <row r="1958" spans="4:4">
      <c r="D1958" s="46"/>
    </row>
    <row r="1959" spans="4:4">
      <c r="D1959" s="46"/>
    </row>
    <row r="1960" spans="4:4">
      <c r="D1960" s="46"/>
    </row>
    <row r="1961" spans="4:4">
      <c r="D1961" s="46"/>
    </row>
    <row r="1962" spans="4:4">
      <c r="D1962" s="46"/>
    </row>
    <row r="1963" spans="4:4">
      <c r="D1963" s="46"/>
    </row>
    <row r="1964" spans="4:4">
      <c r="D1964" s="46"/>
    </row>
    <row r="1965" spans="4:4">
      <c r="D1965" s="46"/>
    </row>
    <row r="1966" spans="4:4">
      <c r="D1966" s="46"/>
    </row>
    <row r="1967" spans="4:4">
      <c r="D1967" s="46"/>
    </row>
    <row r="1968" spans="4:4">
      <c r="D1968" s="46"/>
    </row>
    <row r="1969" spans="4:4">
      <c r="D1969" s="46"/>
    </row>
    <row r="1970" spans="4:4">
      <c r="D1970" s="46"/>
    </row>
    <row r="1971" spans="4:4">
      <c r="D1971" s="46"/>
    </row>
    <row r="1972" spans="4:4">
      <c r="D1972" s="46"/>
    </row>
    <row r="1973" spans="4:4">
      <c r="D1973" s="46"/>
    </row>
    <row r="1974" spans="4:4">
      <c r="D1974" s="46"/>
    </row>
    <row r="1975" spans="4:4">
      <c r="D1975" s="46"/>
    </row>
    <row r="1976" spans="4:4">
      <c r="D1976" s="46"/>
    </row>
    <row r="1977" spans="4:4">
      <c r="D1977" s="46"/>
    </row>
    <row r="1978" spans="4:4">
      <c r="D1978" s="46"/>
    </row>
    <row r="1979" spans="4:4">
      <c r="D1979" s="46"/>
    </row>
    <row r="1980" spans="4:4">
      <c r="D1980" s="46"/>
    </row>
    <row r="1981" spans="4:4">
      <c r="D1981" s="46"/>
    </row>
    <row r="1982" spans="4:4">
      <c r="D1982" s="46"/>
    </row>
    <row r="1983" spans="4:4">
      <c r="D1983" s="46"/>
    </row>
    <row r="1984" spans="4:4">
      <c r="D1984" s="46"/>
    </row>
    <row r="1985" spans="4:4">
      <c r="D1985" s="46"/>
    </row>
    <row r="1986" spans="4:4">
      <c r="D1986" s="46"/>
    </row>
    <row r="1987" spans="4:4">
      <c r="D1987" s="46"/>
    </row>
    <row r="1988" spans="4:4">
      <c r="D1988" s="46"/>
    </row>
    <row r="1989" spans="4:4">
      <c r="D1989" s="46"/>
    </row>
    <row r="1990" spans="4:4">
      <c r="D1990" s="46"/>
    </row>
    <row r="1991" spans="4:4">
      <c r="D1991" s="46"/>
    </row>
    <row r="1992" spans="4:4">
      <c r="D1992" s="46"/>
    </row>
    <row r="1993" spans="4:4">
      <c r="D1993" s="46"/>
    </row>
    <row r="1994" spans="4:4">
      <c r="D1994" s="46"/>
    </row>
    <row r="1995" spans="4:4">
      <c r="D1995" s="46"/>
    </row>
    <row r="1996" spans="4:4">
      <c r="D1996" s="46"/>
    </row>
    <row r="1997" spans="4:4">
      <c r="D1997" s="46"/>
    </row>
    <row r="1998" spans="4:4">
      <c r="D1998" s="46"/>
    </row>
    <row r="1999" spans="4:4">
      <c r="D1999" s="46"/>
    </row>
    <row r="2000" spans="4:4">
      <c r="D2000" s="46"/>
    </row>
    <row r="2001" spans="4:4">
      <c r="D2001" s="46"/>
    </row>
    <row r="2002" spans="4:4">
      <c r="D2002" s="46"/>
    </row>
    <row r="2003" spans="4:4">
      <c r="D2003" s="46"/>
    </row>
    <row r="2004" spans="4:4">
      <c r="D2004" s="46"/>
    </row>
    <row r="2005" spans="4:4">
      <c r="D2005" s="46"/>
    </row>
    <row r="2006" spans="4:4">
      <c r="D2006" s="46"/>
    </row>
    <row r="2007" spans="4:4">
      <c r="D2007" s="46"/>
    </row>
    <row r="2008" spans="4:4">
      <c r="D2008" s="46"/>
    </row>
    <row r="2009" spans="4:4">
      <c r="D2009" s="46"/>
    </row>
    <row r="2010" spans="4:4">
      <c r="D2010" s="46"/>
    </row>
    <row r="2011" spans="4:4">
      <c r="D2011" s="46"/>
    </row>
    <row r="2012" spans="4:4">
      <c r="D2012" s="46"/>
    </row>
    <row r="2013" spans="4:4">
      <c r="D2013" s="46"/>
    </row>
    <row r="2014" spans="4:4">
      <c r="D2014" s="46"/>
    </row>
    <row r="2015" spans="4:4">
      <c r="D2015" s="46"/>
    </row>
    <row r="2016" spans="4:4">
      <c r="D2016" s="46"/>
    </row>
  </sheetData>
  <mergeCells count="16">
    <mergeCell ref="A5:A8"/>
    <mergeCell ref="B5:B8"/>
    <mergeCell ref="C5:C8"/>
    <mergeCell ref="D5:D6"/>
    <mergeCell ref="E5:F6"/>
    <mergeCell ref="E7:F7"/>
    <mergeCell ref="E8:F8"/>
    <mergeCell ref="G5:H6"/>
    <mergeCell ref="I5:L6"/>
    <mergeCell ref="M5:Q6"/>
    <mergeCell ref="G7:H7"/>
    <mergeCell ref="B1:H1"/>
    <mergeCell ref="B2:H2"/>
    <mergeCell ref="B4:H4"/>
    <mergeCell ref="M4:Q4"/>
    <mergeCell ref="C3:F3"/>
  </mergeCells>
  <pageMargins left="0.69930555555555596" right="0.69930555555555596"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sheetPr>
    <tabColor theme="2" tint="-0.499984740745262"/>
  </sheetPr>
  <dimension ref="A1:P2015"/>
  <sheetViews>
    <sheetView zoomScale="85" zoomScaleNormal="85" workbookViewId="0">
      <selection activeCell="B4" sqref="B4:G4"/>
    </sheetView>
  </sheetViews>
  <sheetFormatPr defaultColWidth="17.140625" defaultRowHeight="15.75"/>
  <cols>
    <col min="1" max="1" width="7.7109375" style="26" customWidth="1"/>
    <col min="2" max="2" width="32.42578125" style="27" customWidth="1"/>
    <col min="3" max="3" width="14.28515625" style="47" customWidth="1"/>
    <col min="4" max="4" width="10.140625" style="26" customWidth="1"/>
    <col min="5" max="5" width="11.140625" style="26" customWidth="1"/>
    <col min="6" max="6" width="12.28515625" style="47" customWidth="1"/>
    <col min="7" max="7" width="12" style="26" customWidth="1"/>
    <col min="8" max="12" width="17.140625" style="26" customWidth="1"/>
    <col min="13" max="16" width="17.140625" style="27" customWidth="1"/>
    <col min="17" max="16384" width="17.140625" style="27"/>
  </cols>
  <sheetData>
    <row r="1" spans="1:15" ht="30">
      <c r="B1" s="294" t="s">
        <v>0</v>
      </c>
      <c r="C1" s="294"/>
      <c r="D1" s="294"/>
      <c r="E1" s="294"/>
      <c r="F1" s="294"/>
      <c r="G1" s="294"/>
    </row>
    <row r="2" spans="1:15" ht="20.25">
      <c r="B2" s="295" t="s">
        <v>1</v>
      </c>
      <c r="C2" s="295"/>
      <c r="D2" s="295"/>
      <c r="E2" s="295"/>
      <c r="F2" s="295"/>
      <c r="G2" s="295"/>
    </row>
    <row r="3" spans="1:15" ht="33.75" customHeight="1">
      <c r="B3" s="29"/>
      <c r="C3" s="29"/>
      <c r="D3" s="323" t="s">
        <v>569</v>
      </c>
      <c r="E3" s="300"/>
      <c r="F3" s="300"/>
      <c r="G3" s="300"/>
    </row>
    <row r="4" spans="1:15" ht="20.25">
      <c r="B4" s="296" t="s">
        <v>570</v>
      </c>
      <c r="C4" s="297"/>
      <c r="D4" s="297"/>
      <c r="E4" s="297"/>
      <c r="F4" s="297"/>
      <c r="G4" s="297"/>
      <c r="L4" s="319" t="s">
        <v>28</v>
      </c>
      <c r="M4" s="319"/>
      <c r="N4" s="319"/>
      <c r="O4" s="319"/>
    </row>
    <row r="5" spans="1:15" ht="15.75" customHeight="1">
      <c r="A5" s="301" t="s">
        <v>2</v>
      </c>
      <c r="B5" s="301" t="s">
        <v>3</v>
      </c>
      <c r="C5" s="304" t="s">
        <v>4</v>
      </c>
      <c r="D5" s="290"/>
      <c r="E5" s="291"/>
      <c r="F5" s="290"/>
      <c r="G5" s="291"/>
      <c r="H5" s="311" t="s">
        <v>29</v>
      </c>
      <c r="I5" s="324"/>
      <c r="J5" s="324"/>
      <c r="K5" s="324"/>
      <c r="L5" s="315" t="s">
        <v>19</v>
      </c>
      <c r="M5" s="315"/>
      <c r="N5" s="315"/>
      <c r="O5" s="315"/>
    </row>
    <row r="6" spans="1:15" ht="15.75" customHeight="1">
      <c r="A6" s="302"/>
      <c r="B6" s="302"/>
      <c r="C6" s="305"/>
      <c r="D6" s="292"/>
      <c r="E6" s="293"/>
      <c r="F6" s="292"/>
      <c r="G6" s="293"/>
      <c r="H6" s="313"/>
      <c r="I6" s="314"/>
      <c r="J6" s="314"/>
      <c r="K6" s="314"/>
      <c r="L6" s="316"/>
      <c r="M6" s="316"/>
      <c r="N6" s="316"/>
      <c r="O6" s="316"/>
    </row>
    <row r="7" spans="1:15" ht="15.75" customHeight="1">
      <c r="A7" s="302"/>
      <c r="B7" s="302"/>
      <c r="C7" s="305"/>
      <c r="D7" s="54"/>
      <c r="E7" s="54"/>
      <c r="F7" s="54"/>
      <c r="G7" s="54"/>
      <c r="H7" s="54"/>
      <c r="I7" s="54"/>
      <c r="J7" s="54"/>
      <c r="K7" s="54"/>
      <c r="L7" s="54"/>
      <c r="M7" s="54"/>
      <c r="N7" s="54"/>
      <c r="O7" s="54"/>
    </row>
    <row r="8" spans="1:15">
      <c r="A8" s="303"/>
      <c r="B8" s="303"/>
      <c r="C8" s="306"/>
      <c r="D8" s="55" t="s">
        <v>12</v>
      </c>
      <c r="E8" s="56" t="s">
        <v>24</v>
      </c>
      <c r="F8" s="57" t="s">
        <v>25</v>
      </c>
      <c r="G8" s="58" t="s">
        <v>10</v>
      </c>
      <c r="H8" s="55" t="s">
        <v>12</v>
      </c>
      <c r="I8" s="56" t="s">
        <v>24</v>
      </c>
      <c r="J8" s="57" t="s">
        <v>25</v>
      </c>
      <c r="K8" s="58" t="s">
        <v>10</v>
      </c>
      <c r="L8" s="55" t="s">
        <v>12</v>
      </c>
      <c r="M8" s="56" t="s">
        <v>24</v>
      </c>
      <c r="N8" s="57" t="s">
        <v>25</v>
      </c>
      <c r="O8" s="58" t="s">
        <v>10</v>
      </c>
    </row>
    <row r="9" spans="1:15">
      <c r="A9" s="33"/>
      <c r="B9" s="33"/>
      <c r="C9" s="48"/>
      <c r="D9" s="49">
        <v>5</v>
      </c>
      <c r="E9" s="50">
        <v>5</v>
      </c>
      <c r="F9" s="49">
        <v>5</v>
      </c>
      <c r="G9" s="50">
        <v>5</v>
      </c>
    </row>
    <row r="10" spans="1:15">
      <c r="A10" s="33"/>
      <c r="B10" s="33"/>
      <c r="C10" s="48"/>
      <c r="D10" s="49"/>
      <c r="E10" s="50"/>
      <c r="F10" s="49"/>
      <c r="G10" s="50"/>
    </row>
    <row r="11" spans="1:15">
      <c r="A11" s="34">
        <v>1</v>
      </c>
      <c r="B11" s="90" t="s">
        <v>188</v>
      </c>
      <c r="C11" s="95" t="s">
        <v>241</v>
      </c>
      <c r="D11" s="51">
        <v>5</v>
      </c>
      <c r="E11" s="51">
        <v>5</v>
      </c>
      <c r="F11" s="51">
        <v>5</v>
      </c>
      <c r="G11" s="51">
        <v>5</v>
      </c>
      <c r="H11" s="61">
        <f>D11/0.05</f>
        <v>100</v>
      </c>
      <c r="I11" s="77">
        <v>100</v>
      </c>
      <c r="J11" s="77">
        <v>100</v>
      </c>
      <c r="K11" s="77">
        <v>100</v>
      </c>
      <c r="L11" s="62" t="s">
        <v>26</v>
      </c>
      <c r="M11" s="62" t="s">
        <v>26</v>
      </c>
      <c r="N11" s="62" t="s">
        <v>26</v>
      </c>
      <c r="O11" s="62" t="s">
        <v>26</v>
      </c>
    </row>
    <row r="12" spans="1:15">
      <c r="A12" s="34">
        <v>2</v>
      </c>
      <c r="B12" s="91" t="s">
        <v>189</v>
      </c>
      <c r="C12" s="96" t="s">
        <v>242</v>
      </c>
      <c r="D12" s="51">
        <v>5</v>
      </c>
      <c r="E12" s="51">
        <v>5</v>
      </c>
      <c r="F12" s="51">
        <v>5</v>
      </c>
      <c r="G12" s="51">
        <v>5</v>
      </c>
      <c r="H12" s="61">
        <f t="shared" ref="H12:H62" si="0">D12/0.05</f>
        <v>100</v>
      </c>
      <c r="I12" s="77">
        <v>100</v>
      </c>
      <c r="J12" s="77">
        <v>100</v>
      </c>
      <c r="K12" s="77">
        <v>100</v>
      </c>
      <c r="L12" s="62" t="s">
        <v>26</v>
      </c>
      <c r="M12" s="62" t="s">
        <v>26</v>
      </c>
      <c r="N12" s="62" t="s">
        <v>26</v>
      </c>
      <c r="O12" s="62" t="s">
        <v>26</v>
      </c>
    </row>
    <row r="13" spans="1:15">
      <c r="A13" s="34">
        <v>3</v>
      </c>
      <c r="B13" s="91" t="s">
        <v>190</v>
      </c>
      <c r="C13" s="96" t="s">
        <v>243</v>
      </c>
      <c r="D13" s="51">
        <v>5</v>
      </c>
      <c r="E13" s="51">
        <v>5</v>
      </c>
      <c r="F13" s="51">
        <v>5</v>
      </c>
      <c r="G13" s="51">
        <v>5</v>
      </c>
      <c r="H13" s="61">
        <f t="shared" si="0"/>
        <v>100</v>
      </c>
      <c r="I13" s="77">
        <v>100</v>
      </c>
      <c r="J13" s="77">
        <v>100</v>
      </c>
      <c r="K13" s="77">
        <v>100</v>
      </c>
      <c r="L13" s="62" t="s">
        <v>26</v>
      </c>
      <c r="M13" s="62" t="s">
        <v>26</v>
      </c>
      <c r="N13" s="62" t="s">
        <v>26</v>
      </c>
      <c r="O13" s="62" t="s">
        <v>26</v>
      </c>
    </row>
    <row r="14" spans="1:15">
      <c r="A14" s="34">
        <v>4</v>
      </c>
      <c r="B14" s="91" t="s">
        <v>191</v>
      </c>
      <c r="C14" s="96" t="s">
        <v>244</v>
      </c>
      <c r="D14" s="51">
        <v>5</v>
      </c>
      <c r="E14" s="51">
        <v>5</v>
      </c>
      <c r="F14" s="51">
        <v>5</v>
      </c>
      <c r="G14" s="51">
        <v>5</v>
      </c>
      <c r="H14" s="61">
        <f t="shared" si="0"/>
        <v>100</v>
      </c>
      <c r="I14" s="77">
        <v>100</v>
      </c>
      <c r="J14" s="77">
        <v>100</v>
      </c>
      <c r="K14" s="77">
        <v>100</v>
      </c>
      <c r="L14" s="62" t="s">
        <v>26</v>
      </c>
      <c r="M14" s="62" t="s">
        <v>26</v>
      </c>
      <c r="N14" s="62" t="s">
        <v>26</v>
      </c>
      <c r="O14" s="62" t="s">
        <v>26</v>
      </c>
    </row>
    <row r="15" spans="1:15">
      <c r="A15" s="34">
        <v>5</v>
      </c>
      <c r="B15" s="91" t="s">
        <v>192</v>
      </c>
      <c r="C15" s="96" t="s">
        <v>245</v>
      </c>
      <c r="D15" s="51">
        <v>5</v>
      </c>
      <c r="E15" s="51">
        <v>5</v>
      </c>
      <c r="F15" s="51">
        <v>5</v>
      </c>
      <c r="G15" s="51">
        <v>5</v>
      </c>
      <c r="H15" s="61">
        <f t="shared" si="0"/>
        <v>100</v>
      </c>
      <c r="I15" s="77">
        <v>100</v>
      </c>
      <c r="J15" s="77">
        <v>100</v>
      </c>
      <c r="K15" s="77">
        <v>100</v>
      </c>
      <c r="L15" s="62" t="s">
        <v>26</v>
      </c>
      <c r="M15" s="62" t="s">
        <v>26</v>
      </c>
      <c r="N15" s="62" t="s">
        <v>26</v>
      </c>
      <c r="O15" s="62" t="s">
        <v>26</v>
      </c>
    </row>
    <row r="16" spans="1:15">
      <c r="A16" s="34">
        <v>6</v>
      </c>
      <c r="B16" s="91" t="s">
        <v>193</v>
      </c>
      <c r="C16" s="96" t="s">
        <v>246</v>
      </c>
      <c r="D16" s="51">
        <v>5</v>
      </c>
      <c r="E16" s="51">
        <v>5</v>
      </c>
      <c r="F16" s="51">
        <v>5</v>
      </c>
      <c r="G16" s="51">
        <v>5</v>
      </c>
      <c r="H16" s="61">
        <f t="shared" si="0"/>
        <v>100</v>
      </c>
      <c r="I16" s="77">
        <v>100</v>
      </c>
      <c r="J16" s="77">
        <v>100</v>
      </c>
      <c r="K16" s="77">
        <v>100</v>
      </c>
      <c r="L16" s="62" t="s">
        <v>26</v>
      </c>
      <c r="M16" s="62" t="s">
        <v>26</v>
      </c>
      <c r="N16" s="62" t="s">
        <v>26</v>
      </c>
      <c r="O16" s="62" t="s">
        <v>26</v>
      </c>
    </row>
    <row r="17" spans="1:15">
      <c r="A17" s="34">
        <v>7</v>
      </c>
      <c r="B17" s="91" t="s">
        <v>194</v>
      </c>
      <c r="C17" s="96" t="s">
        <v>247</v>
      </c>
      <c r="D17" s="51">
        <v>5</v>
      </c>
      <c r="E17" s="51">
        <v>5</v>
      </c>
      <c r="F17" s="51">
        <v>5</v>
      </c>
      <c r="G17" s="51">
        <v>5</v>
      </c>
      <c r="H17" s="61">
        <f t="shared" si="0"/>
        <v>100</v>
      </c>
      <c r="I17" s="77">
        <v>100</v>
      </c>
      <c r="J17" s="77">
        <v>100</v>
      </c>
      <c r="K17" s="77">
        <v>100</v>
      </c>
      <c r="L17" s="62" t="s">
        <v>26</v>
      </c>
      <c r="M17" s="62" t="s">
        <v>26</v>
      </c>
      <c r="N17" s="62" t="s">
        <v>26</v>
      </c>
      <c r="O17" s="62" t="s">
        <v>26</v>
      </c>
    </row>
    <row r="18" spans="1:15">
      <c r="A18" s="34">
        <v>8</v>
      </c>
      <c r="B18" s="91" t="s">
        <v>195</v>
      </c>
      <c r="C18" s="96" t="s">
        <v>248</v>
      </c>
      <c r="D18" s="51">
        <v>5</v>
      </c>
      <c r="E18" s="51">
        <v>5</v>
      </c>
      <c r="F18" s="51">
        <v>5</v>
      </c>
      <c r="G18" s="51">
        <v>5</v>
      </c>
      <c r="H18" s="61">
        <f t="shared" si="0"/>
        <v>100</v>
      </c>
      <c r="I18" s="77">
        <v>100</v>
      </c>
      <c r="J18" s="77">
        <v>100</v>
      </c>
      <c r="K18" s="77">
        <v>100</v>
      </c>
      <c r="L18" s="62" t="s">
        <v>26</v>
      </c>
      <c r="M18" s="62" t="s">
        <v>26</v>
      </c>
      <c r="N18" s="62" t="s">
        <v>26</v>
      </c>
      <c r="O18" s="62" t="s">
        <v>26</v>
      </c>
    </row>
    <row r="19" spans="1:15">
      <c r="A19" s="34">
        <v>9</v>
      </c>
      <c r="B19" s="91" t="s">
        <v>196</v>
      </c>
      <c r="C19" s="96" t="s">
        <v>249</v>
      </c>
      <c r="D19" s="51">
        <v>5</v>
      </c>
      <c r="E19" s="51">
        <v>5</v>
      </c>
      <c r="F19" s="51">
        <v>5</v>
      </c>
      <c r="G19" s="51">
        <v>5</v>
      </c>
      <c r="H19" s="61">
        <f t="shared" si="0"/>
        <v>100</v>
      </c>
      <c r="I19" s="77">
        <v>100</v>
      </c>
      <c r="J19" s="77">
        <v>100</v>
      </c>
      <c r="K19" s="77">
        <v>100</v>
      </c>
      <c r="L19" s="62" t="s">
        <v>26</v>
      </c>
      <c r="M19" s="62" t="s">
        <v>26</v>
      </c>
      <c r="N19" s="62" t="s">
        <v>26</v>
      </c>
      <c r="O19" s="62" t="s">
        <v>26</v>
      </c>
    </row>
    <row r="20" spans="1:15">
      <c r="A20" s="34">
        <v>10</v>
      </c>
      <c r="B20" s="91" t="s">
        <v>197</v>
      </c>
      <c r="C20" s="96" t="s">
        <v>250</v>
      </c>
      <c r="D20" s="51">
        <v>5</v>
      </c>
      <c r="E20" s="51">
        <v>5</v>
      </c>
      <c r="F20" s="51">
        <v>5</v>
      </c>
      <c r="G20" s="51">
        <v>5</v>
      </c>
      <c r="H20" s="61">
        <f t="shared" si="0"/>
        <v>100</v>
      </c>
      <c r="I20" s="77">
        <v>100</v>
      </c>
      <c r="J20" s="77">
        <v>100</v>
      </c>
      <c r="K20" s="77">
        <v>100</v>
      </c>
      <c r="L20" s="62" t="s">
        <v>26</v>
      </c>
      <c r="M20" s="62" t="s">
        <v>26</v>
      </c>
      <c r="N20" s="62" t="s">
        <v>26</v>
      </c>
      <c r="O20" s="62" t="s">
        <v>26</v>
      </c>
    </row>
    <row r="21" spans="1:15">
      <c r="A21" s="34">
        <v>11</v>
      </c>
      <c r="B21" s="91" t="s">
        <v>198</v>
      </c>
      <c r="C21" s="96" t="s">
        <v>251</v>
      </c>
      <c r="D21" s="51">
        <v>5</v>
      </c>
      <c r="E21" s="51">
        <v>5</v>
      </c>
      <c r="F21" s="51">
        <v>5</v>
      </c>
      <c r="G21" s="51">
        <v>5</v>
      </c>
      <c r="H21" s="61">
        <f t="shared" si="0"/>
        <v>100</v>
      </c>
      <c r="I21" s="77">
        <v>100</v>
      </c>
      <c r="J21" s="77">
        <v>100</v>
      </c>
      <c r="K21" s="77">
        <v>100</v>
      </c>
      <c r="L21" s="62" t="s">
        <v>26</v>
      </c>
      <c r="M21" s="62" t="s">
        <v>26</v>
      </c>
      <c r="N21" s="62" t="s">
        <v>26</v>
      </c>
      <c r="O21" s="62" t="s">
        <v>26</v>
      </c>
    </row>
    <row r="22" spans="1:15">
      <c r="A22" s="34">
        <v>12</v>
      </c>
      <c r="B22" s="91" t="s">
        <v>199</v>
      </c>
      <c r="C22" s="96" t="s">
        <v>252</v>
      </c>
      <c r="D22" s="51">
        <v>5</v>
      </c>
      <c r="E22" s="51">
        <v>5</v>
      </c>
      <c r="F22" s="51">
        <v>5</v>
      </c>
      <c r="G22" s="51">
        <v>5</v>
      </c>
      <c r="H22" s="61">
        <f t="shared" si="0"/>
        <v>100</v>
      </c>
      <c r="I22" s="77">
        <v>100</v>
      </c>
      <c r="J22" s="77">
        <v>100</v>
      </c>
      <c r="K22" s="77">
        <v>100</v>
      </c>
      <c r="L22" s="62" t="s">
        <v>26</v>
      </c>
      <c r="M22" s="62" t="s">
        <v>26</v>
      </c>
      <c r="N22" s="62" t="s">
        <v>26</v>
      </c>
      <c r="O22" s="62" t="s">
        <v>26</v>
      </c>
    </row>
    <row r="23" spans="1:15">
      <c r="A23" s="34">
        <v>13</v>
      </c>
      <c r="B23" s="91" t="s">
        <v>200</v>
      </c>
      <c r="C23" s="96" t="s">
        <v>253</v>
      </c>
      <c r="D23" s="51">
        <v>5</v>
      </c>
      <c r="E23" s="51">
        <v>5</v>
      </c>
      <c r="F23" s="51">
        <v>5</v>
      </c>
      <c r="G23" s="51">
        <v>5</v>
      </c>
      <c r="H23" s="61">
        <f t="shared" si="0"/>
        <v>100</v>
      </c>
      <c r="I23" s="77">
        <v>100</v>
      </c>
      <c r="J23" s="77">
        <v>100</v>
      </c>
      <c r="K23" s="77">
        <v>100</v>
      </c>
      <c r="L23" s="62" t="s">
        <v>26</v>
      </c>
      <c r="M23" s="62" t="s">
        <v>26</v>
      </c>
      <c r="N23" s="62" t="s">
        <v>26</v>
      </c>
      <c r="O23" s="62" t="s">
        <v>26</v>
      </c>
    </row>
    <row r="24" spans="1:15">
      <c r="A24" s="34">
        <v>14</v>
      </c>
      <c r="B24" s="91" t="s">
        <v>201</v>
      </c>
      <c r="C24" s="96" t="s">
        <v>254</v>
      </c>
      <c r="D24" s="51">
        <v>5</v>
      </c>
      <c r="E24" s="51">
        <v>5</v>
      </c>
      <c r="F24" s="51">
        <v>5</v>
      </c>
      <c r="G24" s="51">
        <v>5</v>
      </c>
      <c r="H24" s="61">
        <f t="shared" si="0"/>
        <v>100</v>
      </c>
      <c r="I24" s="77">
        <v>100</v>
      </c>
      <c r="J24" s="77">
        <v>100</v>
      </c>
      <c r="K24" s="77">
        <v>100</v>
      </c>
      <c r="L24" s="62" t="s">
        <v>26</v>
      </c>
      <c r="M24" s="62" t="s">
        <v>26</v>
      </c>
      <c r="N24" s="62" t="s">
        <v>26</v>
      </c>
      <c r="O24" s="62" t="s">
        <v>26</v>
      </c>
    </row>
    <row r="25" spans="1:15">
      <c r="A25" s="34">
        <v>15</v>
      </c>
      <c r="B25" s="91" t="s">
        <v>202</v>
      </c>
      <c r="C25" s="96" t="s">
        <v>255</v>
      </c>
      <c r="D25" s="51">
        <v>5</v>
      </c>
      <c r="E25" s="51">
        <v>5</v>
      </c>
      <c r="F25" s="51">
        <v>5</v>
      </c>
      <c r="G25" s="51">
        <v>5</v>
      </c>
      <c r="H25" s="61">
        <f t="shared" si="0"/>
        <v>100</v>
      </c>
      <c r="I25" s="77">
        <v>100</v>
      </c>
      <c r="J25" s="77">
        <v>100</v>
      </c>
      <c r="K25" s="77">
        <v>100</v>
      </c>
      <c r="L25" s="62" t="s">
        <v>26</v>
      </c>
      <c r="M25" s="62" t="s">
        <v>26</v>
      </c>
      <c r="N25" s="62" t="s">
        <v>26</v>
      </c>
      <c r="O25" s="62" t="s">
        <v>26</v>
      </c>
    </row>
    <row r="26" spans="1:15">
      <c r="A26" s="34">
        <v>16</v>
      </c>
      <c r="B26" s="91" t="s">
        <v>203</v>
      </c>
      <c r="C26" s="96" t="s">
        <v>256</v>
      </c>
      <c r="D26" s="51">
        <v>5</v>
      </c>
      <c r="E26" s="51">
        <v>5</v>
      </c>
      <c r="F26" s="51">
        <v>5</v>
      </c>
      <c r="G26" s="51">
        <v>5</v>
      </c>
      <c r="H26" s="61">
        <f t="shared" si="0"/>
        <v>100</v>
      </c>
      <c r="I26" s="77">
        <v>100</v>
      </c>
      <c r="J26" s="77">
        <v>100</v>
      </c>
      <c r="K26" s="77">
        <v>100</v>
      </c>
      <c r="L26" s="62" t="s">
        <v>26</v>
      </c>
      <c r="M26" s="62" t="s">
        <v>26</v>
      </c>
      <c r="N26" s="62" t="s">
        <v>26</v>
      </c>
      <c r="O26" s="62" t="s">
        <v>26</v>
      </c>
    </row>
    <row r="27" spans="1:15">
      <c r="A27" s="34">
        <v>17</v>
      </c>
      <c r="B27" s="91" t="s">
        <v>204</v>
      </c>
      <c r="C27" s="96" t="s">
        <v>257</v>
      </c>
      <c r="D27" s="51">
        <v>5</v>
      </c>
      <c r="E27" s="51">
        <v>5</v>
      </c>
      <c r="F27" s="51">
        <v>5</v>
      </c>
      <c r="G27" s="51">
        <v>5</v>
      </c>
      <c r="H27" s="61">
        <f t="shared" si="0"/>
        <v>100</v>
      </c>
      <c r="I27" s="77">
        <v>100</v>
      </c>
      <c r="J27" s="77">
        <v>100</v>
      </c>
      <c r="K27" s="77">
        <v>100</v>
      </c>
      <c r="L27" s="62" t="s">
        <v>26</v>
      </c>
      <c r="M27" s="62" t="s">
        <v>26</v>
      </c>
      <c r="N27" s="62" t="s">
        <v>26</v>
      </c>
      <c r="O27" s="62" t="s">
        <v>26</v>
      </c>
    </row>
    <row r="28" spans="1:15">
      <c r="A28" s="34">
        <v>18</v>
      </c>
      <c r="B28" s="91" t="s">
        <v>205</v>
      </c>
      <c r="C28" s="96" t="s">
        <v>258</v>
      </c>
      <c r="D28" s="51">
        <v>5</v>
      </c>
      <c r="E28" s="51">
        <v>5</v>
      </c>
      <c r="F28" s="51">
        <v>5</v>
      </c>
      <c r="G28" s="51">
        <v>5</v>
      </c>
      <c r="H28" s="61">
        <f t="shared" si="0"/>
        <v>100</v>
      </c>
      <c r="I28" s="77">
        <v>100</v>
      </c>
      <c r="J28" s="77">
        <v>100</v>
      </c>
      <c r="K28" s="77">
        <v>100</v>
      </c>
      <c r="L28" s="62" t="s">
        <v>26</v>
      </c>
      <c r="M28" s="62" t="s">
        <v>26</v>
      </c>
      <c r="N28" s="62" t="s">
        <v>26</v>
      </c>
      <c r="O28" s="62" t="s">
        <v>26</v>
      </c>
    </row>
    <row r="29" spans="1:15">
      <c r="A29" s="34">
        <v>19</v>
      </c>
      <c r="B29" s="91" t="s">
        <v>206</v>
      </c>
      <c r="C29" s="96" t="s">
        <v>259</v>
      </c>
      <c r="D29" s="51">
        <v>5</v>
      </c>
      <c r="E29" s="51">
        <v>5</v>
      </c>
      <c r="F29" s="51">
        <v>5</v>
      </c>
      <c r="G29" s="51">
        <v>5</v>
      </c>
      <c r="H29" s="61">
        <f t="shared" si="0"/>
        <v>100</v>
      </c>
      <c r="I29" s="77">
        <v>100</v>
      </c>
      <c r="J29" s="77">
        <v>100</v>
      </c>
      <c r="K29" s="77">
        <v>100</v>
      </c>
      <c r="L29" s="62" t="s">
        <v>26</v>
      </c>
      <c r="M29" s="62" t="s">
        <v>26</v>
      </c>
      <c r="N29" s="62" t="s">
        <v>26</v>
      </c>
      <c r="O29" s="62" t="s">
        <v>26</v>
      </c>
    </row>
    <row r="30" spans="1:15">
      <c r="A30" s="34">
        <v>20</v>
      </c>
      <c r="B30" s="91" t="s">
        <v>207</v>
      </c>
      <c r="C30" s="96" t="s">
        <v>260</v>
      </c>
      <c r="D30" s="51">
        <v>5</v>
      </c>
      <c r="E30" s="51">
        <v>5</v>
      </c>
      <c r="F30" s="51">
        <v>5</v>
      </c>
      <c r="G30" s="51">
        <v>5</v>
      </c>
      <c r="H30" s="61">
        <f t="shared" si="0"/>
        <v>100</v>
      </c>
      <c r="I30" s="77">
        <v>100</v>
      </c>
      <c r="J30" s="77">
        <v>100</v>
      </c>
      <c r="K30" s="77">
        <v>100</v>
      </c>
      <c r="L30" s="62" t="s">
        <v>26</v>
      </c>
      <c r="M30" s="62" t="s">
        <v>26</v>
      </c>
      <c r="N30" s="62" t="s">
        <v>26</v>
      </c>
      <c r="O30" s="62" t="s">
        <v>26</v>
      </c>
    </row>
    <row r="31" spans="1:15">
      <c r="A31" s="34">
        <v>21</v>
      </c>
      <c r="B31" s="91" t="s">
        <v>208</v>
      </c>
      <c r="C31" s="96" t="s">
        <v>261</v>
      </c>
      <c r="D31" s="51">
        <v>5</v>
      </c>
      <c r="E31" s="51">
        <v>5</v>
      </c>
      <c r="F31" s="51">
        <v>5</v>
      </c>
      <c r="G31" s="51">
        <v>5</v>
      </c>
      <c r="H31" s="61">
        <f t="shared" si="0"/>
        <v>100</v>
      </c>
      <c r="I31" s="77">
        <v>100</v>
      </c>
      <c r="J31" s="77">
        <v>100</v>
      </c>
      <c r="K31" s="77">
        <v>100</v>
      </c>
      <c r="L31" s="62" t="s">
        <v>26</v>
      </c>
      <c r="M31" s="62" t="s">
        <v>26</v>
      </c>
      <c r="N31" s="62" t="s">
        <v>26</v>
      </c>
      <c r="O31" s="62" t="s">
        <v>26</v>
      </c>
    </row>
    <row r="32" spans="1:15">
      <c r="A32" s="34">
        <v>22</v>
      </c>
      <c r="B32" s="91" t="s">
        <v>209</v>
      </c>
      <c r="C32" s="96" t="s">
        <v>262</v>
      </c>
      <c r="D32" s="51">
        <v>5</v>
      </c>
      <c r="E32" s="51">
        <v>5</v>
      </c>
      <c r="F32" s="51">
        <v>5</v>
      </c>
      <c r="G32" s="51">
        <v>5</v>
      </c>
      <c r="H32" s="61">
        <f>D32/0.05</f>
        <v>100</v>
      </c>
      <c r="I32" s="77">
        <v>100</v>
      </c>
      <c r="J32" s="77">
        <v>100</v>
      </c>
      <c r="K32" s="77">
        <v>100</v>
      </c>
      <c r="L32" s="62" t="s">
        <v>26</v>
      </c>
      <c r="M32" s="62" t="s">
        <v>26</v>
      </c>
      <c r="N32" s="62" t="s">
        <v>26</v>
      </c>
      <c r="O32" s="62" t="s">
        <v>26</v>
      </c>
    </row>
    <row r="33" spans="1:15">
      <c r="A33" s="34">
        <v>23</v>
      </c>
      <c r="B33" s="91" t="s">
        <v>210</v>
      </c>
      <c r="C33" s="96" t="s">
        <v>263</v>
      </c>
      <c r="D33" s="51">
        <v>5</v>
      </c>
      <c r="E33" s="51">
        <v>5</v>
      </c>
      <c r="F33" s="51">
        <v>5</v>
      </c>
      <c r="G33" s="51">
        <v>5</v>
      </c>
      <c r="H33" s="61">
        <f t="shared" si="0"/>
        <v>100</v>
      </c>
      <c r="I33" s="77">
        <v>100</v>
      </c>
      <c r="J33" s="77">
        <v>100</v>
      </c>
      <c r="K33" s="77">
        <v>100</v>
      </c>
      <c r="L33" s="62" t="s">
        <v>26</v>
      </c>
      <c r="M33" s="62" t="s">
        <v>26</v>
      </c>
      <c r="N33" s="62" t="s">
        <v>26</v>
      </c>
      <c r="O33" s="62" t="s">
        <v>26</v>
      </c>
    </row>
    <row r="34" spans="1:15">
      <c r="A34" s="34">
        <v>24</v>
      </c>
      <c r="B34" s="91" t="s">
        <v>211</v>
      </c>
      <c r="C34" s="96" t="s">
        <v>264</v>
      </c>
      <c r="D34" s="51">
        <v>5</v>
      </c>
      <c r="E34" s="51">
        <v>5</v>
      </c>
      <c r="F34" s="51">
        <v>5</v>
      </c>
      <c r="G34" s="51">
        <v>5</v>
      </c>
      <c r="H34" s="61">
        <f t="shared" si="0"/>
        <v>100</v>
      </c>
      <c r="I34" s="77">
        <v>100</v>
      </c>
      <c r="J34" s="77">
        <v>100</v>
      </c>
      <c r="K34" s="77">
        <v>100</v>
      </c>
      <c r="L34" s="62" t="s">
        <v>26</v>
      </c>
      <c r="M34" s="62" t="s">
        <v>26</v>
      </c>
      <c r="N34" s="62" t="s">
        <v>26</v>
      </c>
      <c r="O34" s="62" t="s">
        <v>26</v>
      </c>
    </row>
    <row r="35" spans="1:15">
      <c r="A35" s="34">
        <v>25</v>
      </c>
      <c r="B35" s="91" t="s">
        <v>212</v>
      </c>
      <c r="C35" s="96" t="s">
        <v>265</v>
      </c>
      <c r="D35" s="51">
        <v>5</v>
      </c>
      <c r="E35" s="51">
        <v>5</v>
      </c>
      <c r="F35" s="51">
        <v>5</v>
      </c>
      <c r="G35" s="51">
        <v>5</v>
      </c>
      <c r="H35" s="61">
        <f t="shared" si="0"/>
        <v>100</v>
      </c>
      <c r="I35" s="77">
        <v>100</v>
      </c>
      <c r="J35" s="77">
        <v>100</v>
      </c>
      <c r="K35" s="77">
        <v>100</v>
      </c>
      <c r="L35" s="62" t="s">
        <v>26</v>
      </c>
      <c r="M35" s="62" t="s">
        <v>26</v>
      </c>
      <c r="N35" s="62" t="s">
        <v>26</v>
      </c>
      <c r="O35" s="62" t="s">
        <v>26</v>
      </c>
    </row>
    <row r="36" spans="1:15">
      <c r="A36" s="34">
        <v>26</v>
      </c>
      <c r="B36" s="91" t="s">
        <v>213</v>
      </c>
      <c r="C36" s="96" t="s">
        <v>266</v>
      </c>
      <c r="D36" s="51">
        <v>5</v>
      </c>
      <c r="E36" s="51">
        <v>5</v>
      </c>
      <c r="F36" s="51">
        <v>5</v>
      </c>
      <c r="G36" s="51">
        <v>5</v>
      </c>
      <c r="H36" s="61">
        <f t="shared" si="0"/>
        <v>100</v>
      </c>
      <c r="I36" s="77">
        <v>100</v>
      </c>
      <c r="J36" s="77">
        <v>100</v>
      </c>
      <c r="K36" s="77">
        <v>100</v>
      </c>
      <c r="L36" s="62" t="s">
        <v>26</v>
      </c>
      <c r="M36" s="62" t="s">
        <v>26</v>
      </c>
      <c r="N36" s="62" t="s">
        <v>26</v>
      </c>
      <c r="O36" s="62" t="s">
        <v>26</v>
      </c>
    </row>
    <row r="37" spans="1:15">
      <c r="A37" s="34">
        <v>27</v>
      </c>
      <c r="B37" s="91" t="s">
        <v>214</v>
      </c>
      <c r="C37" s="96" t="s">
        <v>267</v>
      </c>
      <c r="D37" s="51">
        <v>5</v>
      </c>
      <c r="E37" s="51">
        <v>5</v>
      </c>
      <c r="F37" s="51">
        <v>5</v>
      </c>
      <c r="G37" s="51">
        <v>5</v>
      </c>
      <c r="H37" s="61">
        <f t="shared" si="0"/>
        <v>100</v>
      </c>
      <c r="I37" s="77">
        <v>100</v>
      </c>
      <c r="J37" s="77">
        <v>100</v>
      </c>
      <c r="K37" s="77">
        <v>100</v>
      </c>
      <c r="L37" s="62" t="s">
        <v>26</v>
      </c>
      <c r="M37" s="62" t="s">
        <v>26</v>
      </c>
      <c r="N37" s="62" t="s">
        <v>26</v>
      </c>
      <c r="O37" s="62" t="s">
        <v>26</v>
      </c>
    </row>
    <row r="38" spans="1:15">
      <c r="A38" s="34">
        <v>28</v>
      </c>
      <c r="B38" s="91" t="s">
        <v>215</v>
      </c>
      <c r="C38" s="96" t="s">
        <v>268</v>
      </c>
      <c r="D38" s="51">
        <v>5</v>
      </c>
      <c r="E38" s="51">
        <v>5</v>
      </c>
      <c r="F38" s="51">
        <v>5</v>
      </c>
      <c r="G38" s="51">
        <v>5</v>
      </c>
      <c r="H38" s="61">
        <f t="shared" si="0"/>
        <v>100</v>
      </c>
      <c r="I38" s="77">
        <v>100</v>
      </c>
      <c r="J38" s="77">
        <v>100</v>
      </c>
      <c r="K38" s="77">
        <v>100</v>
      </c>
      <c r="L38" s="62" t="s">
        <v>26</v>
      </c>
      <c r="M38" s="62" t="s">
        <v>26</v>
      </c>
      <c r="N38" s="62" t="s">
        <v>26</v>
      </c>
      <c r="O38" s="62" t="s">
        <v>26</v>
      </c>
    </row>
    <row r="39" spans="1:15">
      <c r="A39" s="34">
        <v>29</v>
      </c>
      <c r="B39" s="91" t="s">
        <v>216</v>
      </c>
      <c r="C39" s="96" t="s">
        <v>269</v>
      </c>
      <c r="D39" s="51">
        <v>5</v>
      </c>
      <c r="E39" s="51">
        <v>5</v>
      </c>
      <c r="F39" s="51">
        <v>5</v>
      </c>
      <c r="G39" s="51">
        <v>5</v>
      </c>
      <c r="H39" s="61">
        <f t="shared" si="0"/>
        <v>100</v>
      </c>
      <c r="I39" s="77">
        <v>100</v>
      </c>
      <c r="J39" s="77">
        <v>100</v>
      </c>
      <c r="K39" s="77">
        <v>100</v>
      </c>
      <c r="L39" s="62" t="s">
        <v>26</v>
      </c>
      <c r="M39" s="62" t="s">
        <v>26</v>
      </c>
      <c r="N39" s="62" t="s">
        <v>26</v>
      </c>
      <c r="O39" s="62" t="s">
        <v>26</v>
      </c>
    </row>
    <row r="40" spans="1:15">
      <c r="A40" s="34">
        <v>30</v>
      </c>
      <c r="B40" s="92" t="s">
        <v>217</v>
      </c>
      <c r="C40" s="96" t="s">
        <v>270</v>
      </c>
      <c r="D40" s="51">
        <v>5</v>
      </c>
      <c r="E40" s="51">
        <v>5</v>
      </c>
      <c r="F40" s="51">
        <v>5</v>
      </c>
      <c r="G40" s="51">
        <v>5</v>
      </c>
      <c r="H40" s="61">
        <f t="shared" si="0"/>
        <v>100</v>
      </c>
      <c r="I40" s="77">
        <v>100</v>
      </c>
      <c r="J40" s="77">
        <v>100</v>
      </c>
      <c r="K40" s="77">
        <v>100</v>
      </c>
      <c r="L40" s="62" t="s">
        <v>26</v>
      </c>
      <c r="M40" s="62" t="s">
        <v>26</v>
      </c>
      <c r="N40" s="62" t="s">
        <v>26</v>
      </c>
      <c r="O40" s="62" t="s">
        <v>26</v>
      </c>
    </row>
    <row r="41" spans="1:15">
      <c r="A41" s="34">
        <v>31</v>
      </c>
      <c r="B41" s="91" t="s">
        <v>218</v>
      </c>
      <c r="C41" s="96" t="s">
        <v>271</v>
      </c>
      <c r="D41" s="51">
        <v>5</v>
      </c>
      <c r="E41" s="51">
        <v>5</v>
      </c>
      <c r="F41" s="51">
        <v>5</v>
      </c>
      <c r="G41" s="51">
        <v>5</v>
      </c>
      <c r="H41" s="61">
        <f>D41/0.05</f>
        <v>100</v>
      </c>
      <c r="I41" s="77">
        <v>100</v>
      </c>
      <c r="J41" s="77">
        <v>100</v>
      </c>
      <c r="K41" s="77">
        <v>100</v>
      </c>
      <c r="L41" s="62" t="s">
        <v>26</v>
      </c>
      <c r="M41" s="62" t="s">
        <v>26</v>
      </c>
      <c r="N41" s="62" t="s">
        <v>26</v>
      </c>
      <c r="O41" s="62" t="s">
        <v>26</v>
      </c>
    </row>
    <row r="42" spans="1:15">
      <c r="A42" s="34">
        <v>32</v>
      </c>
      <c r="B42" s="91" t="s">
        <v>219</v>
      </c>
      <c r="C42" s="96" t="s">
        <v>272</v>
      </c>
      <c r="D42" s="51">
        <v>5</v>
      </c>
      <c r="E42" s="51">
        <v>5</v>
      </c>
      <c r="F42" s="51">
        <v>5</v>
      </c>
      <c r="G42" s="51">
        <v>5</v>
      </c>
      <c r="H42" s="61">
        <f t="shared" si="0"/>
        <v>100</v>
      </c>
      <c r="I42" s="77">
        <v>100</v>
      </c>
      <c r="J42" s="77">
        <v>100</v>
      </c>
      <c r="K42" s="77">
        <v>100</v>
      </c>
      <c r="L42" s="62" t="s">
        <v>26</v>
      </c>
      <c r="M42" s="62" t="s">
        <v>26</v>
      </c>
      <c r="N42" s="62" t="s">
        <v>26</v>
      </c>
      <c r="O42" s="62" t="s">
        <v>26</v>
      </c>
    </row>
    <row r="43" spans="1:15">
      <c r="A43" s="34">
        <v>33</v>
      </c>
      <c r="B43" s="91" t="s">
        <v>220</v>
      </c>
      <c r="C43" s="96" t="s">
        <v>273</v>
      </c>
      <c r="D43" s="51">
        <v>5</v>
      </c>
      <c r="E43" s="51">
        <v>5</v>
      </c>
      <c r="F43" s="51">
        <v>5</v>
      </c>
      <c r="G43" s="51">
        <v>5</v>
      </c>
      <c r="H43" s="61">
        <f t="shared" si="0"/>
        <v>100</v>
      </c>
      <c r="I43" s="77">
        <v>100</v>
      </c>
      <c r="J43" s="77">
        <v>100</v>
      </c>
      <c r="K43" s="77">
        <v>100</v>
      </c>
      <c r="L43" s="62" t="s">
        <v>26</v>
      </c>
      <c r="M43" s="62" t="s">
        <v>26</v>
      </c>
      <c r="N43" s="62" t="s">
        <v>26</v>
      </c>
      <c r="O43" s="62" t="s">
        <v>26</v>
      </c>
    </row>
    <row r="44" spans="1:15">
      <c r="A44" s="34">
        <v>34</v>
      </c>
      <c r="B44" s="91" t="s">
        <v>221</v>
      </c>
      <c r="C44" s="96" t="s">
        <v>274</v>
      </c>
      <c r="D44" s="51">
        <v>5</v>
      </c>
      <c r="E44" s="51">
        <v>5</v>
      </c>
      <c r="F44" s="51">
        <v>5</v>
      </c>
      <c r="G44" s="51">
        <v>5</v>
      </c>
      <c r="H44" s="61">
        <f t="shared" si="0"/>
        <v>100</v>
      </c>
      <c r="I44" s="77">
        <v>100</v>
      </c>
      <c r="J44" s="77">
        <v>100</v>
      </c>
      <c r="K44" s="77">
        <v>100</v>
      </c>
      <c r="L44" s="62" t="s">
        <v>26</v>
      </c>
      <c r="M44" s="62" t="s">
        <v>26</v>
      </c>
      <c r="N44" s="62" t="s">
        <v>26</v>
      </c>
      <c r="O44" s="62" t="s">
        <v>26</v>
      </c>
    </row>
    <row r="45" spans="1:15">
      <c r="A45" s="34">
        <v>35</v>
      </c>
      <c r="B45" s="91" t="s">
        <v>222</v>
      </c>
      <c r="C45" s="96" t="s">
        <v>275</v>
      </c>
      <c r="D45" s="51">
        <v>5</v>
      </c>
      <c r="E45" s="51">
        <v>5</v>
      </c>
      <c r="F45" s="51">
        <v>5</v>
      </c>
      <c r="G45" s="51">
        <v>5</v>
      </c>
      <c r="H45" s="61">
        <f t="shared" si="0"/>
        <v>100</v>
      </c>
      <c r="I45" s="77">
        <v>100</v>
      </c>
      <c r="J45" s="77">
        <v>100</v>
      </c>
      <c r="K45" s="77">
        <v>100</v>
      </c>
      <c r="L45" s="62" t="s">
        <v>26</v>
      </c>
      <c r="M45" s="62" t="s">
        <v>26</v>
      </c>
      <c r="N45" s="62" t="s">
        <v>26</v>
      </c>
      <c r="O45" s="62" t="s">
        <v>26</v>
      </c>
    </row>
    <row r="46" spans="1:15">
      <c r="A46" s="34">
        <v>36</v>
      </c>
      <c r="B46" s="91" t="s">
        <v>223</v>
      </c>
      <c r="C46" s="96" t="s">
        <v>276</v>
      </c>
      <c r="D46" s="51">
        <v>5</v>
      </c>
      <c r="E46" s="51">
        <v>5</v>
      </c>
      <c r="F46" s="51">
        <v>5</v>
      </c>
      <c r="G46" s="51">
        <v>5</v>
      </c>
      <c r="H46" s="61">
        <f t="shared" si="0"/>
        <v>100</v>
      </c>
      <c r="I46" s="77">
        <v>100</v>
      </c>
      <c r="J46" s="77">
        <v>100</v>
      </c>
      <c r="K46" s="77">
        <v>100</v>
      </c>
      <c r="L46" s="62" t="s">
        <v>26</v>
      </c>
      <c r="M46" s="62" t="s">
        <v>26</v>
      </c>
      <c r="N46" s="62" t="s">
        <v>26</v>
      </c>
      <c r="O46" s="62" t="s">
        <v>26</v>
      </c>
    </row>
    <row r="47" spans="1:15">
      <c r="A47" s="34">
        <v>37</v>
      </c>
      <c r="B47" s="91" t="s">
        <v>224</v>
      </c>
      <c r="C47" s="96" t="s">
        <v>277</v>
      </c>
      <c r="D47" s="51">
        <v>5</v>
      </c>
      <c r="E47" s="51">
        <v>5</v>
      </c>
      <c r="F47" s="51">
        <v>5</v>
      </c>
      <c r="G47" s="51">
        <v>5</v>
      </c>
      <c r="H47" s="61">
        <f t="shared" si="0"/>
        <v>100</v>
      </c>
      <c r="I47" s="77">
        <v>100</v>
      </c>
      <c r="J47" s="77">
        <v>100</v>
      </c>
      <c r="K47" s="77">
        <v>100</v>
      </c>
      <c r="L47" s="62" t="s">
        <v>26</v>
      </c>
      <c r="M47" s="62" t="s">
        <v>26</v>
      </c>
      <c r="N47" s="62" t="s">
        <v>26</v>
      </c>
      <c r="O47" s="62" t="s">
        <v>26</v>
      </c>
    </row>
    <row r="48" spans="1:15">
      <c r="A48" s="34">
        <v>38</v>
      </c>
      <c r="B48" s="91" t="s">
        <v>225</v>
      </c>
      <c r="C48" s="96" t="s">
        <v>278</v>
      </c>
      <c r="D48" s="51">
        <v>5</v>
      </c>
      <c r="E48" s="51">
        <v>5</v>
      </c>
      <c r="F48" s="51">
        <v>5</v>
      </c>
      <c r="G48" s="51">
        <v>5</v>
      </c>
      <c r="H48" s="61">
        <f t="shared" si="0"/>
        <v>100</v>
      </c>
      <c r="I48" s="77">
        <v>100</v>
      </c>
      <c r="J48" s="77">
        <v>100</v>
      </c>
      <c r="K48" s="77">
        <v>100</v>
      </c>
      <c r="L48" s="62" t="s">
        <v>26</v>
      </c>
      <c r="M48" s="62" t="s">
        <v>26</v>
      </c>
      <c r="N48" s="62" t="s">
        <v>26</v>
      </c>
      <c r="O48" s="62" t="s">
        <v>26</v>
      </c>
    </row>
    <row r="49" spans="1:15">
      <c r="A49" s="34">
        <v>39</v>
      </c>
      <c r="B49" s="91" t="s">
        <v>226</v>
      </c>
      <c r="C49" s="96" t="s">
        <v>279</v>
      </c>
      <c r="D49" s="51">
        <v>5</v>
      </c>
      <c r="E49" s="51">
        <v>5</v>
      </c>
      <c r="F49" s="51">
        <v>5</v>
      </c>
      <c r="G49" s="51">
        <v>5</v>
      </c>
      <c r="H49" s="61">
        <f t="shared" si="0"/>
        <v>100</v>
      </c>
      <c r="I49" s="77">
        <v>100</v>
      </c>
      <c r="J49" s="77">
        <v>100</v>
      </c>
      <c r="K49" s="77">
        <v>100</v>
      </c>
      <c r="L49" s="62" t="s">
        <v>26</v>
      </c>
      <c r="M49" s="62" t="s">
        <v>26</v>
      </c>
      <c r="N49" s="62" t="s">
        <v>26</v>
      </c>
      <c r="O49" s="62" t="s">
        <v>26</v>
      </c>
    </row>
    <row r="50" spans="1:15">
      <c r="A50" s="34">
        <v>40</v>
      </c>
      <c r="B50" s="91" t="s">
        <v>227</v>
      </c>
      <c r="C50" s="96" t="s">
        <v>280</v>
      </c>
      <c r="D50" s="51">
        <v>5</v>
      </c>
      <c r="E50" s="51">
        <v>5</v>
      </c>
      <c r="F50" s="51">
        <v>5</v>
      </c>
      <c r="G50" s="51">
        <v>5</v>
      </c>
      <c r="H50" s="61">
        <f t="shared" si="0"/>
        <v>100</v>
      </c>
      <c r="I50" s="77">
        <v>100</v>
      </c>
      <c r="J50" s="77">
        <v>100</v>
      </c>
      <c r="K50" s="77">
        <v>100</v>
      </c>
      <c r="L50" s="62" t="s">
        <v>26</v>
      </c>
      <c r="M50" s="62" t="s">
        <v>26</v>
      </c>
      <c r="N50" s="62" t="s">
        <v>26</v>
      </c>
      <c r="O50" s="62" t="s">
        <v>26</v>
      </c>
    </row>
    <row r="51" spans="1:15">
      <c r="A51" s="34">
        <v>41</v>
      </c>
      <c r="B51" s="91" t="s">
        <v>228</v>
      </c>
      <c r="C51" s="96" t="s">
        <v>281</v>
      </c>
      <c r="D51" s="51">
        <v>5</v>
      </c>
      <c r="E51" s="51">
        <v>5</v>
      </c>
      <c r="F51" s="51">
        <v>5</v>
      </c>
      <c r="G51" s="51">
        <v>5</v>
      </c>
      <c r="H51" s="61">
        <f t="shared" si="0"/>
        <v>100</v>
      </c>
      <c r="I51" s="77">
        <v>100</v>
      </c>
      <c r="J51" s="77">
        <v>100</v>
      </c>
      <c r="K51" s="77">
        <v>100</v>
      </c>
      <c r="L51" s="62" t="s">
        <v>26</v>
      </c>
      <c r="M51" s="62" t="s">
        <v>26</v>
      </c>
      <c r="N51" s="62" t="s">
        <v>26</v>
      </c>
      <c r="O51" s="62" t="s">
        <v>26</v>
      </c>
    </row>
    <row r="52" spans="1:15">
      <c r="A52" s="34">
        <v>42</v>
      </c>
      <c r="B52" s="91" t="s">
        <v>229</v>
      </c>
      <c r="C52" s="96" t="s">
        <v>282</v>
      </c>
      <c r="D52" s="51">
        <v>5</v>
      </c>
      <c r="E52" s="51">
        <v>5</v>
      </c>
      <c r="F52" s="51">
        <v>5</v>
      </c>
      <c r="G52" s="51">
        <v>5</v>
      </c>
      <c r="H52" s="61">
        <f>D52/0.05</f>
        <v>100</v>
      </c>
      <c r="I52" s="77">
        <v>100</v>
      </c>
      <c r="J52" s="77">
        <v>100</v>
      </c>
      <c r="K52" s="77">
        <v>100</v>
      </c>
      <c r="L52" s="62" t="s">
        <v>26</v>
      </c>
      <c r="M52" s="62" t="s">
        <v>26</v>
      </c>
      <c r="N52" s="62" t="s">
        <v>26</v>
      </c>
      <c r="O52" s="62" t="s">
        <v>26</v>
      </c>
    </row>
    <row r="53" spans="1:15">
      <c r="A53" s="34">
        <v>43</v>
      </c>
      <c r="B53" s="91" t="s">
        <v>230</v>
      </c>
      <c r="C53" s="96" t="s">
        <v>283</v>
      </c>
      <c r="D53" s="51">
        <v>5</v>
      </c>
      <c r="E53" s="51">
        <v>5</v>
      </c>
      <c r="F53" s="51">
        <v>5</v>
      </c>
      <c r="G53" s="51">
        <v>5</v>
      </c>
      <c r="H53" s="61">
        <f t="shared" si="0"/>
        <v>100</v>
      </c>
      <c r="I53" s="77">
        <v>100</v>
      </c>
      <c r="J53" s="77">
        <v>100</v>
      </c>
      <c r="K53" s="77">
        <v>100</v>
      </c>
      <c r="L53" s="62" t="s">
        <v>26</v>
      </c>
      <c r="M53" s="62" t="s">
        <v>26</v>
      </c>
      <c r="N53" s="62" t="s">
        <v>26</v>
      </c>
      <c r="O53" s="62" t="s">
        <v>26</v>
      </c>
    </row>
    <row r="54" spans="1:15">
      <c r="A54" s="34">
        <v>44</v>
      </c>
      <c r="B54" s="91" t="s">
        <v>231</v>
      </c>
      <c r="C54" s="96" t="s">
        <v>284</v>
      </c>
      <c r="D54" s="51">
        <v>5</v>
      </c>
      <c r="E54" s="51">
        <v>5</v>
      </c>
      <c r="F54" s="51">
        <v>5</v>
      </c>
      <c r="G54" s="51">
        <v>5</v>
      </c>
      <c r="H54" s="61">
        <f t="shared" si="0"/>
        <v>100</v>
      </c>
      <c r="I54" s="77">
        <v>100</v>
      </c>
      <c r="J54" s="77">
        <v>100</v>
      </c>
      <c r="K54" s="77">
        <v>100</v>
      </c>
      <c r="L54" s="62" t="s">
        <v>26</v>
      </c>
      <c r="M54" s="62" t="s">
        <v>26</v>
      </c>
      <c r="N54" s="62" t="s">
        <v>26</v>
      </c>
      <c r="O54" s="62" t="s">
        <v>26</v>
      </c>
    </row>
    <row r="55" spans="1:15">
      <c r="A55" s="34">
        <v>45</v>
      </c>
      <c r="B55" s="91" t="s">
        <v>16</v>
      </c>
      <c r="C55" s="96" t="s">
        <v>285</v>
      </c>
      <c r="D55" s="51">
        <v>5</v>
      </c>
      <c r="E55" s="51">
        <v>5</v>
      </c>
      <c r="F55" s="51">
        <v>5</v>
      </c>
      <c r="G55" s="51">
        <v>5</v>
      </c>
      <c r="H55" s="61">
        <f t="shared" si="0"/>
        <v>100</v>
      </c>
      <c r="I55" s="77">
        <v>100</v>
      </c>
      <c r="J55" s="77">
        <v>100</v>
      </c>
      <c r="K55" s="77">
        <v>100</v>
      </c>
      <c r="L55" s="62" t="s">
        <v>26</v>
      </c>
      <c r="M55" s="62" t="s">
        <v>26</v>
      </c>
      <c r="N55" s="62" t="s">
        <v>26</v>
      </c>
      <c r="O55" s="62" t="s">
        <v>26</v>
      </c>
    </row>
    <row r="56" spans="1:15" s="25" customFormat="1">
      <c r="A56" s="34">
        <v>46</v>
      </c>
      <c r="B56" s="91" t="s">
        <v>232</v>
      </c>
      <c r="C56" s="96" t="s">
        <v>286</v>
      </c>
      <c r="D56" s="51">
        <v>5</v>
      </c>
      <c r="E56" s="51">
        <v>5</v>
      </c>
      <c r="F56" s="51">
        <v>5</v>
      </c>
      <c r="G56" s="51">
        <v>5</v>
      </c>
      <c r="H56" s="61">
        <f t="shared" si="0"/>
        <v>100</v>
      </c>
      <c r="I56" s="77">
        <v>100</v>
      </c>
      <c r="J56" s="77">
        <v>100</v>
      </c>
      <c r="K56" s="77">
        <v>100</v>
      </c>
      <c r="L56" s="62" t="s">
        <v>26</v>
      </c>
      <c r="M56" s="62" t="s">
        <v>26</v>
      </c>
      <c r="N56" s="62" t="s">
        <v>26</v>
      </c>
      <c r="O56" s="62" t="s">
        <v>26</v>
      </c>
    </row>
    <row r="57" spans="1:15" s="25" customFormat="1">
      <c r="A57" s="34">
        <v>47</v>
      </c>
      <c r="B57" s="91" t="s">
        <v>233</v>
      </c>
      <c r="C57" s="96" t="s">
        <v>287</v>
      </c>
      <c r="D57" s="51">
        <v>5</v>
      </c>
      <c r="E57" s="51">
        <v>5</v>
      </c>
      <c r="F57" s="51">
        <v>5</v>
      </c>
      <c r="G57" s="51">
        <v>5</v>
      </c>
      <c r="H57" s="61">
        <f t="shared" si="0"/>
        <v>100</v>
      </c>
      <c r="I57" s="77">
        <v>100</v>
      </c>
      <c r="J57" s="77">
        <v>100</v>
      </c>
      <c r="K57" s="77">
        <v>100</v>
      </c>
      <c r="L57" s="62" t="s">
        <v>26</v>
      </c>
      <c r="M57" s="62" t="s">
        <v>26</v>
      </c>
      <c r="N57" s="62" t="s">
        <v>26</v>
      </c>
      <c r="O57" s="62" t="s">
        <v>26</v>
      </c>
    </row>
    <row r="58" spans="1:15" s="25" customFormat="1">
      <c r="A58" s="34">
        <v>48</v>
      </c>
      <c r="B58" s="91" t="s">
        <v>234</v>
      </c>
      <c r="C58" s="96" t="s">
        <v>288</v>
      </c>
      <c r="D58" s="51">
        <v>5</v>
      </c>
      <c r="E58" s="51">
        <v>5</v>
      </c>
      <c r="F58" s="51">
        <v>5</v>
      </c>
      <c r="G58" s="51">
        <v>5</v>
      </c>
      <c r="H58" s="61">
        <f t="shared" si="0"/>
        <v>100</v>
      </c>
      <c r="I58" s="77">
        <v>100</v>
      </c>
      <c r="J58" s="77">
        <v>100</v>
      </c>
      <c r="K58" s="77">
        <v>100</v>
      </c>
      <c r="L58" s="62" t="s">
        <v>26</v>
      </c>
      <c r="M58" s="62" t="s">
        <v>26</v>
      </c>
      <c r="N58" s="62" t="s">
        <v>26</v>
      </c>
      <c r="O58" s="62" t="s">
        <v>26</v>
      </c>
    </row>
    <row r="59" spans="1:15" s="25" customFormat="1">
      <c r="A59" s="34">
        <v>49</v>
      </c>
      <c r="B59" s="91" t="s">
        <v>235</v>
      </c>
      <c r="C59" s="96" t="s">
        <v>289</v>
      </c>
      <c r="D59" s="51">
        <v>5</v>
      </c>
      <c r="E59" s="51">
        <v>5</v>
      </c>
      <c r="F59" s="51">
        <v>5</v>
      </c>
      <c r="G59" s="51">
        <v>5</v>
      </c>
      <c r="H59" s="61">
        <f t="shared" si="0"/>
        <v>100</v>
      </c>
      <c r="I59" s="77">
        <v>100</v>
      </c>
      <c r="J59" s="77">
        <v>100</v>
      </c>
      <c r="K59" s="77">
        <v>100</v>
      </c>
      <c r="L59" s="62" t="s">
        <v>26</v>
      </c>
      <c r="M59" s="62" t="s">
        <v>26</v>
      </c>
      <c r="N59" s="62" t="s">
        <v>26</v>
      </c>
      <c r="O59" s="62" t="s">
        <v>26</v>
      </c>
    </row>
    <row r="60" spans="1:15" s="25" customFormat="1">
      <c r="A60" s="34">
        <v>50</v>
      </c>
      <c r="B60" s="91" t="s">
        <v>236</v>
      </c>
      <c r="C60" s="96" t="s">
        <v>290</v>
      </c>
      <c r="D60" s="51">
        <v>5</v>
      </c>
      <c r="E60" s="51">
        <v>5</v>
      </c>
      <c r="F60" s="51">
        <v>5</v>
      </c>
      <c r="G60" s="51">
        <v>5</v>
      </c>
      <c r="H60" s="61">
        <f t="shared" si="0"/>
        <v>100</v>
      </c>
      <c r="I60" s="77">
        <v>100</v>
      </c>
      <c r="J60" s="77">
        <v>100</v>
      </c>
      <c r="K60" s="77">
        <v>100</v>
      </c>
      <c r="L60" s="62" t="s">
        <v>26</v>
      </c>
      <c r="M60" s="62" t="s">
        <v>26</v>
      </c>
      <c r="N60" s="62" t="s">
        <v>26</v>
      </c>
      <c r="O60" s="62" t="s">
        <v>26</v>
      </c>
    </row>
    <row r="61" spans="1:15">
      <c r="A61" s="34">
        <v>51</v>
      </c>
      <c r="B61" s="91" t="s">
        <v>237</v>
      </c>
      <c r="C61" s="96" t="s">
        <v>291</v>
      </c>
      <c r="D61" s="51">
        <v>5</v>
      </c>
      <c r="E61" s="51">
        <v>5</v>
      </c>
      <c r="F61" s="51">
        <v>5</v>
      </c>
      <c r="G61" s="51">
        <v>5</v>
      </c>
      <c r="H61" s="61">
        <f t="shared" si="0"/>
        <v>100</v>
      </c>
      <c r="I61" s="77">
        <v>100</v>
      </c>
      <c r="J61" s="77">
        <v>100</v>
      </c>
      <c r="K61" s="77">
        <v>100</v>
      </c>
      <c r="L61" s="62" t="s">
        <v>26</v>
      </c>
      <c r="M61" s="62" t="s">
        <v>26</v>
      </c>
      <c r="N61" s="62" t="s">
        <v>26</v>
      </c>
      <c r="O61" s="62" t="s">
        <v>26</v>
      </c>
    </row>
    <row r="62" spans="1:15">
      <c r="A62" s="34">
        <v>52</v>
      </c>
      <c r="B62" s="91" t="s">
        <v>238</v>
      </c>
      <c r="C62" s="96" t="s">
        <v>292</v>
      </c>
      <c r="D62" s="51">
        <v>5</v>
      </c>
      <c r="E62" s="51">
        <v>5</v>
      </c>
      <c r="F62" s="51">
        <v>5</v>
      </c>
      <c r="G62" s="51">
        <v>5</v>
      </c>
      <c r="H62" s="61">
        <f t="shared" si="0"/>
        <v>100</v>
      </c>
      <c r="I62" s="77">
        <v>100</v>
      </c>
      <c r="J62" s="77">
        <v>100</v>
      </c>
      <c r="K62" s="77">
        <v>100</v>
      </c>
      <c r="L62" s="62" t="s">
        <v>26</v>
      </c>
      <c r="M62" s="62" t="s">
        <v>26</v>
      </c>
      <c r="N62" s="62" t="s">
        <v>26</v>
      </c>
      <c r="O62" s="62" t="s">
        <v>26</v>
      </c>
    </row>
    <row r="63" spans="1:15">
      <c r="A63" s="34">
        <v>53</v>
      </c>
      <c r="B63" s="91" t="s">
        <v>239</v>
      </c>
      <c r="C63" s="96" t="s">
        <v>293</v>
      </c>
      <c r="D63" s="51">
        <v>5</v>
      </c>
      <c r="E63" s="51">
        <v>5</v>
      </c>
      <c r="F63" s="51">
        <v>5</v>
      </c>
      <c r="G63" s="51">
        <v>5</v>
      </c>
      <c r="H63" s="61">
        <f>D63/0.05</f>
        <v>100</v>
      </c>
      <c r="I63" s="77">
        <v>100</v>
      </c>
      <c r="J63" s="77">
        <v>100</v>
      </c>
      <c r="K63" s="77">
        <v>100</v>
      </c>
      <c r="L63" s="62" t="s">
        <v>26</v>
      </c>
      <c r="M63" s="62" t="s">
        <v>26</v>
      </c>
      <c r="N63" s="62" t="s">
        <v>26</v>
      </c>
      <c r="O63" s="62" t="s">
        <v>26</v>
      </c>
    </row>
    <row r="64" spans="1:15">
      <c r="A64" s="34">
        <v>54</v>
      </c>
      <c r="B64" s="91" t="s">
        <v>240</v>
      </c>
      <c r="C64" s="96" t="s">
        <v>294</v>
      </c>
      <c r="D64" s="51">
        <v>5</v>
      </c>
      <c r="E64" s="51">
        <v>5</v>
      </c>
      <c r="F64" s="51">
        <v>5</v>
      </c>
      <c r="G64" s="51">
        <v>5</v>
      </c>
      <c r="H64" s="61">
        <f t="shared" ref="H64:H99" si="1">D64/0.05</f>
        <v>100</v>
      </c>
      <c r="I64" s="77">
        <v>100</v>
      </c>
      <c r="J64" s="77">
        <v>100</v>
      </c>
      <c r="K64" s="77">
        <v>100</v>
      </c>
      <c r="L64" s="62" t="s">
        <v>26</v>
      </c>
      <c r="M64" s="62" t="s">
        <v>26</v>
      </c>
      <c r="N64" s="62" t="s">
        <v>26</v>
      </c>
      <c r="O64" s="62" t="s">
        <v>26</v>
      </c>
    </row>
    <row r="65" spans="1:15">
      <c r="A65" s="34">
        <v>55</v>
      </c>
      <c r="B65" s="190" t="s">
        <v>474</v>
      </c>
      <c r="C65" s="191" t="s">
        <v>475</v>
      </c>
      <c r="D65" s="51">
        <v>5</v>
      </c>
      <c r="E65" s="51">
        <v>5</v>
      </c>
      <c r="F65" s="51">
        <v>5</v>
      </c>
      <c r="G65" s="51">
        <v>5</v>
      </c>
      <c r="H65" s="61">
        <f t="shared" si="1"/>
        <v>100</v>
      </c>
      <c r="I65" s="77">
        <v>100</v>
      </c>
      <c r="J65" s="77">
        <v>100</v>
      </c>
      <c r="K65" s="77">
        <v>100</v>
      </c>
      <c r="L65" s="62" t="s">
        <v>26</v>
      </c>
      <c r="M65" s="62" t="s">
        <v>26</v>
      </c>
      <c r="N65" s="62" t="s">
        <v>26</v>
      </c>
      <c r="O65" s="62" t="s">
        <v>26</v>
      </c>
    </row>
    <row r="66" spans="1:15">
      <c r="A66" s="34">
        <v>56</v>
      </c>
      <c r="B66" s="192" t="s">
        <v>477</v>
      </c>
      <c r="C66" s="96" t="s">
        <v>476</v>
      </c>
      <c r="D66" s="51">
        <v>5</v>
      </c>
      <c r="E66" s="51">
        <v>5</v>
      </c>
      <c r="F66" s="51">
        <v>5</v>
      </c>
      <c r="G66" s="51">
        <v>5</v>
      </c>
      <c r="H66" s="61">
        <f t="shared" si="1"/>
        <v>100</v>
      </c>
      <c r="I66" s="77">
        <v>100</v>
      </c>
      <c r="J66" s="77">
        <v>100</v>
      </c>
      <c r="K66" s="77">
        <v>100</v>
      </c>
      <c r="L66" s="62" t="s">
        <v>26</v>
      </c>
      <c r="M66" s="62" t="s">
        <v>26</v>
      </c>
      <c r="N66" s="62" t="s">
        <v>26</v>
      </c>
      <c r="O66" s="62" t="s">
        <v>26</v>
      </c>
    </row>
    <row r="67" spans="1:15">
      <c r="A67" s="34">
        <v>57</v>
      </c>
      <c r="B67" s="93" t="s">
        <v>478</v>
      </c>
      <c r="C67" s="96" t="s">
        <v>479</v>
      </c>
      <c r="D67" s="51">
        <v>5</v>
      </c>
      <c r="E67" s="51">
        <v>5</v>
      </c>
      <c r="F67" s="51">
        <v>5</v>
      </c>
      <c r="G67" s="51">
        <v>5</v>
      </c>
      <c r="H67" s="61">
        <f t="shared" si="1"/>
        <v>100</v>
      </c>
      <c r="I67" s="77">
        <v>100</v>
      </c>
      <c r="J67" s="77">
        <v>100</v>
      </c>
      <c r="K67" s="77">
        <v>100</v>
      </c>
      <c r="L67" s="62" t="s">
        <v>26</v>
      </c>
      <c r="M67" s="62" t="s">
        <v>26</v>
      </c>
      <c r="N67" s="62" t="s">
        <v>26</v>
      </c>
      <c r="O67" s="62" t="s">
        <v>26</v>
      </c>
    </row>
    <row r="68" spans="1:15">
      <c r="A68" s="34">
        <v>58</v>
      </c>
      <c r="B68" s="93" t="s">
        <v>480</v>
      </c>
      <c r="C68" s="96" t="s">
        <v>481</v>
      </c>
      <c r="D68" s="51">
        <v>5</v>
      </c>
      <c r="E68" s="51">
        <v>5</v>
      </c>
      <c r="F68" s="51">
        <v>5</v>
      </c>
      <c r="G68" s="51">
        <v>5</v>
      </c>
      <c r="H68" s="61">
        <f t="shared" si="1"/>
        <v>100</v>
      </c>
      <c r="I68" s="77">
        <v>100</v>
      </c>
      <c r="J68" s="77">
        <v>100</v>
      </c>
      <c r="K68" s="77">
        <v>100</v>
      </c>
      <c r="L68" s="62" t="s">
        <v>26</v>
      </c>
      <c r="M68" s="62" t="s">
        <v>26</v>
      </c>
      <c r="N68" s="62" t="s">
        <v>26</v>
      </c>
      <c r="O68" s="62" t="s">
        <v>26</v>
      </c>
    </row>
    <row r="69" spans="1:15">
      <c r="A69" s="34">
        <v>59</v>
      </c>
      <c r="B69" s="93" t="s">
        <v>482</v>
      </c>
      <c r="C69" s="96" t="s">
        <v>483</v>
      </c>
      <c r="D69" s="51">
        <v>5</v>
      </c>
      <c r="E69" s="51">
        <v>5</v>
      </c>
      <c r="F69" s="51">
        <v>5</v>
      </c>
      <c r="G69" s="51">
        <v>5</v>
      </c>
      <c r="H69" s="61">
        <f t="shared" si="1"/>
        <v>100</v>
      </c>
      <c r="I69" s="77">
        <v>100</v>
      </c>
      <c r="J69" s="77">
        <v>100</v>
      </c>
      <c r="K69" s="77">
        <v>100</v>
      </c>
      <c r="L69" s="62" t="s">
        <v>26</v>
      </c>
      <c r="M69" s="62" t="s">
        <v>26</v>
      </c>
      <c r="N69" s="62" t="s">
        <v>26</v>
      </c>
      <c r="O69" s="62" t="s">
        <v>26</v>
      </c>
    </row>
    <row r="70" spans="1:15">
      <c r="A70" s="34">
        <v>60</v>
      </c>
      <c r="B70" s="93" t="s">
        <v>484</v>
      </c>
      <c r="C70" s="96" t="s">
        <v>485</v>
      </c>
      <c r="D70" s="51">
        <v>5</v>
      </c>
      <c r="E70" s="51">
        <v>5</v>
      </c>
      <c r="F70" s="51">
        <v>5</v>
      </c>
      <c r="G70" s="51">
        <v>5</v>
      </c>
      <c r="H70" s="61">
        <f t="shared" si="1"/>
        <v>100</v>
      </c>
      <c r="I70" s="77">
        <v>100</v>
      </c>
      <c r="J70" s="77">
        <v>100</v>
      </c>
      <c r="K70" s="77">
        <v>100</v>
      </c>
      <c r="L70" s="62" t="s">
        <v>26</v>
      </c>
      <c r="M70" s="62" t="s">
        <v>26</v>
      </c>
      <c r="N70" s="62" t="s">
        <v>26</v>
      </c>
      <c r="O70" s="62" t="s">
        <v>26</v>
      </c>
    </row>
    <row r="71" spans="1:15">
      <c r="A71" s="34">
        <v>61</v>
      </c>
      <c r="B71" s="93" t="s">
        <v>486</v>
      </c>
      <c r="C71" s="96" t="s">
        <v>487</v>
      </c>
      <c r="D71" s="51">
        <v>5</v>
      </c>
      <c r="E71" s="51">
        <v>5</v>
      </c>
      <c r="F71" s="51">
        <v>5</v>
      </c>
      <c r="G71" s="51">
        <v>5</v>
      </c>
      <c r="H71" s="61">
        <f t="shared" si="1"/>
        <v>100</v>
      </c>
      <c r="I71" s="77">
        <v>100</v>
      </c>
      <c r="J71" s="77">
        <v>100</v>
      </c>
      <c r="K71" s="77">
        <v>100</v>
      </c>
      <c r="L71" s="62" t="s">
        <v>26</v>
      </c>
      <c r="M71" s="62" t="s">
        <v>26</v>
      </c>
      <c r="N71" s="62" t="s">
        <v>26</v>
      </c>
      <c r="O71" s="62" t="s">
        <v>26</v>
      </c>
    </row>
    <row r="72" spans="1:15">
      <c r="A72" s="34">
        <v>62</v>
      </c>
      <c r="B72" s="93" t="s">
        <v>488</v>
      </c>
      <c r="C72" s="96" t="s">
        <v>489</v>
      </c>
      <c r="D72" s="51">
        <v>5</v>
      </c>
      <c r="E72" s="51">
        <v>5</v>
      </c>
      <c r="F72" s="51">
        <v>5</v>
      </c>
      <c r="G72" s="51">
        <v>5</v>
      </c>
      <c r="H72" s="61">
        <f t="shared" si="1"/>
        <v>100</v>
      </c>
      <c r="I72" s="77">
        <v>100</v>
      </c>
      <c r="J72" s="77">
        <v>100</v>
      </c>
      <c r="K72" s="77">
        <v>100</v>
      </c>
      <c r="L72" s="62" t="s">
        <v>26</v>
      </c>
      <c r="M72" s="62" t="s">
        <v>26</v>
      </c>
      <c r="N72" s="62" t="s">
        <v>26</v>
      </c>
      <c r="O72" s="62" t="s">
        <v>26</v>
      </c>
    </row>
    <row r="73" spans="1:15">
      <c r="A73" s="34">
        <v>63</v>
      </c>
      <c r="B73" s="93" t="s">
        <v>490</v>
      </c>
      <c r="C73" s="96" t="s">
        <v>491</v>
      </c>
      <c r="D73" s="51">
        <v>5</v>
      </c>
      <c r="E73" s="51">
        <v>5</v>
      </c>
      <c r="F73" s="51">
        <v>5</v>
      </c>
      <c r="G73" s="51">
        <v>5</v>
      </c>
      <c r="H73" s="61">
        <f t="shared" si="1"/>
        <v>100</v>
      </c>
      <c r="I73" s="77">
        <v>100</v>
      </c>
      <c r="J73" s="77">
        <v>100</v>
      </c>
      <c r="K73" s="77">
        <v>100</v>
      </c>
      <c r="L73" s="62" t="s">
        <v>26</v>
      </c>
      <c r="M73" s="62" t="s">
        <v>26</v>
      </c>
      <c r="N73" s="62" t="s">
        <v>26</v>
      </c>
      <c r="O73" s="62" t="s">
        <v>26</v>
      </c>
    </row>
    <row r="74" spans="1:15">
      <c r="A74" s="34">
        <v>64</v>
      </c>
      <c r="B74" s="93" t="s">
        <v>492</v>
      </c>
      <c r="C74" s="96" t="s">
        <v>493</v>
      </c>
      <c r="D74" s="51">
        <v>5</v>
      </c>
      <c r="E74" s="51">
        <v>5</v>
      </c>
      <c r="F74" s="51">
        <v>5</v>
      </c>
      <c r="G74" s="51">
        <v>5</v>
      </c>
      <c r="H74" s="61">
        <f t="shared" si="1"/>
        <v>100</v>
      </c>
      <c r="I74" s="77">
        <v>100</v>
      </c>
      <c r="J74" s="77">
        <v>100</v>
      </c>
      <c r="K74" s="77">
        <v>100</v>
      </c>
      <c r="L74" s="62" t="s">
        <v>26</v>
      </c>
      <c r="M74" s="62" t="s">
        <v>26</v>
      </c>
      <c r="N74" s="62" t="s">
        <v>26</v>
      </c>
      <c r="O74" s="62" t="s">
        <v>26</v>
      </c>
    </row>
    <row r="75" spans="1:15">
      <c r="A75" s="34">
        <v>65</v>
      </c>
      <c r="B75" s="93" t="s">
        <v>494</v>
      </c>
      <c r="C75" s="96" t="s">
        <v>495</v>
      </c>
      <c r="D75" s="51">
        <v>5</v>
      </c>
      <c r="E75" s="51">
        <v>5</v>
      </c>
      <c r="F75" s="51">
        <v>5</v>
      </c>
      <c r="G75" s="51">
        <v>5</v>
      </c>
      <c r="H75" s="61">
        <f t="shared" si="1"/>
        <v>100</v>
      </c>
      <c r="I75" s="77">
        <v>100</v>
      </c>
      <c r="J75" s="77">
        <v>100</v>
      </c>
      <c r="K75" s="77">
        <v>100</v>
      </c>
      <c r="L75" s="62" t="s">
        <v>26</v>
      </c>
      <c r="M75" s="62" t="s">
        <v>26</v>
      </c>
      <c r="N75" s="62" t="s">
        <v>26</v>
      </c>
      <c r="O75" s="62" t="s">
        <v>26</v>
      </c>
    </row>
    <row r="76" spans="1:15">
      <c r="A76" s="34">
        <v>66</v>
      </c>
      <c r="B76" s="93" t="s">
        <v>496</v>
      </c>
      <c r="C76" s="96" t="s">
        <v>497</v>
      </c>
      <c r="D76" s="51">
        <v>5</v>
      </c>
      <c r="E76" s="51">
        <v>5</v>
      </c>
      <c r="F76" s="51">
        <v>5</v>
      </c>
      <c r="G76" s="51">
        <v>5</v>
      </c>
      <c r="H76" s="61">
        <f t="shared" si="1"/>
        <v>100</v>
      </c>
      <c r="I76" s="77">
        <v>100</v>
      </c>
      <c r="J76" s="77">
        <v>100</v>
      </c>
      <c r="K76" s="77">
        <v>100</v>
      </c>
      <c r="L76" s="62" t="s">
        <v>26</v>
      </c>
      <c r="M76" s="62" t="s">
        <v>26</v>
      </c>
      <c r="N76" s="62" t="s">
        <v>26</v>
      </c>
      <c r="O76" s="62" t="s">
        <v>26</v>
      </c>
    </row>
    <row r="77" spans="1:15">
      <c r="A77" s="34">
        <v>67</v>
      </c>
      <c r="B77" s="93" t="s">
        <v>498</v>
      </c>
      <c r="C77" s="96" t="s">
        <v>499</v>
      </c>
      <c r="D77" s="51">
        <v>5</v>
      </c>
      <c r="E77" s="51">
        <v>5</v>
      </c>
      <c r="F77" s="51">
        <v>5</v>
      </c>
      <c r="G77" s="51">
        <v>5</v>
      </c>
      <c r="H77" s="61">
        <f t="shared" si="1"/>
        <v>100</v>
      </c>
      <c r="I77" s="77">
        <v>100</v>
      </c>
      <c r="J77" s="77">
        <v>100</v>
      </c>
      <c r="K77" s="77">
        <v>100</v>
      </c>
      <c r="L77" s="62" t="s">
        <v>26</v>
      </c>
      <c r="M77" s="62" t="s">
        <v>26</v>
      </c>
      <c r="N77" s="62" t="s">
        <v>26</v>
      </c>
      <c r="O77" s="62" t="s">
        <v>26</v>
      </c>
    </row>
    <row r="78" spans="1:15">
      <c r="A78" s="34">
        <v>68</v>
      </c>
      <c r="B78" s="93" t="s">
        <v>500</v>
      </c>
      <c r="C78" s="96" t="s">
        <v>501</v>
      </c>
      <c r="D78" s="51">
        <v>5</v>
      </c>
      <c r="E78" s="51">
        <v>5</v>
      </c>
      <c r="F78" s="51">
        <v>5</v>
      </c>
      <c r="G78" s="51">
        <v>5</v>
      </c>
      <c r="H78" s="61">
        <f t="shared" si="1"/>
        <v>100</v>
      </c>
      <c r="I78" s="77">
        <v>100</v>
      </c>
      <c r="J78" s="77">
        <v>100</v>
      </c>
      <c r="K78" s="77">
        <v>100</v>
      </c>
      <c r="L78" s="62" t="s">
        <v>26</v>
      </c>
      <c r="M78" s="62" t="s">
        <v>26</v>
      </c>
      <c r="N78" s="62" t="s">
        <v>26</v>
      </c>
      <c r="O78" s="62" t="s">
        <v>26</v>
      </c>
    </row>
    <row r="79" spans="1:15">
      <c r="A79" s="34">
        <v>69</v>
      </c>
      <c r="B79" s="93" t="s">
        <v>502</v>
      </c>
      <c r="C79" s="96" t="s">
        <v>503</v>
      </c>
      <c r="D79" s="51">
        <v>5</v>
      </c>
      <c r="E79" s="51">
        <v>5</v>
      </c>
      <c r="F79" s="51">
        <v>5</v>
      </c>
      <c r="G79" s="51">
        <v>5</v>
      </c>
      <c r="H79" s="61">
        <f t="shared" si="1"/>
        <v>100</v>
      </c>
      <c r="I79" s="77">
        <v>100</v>
      </c>
      <c r="J79" s="77">
        <v>100</v>
      </c>
      <c r="K79" s="77">
        <v>100</v>
      </c>
      <c r="L79" s="62" t="s">
        <v>26</v>
      </c>
      <c r="M79" s="62" t="s">
        <v>26</v>
      </c>
      <c r="N79" s="62" t="s">
        <v>26</v>
      </c>
      <c r="O79" s="62" t="s">
        <v>26</v>
      </c>
    </row>
    <row r="80" spans="1:15">
      <c r="A80" s="34">
        <v>70</v>
      </c>
      <c r="B80" s="93" t="s">
        <v>504</v>
      </c>
      <c r="C80" s="96" t="s">
        <v>505</v>
      </c>
      <c r="D80" s="51">
        <v>5</v>
      </c>
      <c r="E80" s="51">
        <v>5</v>
      </c>
      <c r="F80" s="51">
        <v>5</v>
      </c>
      <c r="G80" s="51">
        <v>5</v>
      </c>
      <c r="H80" s="61">
        <f t="shared" si="1"/>
        <v>100</v>
      </c>
      <c r="I80" s="77">
        <v>100</v>
      </c>
      <c r="J80" s="77">
        <v>100</v>
      </c>
      <c r="K80" s="77">
        <v>100</v>
      </c>
      <c r="L80" s="62" t="s">
        <v>26</v>
      </c>
      <c r="M80" s="62" t="s">
        <v>26</v>
      </c>
      <c r="N80" s="62" t="s">
        <v>26</v>
      </c>
      <c r="O80" s="62" t="s">
        <v>26</v>
      </c>
    </row>
    <row r="81" spans="1:15">
      <c r="A81" s="34">
        <v>71</v>
      </c>
      <c r="B81" s="93" t="s">
        <v>506</v>
      </c>
      <c r="C81" s="96" t="s">
        <v>507</v>
      </c>
      <c r="D81" s="51">
        <v>5</v>
      </c>
      <c r="E81" s="51">
        <v>5</v>
      </c>
      <c r="F81" s="51">
        <v>5</v>
      </c>
      <c r="G81" s="51">
        <v>5</v>
      </c>
      <c r="H81" s="61">
        <f t="shared" si="1"/>
        <v>100</v>
      </c>
      <c r="I81" s="77">
        <v>100</v>
      </c>
      <c r="J81" s="77">
        <v>100</v>
      </c>
      <c r="K81" s="77">
        <v>100</v>
      </c>
      <c r="L81" s="62" t="s">
        <v>26</v>
      </c>
      <c r="M81" s="62" t="s">
        <v>26</v>
      </c>
      <c r="N81" s="62" t="s">
        <v>26</v>
      </c>
      <c r="O81" s="62" t="s">
        <v>26</v>
      </c>
    </row>
    <row r="82" spans="1:15">
      <c r="A82" s="34">
        <v>72</v>
      </c>
      <c r="B82" s="93" t="s">
        <v>508</v>
      </c>
      <c r="C82" s="96" t="s">
        <v>509</v>
      </c>
      <c r="D82" s="51">
        <v>5</v>
      </c>
      <c r="E82" s="51">
        <v>5</v>
      </c>
      <c r="F82" s="51">
        <v>5</v>
      </c>
      <c r="G82" s="51">
        <v>5</v>
      </c>
      <c r="H82" s="61">
        <f t="shared" si="1"/>
        <v>100</v>
      </c>
      <c r="I82" s="77">
        <v>100</v>
      </c>
      <c r="J82" s="77">
        <v>100</v>
      </c>
      <c r="K82" s="77">
        <v>100</v>
      </c>
      <c r="L82" s="62" t="s">
        <v>26</v>
      </c>
      <c r="M82" s="62" t="s">
        <v>26</v>
      </c>
      <c r="N82" s="62" t="s">
        <v>26</v>
      </c>
      <c r="O82" s="62" t="s">
        <v>26</v>
      </c>
    </row>
    <row r="83" spans="1:15">
      <c r="A83" s="34">
        <v>73</v>
      </c>
      <c r="B83" s="93" t="s">
        <v>510</v>
      </c>
      <c r="C83" s="96" t="s">
        <v>511</v>
      </c>
      <c r="D83" s="51">
        <v>5</v>
      </c>
      <c r="E83" s="51">
        <v>5</v>
      </c>
      <c r="F83" s="51">
        <v>5</v>
      </c>
      <c r="G83" s="51">
        <v>5</v>
      </c>
      <c r="H83" s="61">
        <f t="shared" si="1"/>
        <v>100</v>
      </c>
      <c r="I83" s="77">
        <v>100</v>
      </c>
      <c r="J83" s="77">
        <v>100</v>
      </c>
      <c r="K83" s="77">
        <v>100</v>
      </c>
      <c r="L83" s="62" t="s">
        <v>26</v>
      </c>
      <c r="M83" s="62" t="s">
        <v>26</v>
      </c>
      <c r="N83" s="62" t="s">
        <v>26</v>
      </c>
      <c r="O83" s="62" t="s">
        <v>26</v>
      </c>
    </row>
    <row r="84" spans="1:15">
      <c r="A84" s="34">
        <v>74</v>
      </c>
      <c r="B84" s="93" t="s">
        <v>512</v>
      </c>
      <c r="C84" s="96" t="s">
        <v>513</v>
      </c>
      <c r="D84" s="51">
        <v>5</v>
      </c>
      <c r="E84" s="51">
        <v>5</v>
      </c>
      <c r="F84" s="51">
        <v>5</v>
      </c>
      <c r="G84" s="51">
        <v>5</v>
      </c>
      <c r="H84" s="61">
        <f t="shared" si="1"/>
        <v>100</v>
      </c>
      <c r="I84" s="77">
        <v>100</v>
      </c>
      <c r="J84" s="77">
        <v>100</v>
      </c>
      <c r="K84" s="77">
        <v>100</v>
      </c>
      <c r="L84" s="62" t="s">
        <v>26</v>
      </c>
      <c r="M84" s="62" t="s">
        <v>26</v>
      </c>
      <c r="N84" s="62" t="s">
        <v>26</v>
      </c>
      <c r="O84" s="62" t="s">
        <v>26</v>
      </c>
    </row>
    <row r="85" spans="1:15">
      <c r="A85" s="34">
        <v>75</v>
      </c>
      <c r="B85" s="93" t="s">
        <v>514</v>
      </c>
      <c r="C85" s="96" t="s">
        <v>515</v>
      </c>
      <c r="D85" s="51">
        <v>5</v>
      </c>
      <c r="E85" s="51">
        <v>5</v>
      </c>
      <c r="F85" s="51">
        <v>5</v>
      </c>
      <c r="G85" s="51">
        <v>5</v>
      </c>
      <c r="H85" s="61">
        <f t="shared" si="1"/>
        <v>100</v>
      </c>
      <c r="I85" s="77">
        <v>100</v>
      </c>
      <c r="J85" s="77">
        <v>100</v>
      </c>
      <c r="K85" s="77">
        <v>100</v>
      </c>
      <c r="L85" s="62" t="s">
        <v>26</v>
      </c>
      <c r="M85" s="62" t="s">
        <v>26</v>
      </c>
      <c r="N85" s="62" t="s">
        <v>26</v>
      </c>
      <c r="O85" s="62" t="s">
        <v>26</v>
      </c>
    </row>
    <row r="86" spans="1:15">
      <c r="A86" s="34">
        <v>76</v>
      </c>
      <c r="B86" s="93" t="s">
        <v>516</v>
      </c>
      <c r="C86" s="96" t="s">
        <v>517</v>
      </c>
      <c r="D86" s="51">
        <v>5</v>
      </c>
      <c r="E86" s="51">
        <v>5</v>
      </c>
      <c r="F86" s="51">
        <v>5</v>
      </c>
      <c r="G86" s="51">
        <v>5</v>
      </c>
      <c r="H86" s="61">
        <f t="shared" si="1"/>
        <v>100</v>
      </c>
      <c r="I86" s="77">
        <v>100</v>
      </c>
      <c r="J86" s="77">
        <v>100</v>
      </c>
      <c r="K86" s="77">
        <v>100</v>
      </c>
      <c r="L86" s="62" t="s">
        <v>26</v>
      </c>
      <c r="M86" s="62" t="s">
        <v>26</v>
      </c>
      <c r="N86" s="62" t="s">
        <v>26</v>
      </c>
      <c r="O86" s="62" t="s">
        <v>26</v>
      </c>
    </row>
    <row r="87" spans="1:15">
      <c r="A87" s="34">
        <v>77</v>
      </c>
      <c r="B87" s="93" t="s">
        <v>518</v>
      </c>
      <c r="C87" s="96" t="s">
        <v>519</v>
      </c>
      <c r="D87" s="51">
        <v>5</v>
      </c>
      <c r="E87" s="51">
        <v>5</v>
      </c>
      <c r="F87" s="51">
        <v>5</v>
      </c>
      <c r="G87" s="51">
        <v>5</v>
      </c>
      <c r="H87" s="61">
        <f t="shared" si="1"/>
        <v>100</v>
      </c>
      <c r="I87" s="77">
        <v>100</v>
      </c>
      <c r="J87" s="77">
        <v>100</v>
      </c>
      <c r="K87" s="77">
        <v>100</v>
      </c>
      <c r="L87" s="62" t="s">
        <v>26</v>
      </c>
      <c r="M87" s="62" t="s">
        <v>26</v>
      </c>
      <c r="N87" s="62" t="s">
        <v>26</v>
      </c>
      <c r="O87" s="62" t="s">
        <v>26</v>
      </c>
    </row>
    <row r="88" spans="1:15">
      <c r="A88" s="34">
        <v>78</v>
      </c>
      <c r="B88" s="93" t="s">
        <v>520</v>
      </c>
      <c r="C88" s="96" t="s">
        <v>521</v>
      </c>
      <c r="D88" s="51">
        <v>5</v>
      </c>
      <c r="E88" s="51">
        <v>5</v>
      </c>
      <c r="F88" s="51">
        <v>5</v>
      </c>
      <c r="G88" s="51">
        <v>5</v>
      </c>
      <c r="H88" s="61">
        <f t="shared" si="1"/>
        <v>100</v>
      </c>
      <c r="I88" s="77">
        <v>100</v>
      </c>
      <c r="J88" s="77">
        <v>100</v>
      </c>
      <c r="K88" s="77">
        <v>100</v>
      </c>
      <c r="L88" s="62" t="s">
        <v>26</v>
      </c>
      <c r="M88" s="62" t="s">
        <v>26</v>
      </c>
      <c r="N88" s="62" t="s">
        <v>26</v>
      </c>
      <c r="O88" s="62" t="s">
        <v>26</v>
      </c>
    </row>
    <row r="89" spans="1:15">
      <c r="A89" s="34">
        <v>79</v>
      </c>
      <c r="B89" s="93" t="s">
        <v>522</v>
      </c>
      <c r="C89" s="96" t="s">
        <v>523</v>
      </c>
      <c r="D89" s="51">
        <v>5</v>
      </c>
      <c r="E89" s="51">
        <v>5</v>
      </c>
      <c r="F89" s="51">
        <v>5</v>
      </c>
      <c r="G89" s="51">
        <v>5</v>
      </c>
      <c r="H89" s="61">
        <f t="shared" si="1"/>
        <v>100</v>
      </c>
      <c r="I89" s="77">
        <v>100</v>
      </c>
      <c r="J89" s="77">
        <v>100</v>
      </c>
      <c r="K89" s="77">
        <v>100</v>
      </c>
      <c r="L89" s="62" t="s">
        <v>26</v>
      </c>
      <c r="M89" s="62" t="s">
        <v>26</v>
      </c>
      <c r="N89" s="62" t="s">
        <v>26</v>
      </c>
      <c r="O89" s="62" t="s">
        <v>26</v>
      </c>
    </row>
    <row r="90" spans="1:15">
      <c r="A90" s="34">
        <v>80</v>
      </c>
      <c r="B90" s="93" t="s">
        <v>524</v>
      </c>
      <c r="C90" s="96" t="s">
        <v>525</v>
      </c>
      <c r="D90" s="51">
        <v>5</v>
      </c>
      <c r="E90" s="51">
        <v>5</v>
      </c>
      <c r="F90" s="51">
        <v>5</v>
      </c>
      <c r="G90" s="51">
        <v>5</v>
      </c>
      <c r="H90" s="61">
        <f t="shared" si="1"/>
        <v>100</v>
      </c>
      <c r="I90" s="77">
        <v>100</v>
      </c>
      <c r="J90" s="77">
        <v>100</v>
      </c>
      <c r="K90" s="77">
        <v>100</v>
      </c>
      <c r="L90" s="62" t="s">
        <v>26</v>
      </c>
      <c r="M90" s="62" t="s">
        <v>26</v>
      </c>
      <c r="N90" s="62" t="s">
        <v>26</v>
      </c>
      <c r="O90" s="62" t="s">
        <v>26</v>
      </c>
    </row>
    <row r="91" spans="1:15">
      <c r="A91" s="34">
        <v>81</v>
      </c>
      <c r="B91" s="93" t="s">
        <v>526</v>
      </c>
      <c r="C91" s="96" t="s">
        <v>527</v>
      </c>
      <c r="D91" s="51">
        <v>5</v>
      </c>
      <c r="E91" s="51">
        <v>5</v>
      </c>
      <c r="F91" s="51">
        <v>5</v>
      </c>
      <c r="G91" s="51">
        <v>5</v>
      </c>
      <c r="H91" s="61">
        <f t="shared" si="1"/>
        <v>100</v>
      </c>
      <c r="I91" s="77">
        <v>100</v>
      </c>
      <c r="J91" s="77">
        <v>100</v>
      </c>
      <c r="K91" s="77">
        <v>100</v>
      </c>
      <c r="L91" s="62" t="s">
        <v>26</v>
      </c>
      <c r="M91" s="62" t="s">
        <v>26</v>
      </c>
      <c r="N91" s="62" t="s">
        <v>26</v>
      </c>
      <c r="O91" s="62" t="s">
        <v>26</v>
      </c>
    </row>
    <row r="92" spans="1:15">
      <c r="A92" s="34">
        <v>82</v>
      </c>
      <c r="B92" s="94" t="s">
        <v>528</v>
      </c>
      <c r="C92" s="96" t="s">
        <v>529</v>
      </c>
      <c r="D92" s="51">
        <v>5</v>
      </c>
      <c r="E92" s="51">
        <v>5</v>
      </c>
      <c r="F92" s="51">
        <v>5</v>
      </c>
      <c r="G92" s="51">
        <v>5</v>
      </c>
      <c r="H92" s="61">
        <f t="shared" si="1"/>
        <v>100</v>
      </c>
      <c r="I92" s="77">
        <v>100</v>
      </c>
      <c r="J92" s="77">
        <v>100</v>
      </c>
      <c r="K92" s="77">
        <v>100</v>
      </c>
      <c r="L92" s="62" t="s">
        <v>26</v>
      </c>
      <c r="M92" s="62" t="s">
        <v>26</v>
      </c>
      <c r="N92" s="62" t="s">
        <v>26</v>
      </c>
      <c r="O92" s="62" t="s">
        <v>26</v>
      </c>
    </row>
    <row r="93" spans="1:15">
      <c r="A93" s="34">
        <v>83</v>
      </c>
      <c r="B93" s="93" t="s">
        <v>530</v>
      </c>
      <c r="C93" s="96" t="s">
        <v>531</v>
      </c>
      <c r="D93" s="51">
        <v>5</v>
      </c>
      <c r="E93" s="51">
        <v>5</v>
      </c>
      <c r="F93" s="51">
        <v>5</v>
      </c>
      <c r="G93" s="51">
        <v>5</v>
      </c>
      <c r="H93" s="61">
        <f t="shared" si="1"/>
        <v>100</v>
      </c>
      <c r="I93" s="77">
        <v>100</v>
      </c>
      <c r="J93" s="77">
        <v>100</v>
      </c>
      <c r="K93" s="77">
        <v>100</v>
      </c>
      <c r="L93" s="62" t="s">
        <v>26</v>
      </c>
      <c r="M93" s="62" t="s">
        <v>26</v>
      </c>
      <c r="N93" s="62" t="s">
        <v>26</v>
      </c>
      <c r="O93" s="62" t="s">
        <v>26</v>
      </c>
    </row>
    <row r="94" spans="1:15">
      <c r="A94" s="34">
        <v>84</v>
      </c>
      <c r="B94" s="93" t="s">
        <v>532</v>
      </c>
      <c r="C94" s="96" t="s">
        <v>533</v>
      </c>
      <c r="D94" s="51">
        <v>5</v>
      </c>
      <c r="E94" s="51">
        <v>5</v>
      </c>
      <c r="F94" s="51">
        <v>5</v>
      </c>
      <c r="G94" s="51">
        <v>5</v>
      </c>
      <c r="H94" s="61">
        <f t="shared" si="1"/>
        <v>100</v>
      </c>
      <c r="I94" s="77">
        <v>100</v>
      </c>
      <c r="J94" s="77">
        <v>100</v>
      </c>
      <c r="K94" s="77">
        <v>100</v>
      </c>
      <c r="L94" s="62" t="s">
        <v>26</v>
      </c>
      <c r="M94" s="62" t="s">
        <v>26</v>
      </c>
      <c r="N94" s="62" t="s">
        <v>26</v>
      </c>
      <c r="O94" s="62" t="s">
        <v>26</v>
      </c>
    </row>
    <row r="95" spans="1:15">
      <c r="A95" s="34">
        <v>85</v>
      </c>
      <c r="B95" s="93" t="s">
        <v>534</v>
      </c>
      <c r="C95" s="96" t="s">
        <v>535</v>
      </c>
      <c r="D95" s="51">
        <v>5</v>
      </c>
      <c r="E95" s="51">
        <v>5</v>
      </c>
      <c r="F95" s="51">
        <v>5</v>
      </c>
      <c r="G95" s="51">
        <v>5</v>
      </c>
      <c r="H95" s="61">
        <f t="shared" si="1"/>
        <v>100</v>
      </c>
      <c r="I95" s="77">
        <v>100</v>
      </c>
      <c r="J95" s="77">
        <v>100</v>
      </c>
      <c r="K95" s="77">
        <v>100</v>
      </c>
      <c r="L95" s="62" t="s">
        <v>26</v>
      </c>
      <c r="M95" s="62" t="s">
        <v>26</v>
      </c>
      <c r="N95" s="62" t="s">
        <v>26</v>
      </c>
      <c r="O95" s="62" t="s">
        <v>26</v>
      </c>
    </row>
    <row r="96" spans="1:15">
      <c r="A96" s="34">
        <v>86</v>
      </c>
      <c r="B96" s="93" t="s">
        <v>536</v>
      </c>
      <c r="C96" s="96" t="s">
        <v>537</v>
      </c>
      <c r="D96" s="51">
        <v>5</v>
      </c>
      <c r="E96" s="51">
        <v>5</v>
      </c>
      <c r="F96" s="51">
        <v>5</v>
      </c>
      <c r="G96" s="51">
        <v>5</v>
      </c>
      <c r="H96" s="61">
        <f t="shared" si="1"/>
        <v>100</v>
      </c>
      <c r="I96" s="77">
        <v>100</v>
      </c>
      <c r="J96" s="77">
        <v>100</v>
      </c>
      <c r="K96" s="77">
        <v>100</v>
      </c>
      <c r="L96" s="62" t="s">
        <v>26</v>
      </c>
      <c r="M96" s="62" t="s">
        <v>26</v>
      </c>
      <c r="N96" s="62" t="s">
        <v>26</v>
      </c>
      <c r="O96" s="62" t="s">
        <v>26</v>
      </c>
    </row>
    <row r="97" spans="1:16">
      <c r="A97" s="34">
        <v>87</v>
      </c>
      <c r="B97" s="93" t="s">
        <v>538</v>
      </c>
      <c r="C97" s="96" t="s">
        <v>539</v>
      </c>
      <c r="D97" s="51">
        <v>5</v>
      </c>
      <c r="E97" s="51">
        <v>5</v>
      </c>
      <c r="F97" s="51">
        <v>5</v>
      </c>
      <c r="G97" s="51">
        <v>5</v>
      </c>
      <c r="H97" s="61">
        <f t="shared" si="1"/>
        <v>100</v>
      </c>
      <c r="I97" s="77">
        <v>100</v>
      </c>
      <c r="J97" s="77">
        <v>100</v>
      </c>
      <c r="K97" s="77">
        <v>100</v>
      </c>
      <c r="L97" s="62" t="s">
        <v>26</v>
      </c>
      <c r="M97" s="62" t="s">
        <v>26</v>
      </c>
      <c r="N97" s="62" t="s">
        <v>26</v>
      </c>
      <c r="O97" s="62" t="s">
        <v>26</v>
      </c>
    </row>
    <row r="98" spans="1:16">
      <c r="A98" s="34">
        <v>88</v>
      </c>
      <c r="B98" s="93" t="s">
        <v>540</v>
      </c>
      <c r="C98" s="96" t="s">
        <v>541</v>
      </c>
      <c r="D98" s="51">
        <v>5</v>
      </c>
      <c r="E98" s="51">
        <v>5</v>
      </c>
      <c r="F98" s="51">
        <v>5</v>
      </c>
      <c r="G98" s="51">
        <v>5</v>
      </c>
      <c r="H98" s="61">
        <f t="shared" si="1"/>
        <v>100</v>
      </c>
      <c r="I98" s="77">
        <v>100</v>
      </c>
      <c r="J98" s="77">
        <v>100</v>
      </c>
      <c r="K98" s="77">
        <v>100</v>
      </c>
      <c r="L98" s="62" t="s">
        <v>26</v>
      </c>
      <c r="M98" s="62" t="s">
        <v>26</v>
      </c>
      <c r="N98" s="62" t="s">
        <v>26</v>
      </c>
      <c r="O98" s="62" t="s">
        <v>26</v>
      </c>
    </row>
    <row r="99" spans="1:16">
      <c r="A99" s="34">
        <v>89</v>
      </c>
      <c r="B99" s="93" t="s">
        <v>542</v>
      </c>
      <c r="C99" s="96" t="s">
        <v>543</v>
      </c>
      <c r="D99" s="51">
        <v>5</v>
      </c>
      <c r="E99" s="51">
        <v>5</v>
      </c>
      <c r="F99" s="51">
        <v>5</v>
      </c>
      <c r="G99" s="51">
        <v>5</v>
      </c>
      <c r="H99" s="61">
        <f t="shared" si="1"/>
        <v>100</v>
      </c>
      <c r="I99" s="77">
        <v>100</v>
      </c>
      <c r="J99" s="77">
        <v>100</v>
      </c>
      <c r="K99" s="77">
        <v>100</v>
      </c>
      <c r="L99" s="62" t="s">
        <v>26</v>
      </c>
      <c r="M99" s="62" t="s">
        <v>26</v>
      </c>
      <c r="N99" s="62" t="s">
        <v>26</v>
      </c>
      <c r="O99" s="62" t="s">
        <v>26</v>
      </c>
    </row>
    <row r="100" spans="1:16">
      <c r="D100" s="46"/>
    </row>
    <row r="101" spans="1:16">
      <c r="D101" s="46"/>
    </row>
    <row r="102" spans="1:16">
      <c r="D102" s="46"/>
    </row>
    <row r="103" spans="1:16">
      <c r="D103" s="46"/>
    </row>
    <row r="104" spans="1:16">
      <c r="D104" s="46"/>
    </row>
    <row r="105" spans="1:16">
      <c r="D105" s="46"/>
    </row>
    <row r="106" spans="1:16">
      <c r="D106" s="46"/>
      <c r="L106" s="27"/>
    </row>
    <row r="107" spans="1:16">
      <c r="D107" s="46"/>
      <c r="L107" s="27"/>
    </row>
    <row r="108" spans="1:16">
      <c r="D108" s="46"/>
      <c r="L108" s="27"/>
    </row>
    <row r="109" spans="1:16">
      <c r="D109" s="46"/>
      <c r="L109" s="27"/>
    </row>
    <row r="110" spans="1:16">
      <c r="D110" s="46"/>
      <c r="L110" s="27"/>
    </row>
    <row r="111" spans="1:16">
      <c r="D111" s="46"/>
      <c r="M111" s="26">
        <v>55</v>
      </c>
      <c r="N111" s="26">
        <v>55</v>
      </c>
      <c r="O111" s="26">
        <v>55</v>
      </c>
      <c r="P111" s="26">
        <v>55</v>
      </c>
    </row>
    <row r="112" spans="1:16" ht="20.25">
      <c r="D112" s="46"/>
      <c r="M112" s="63">
        <v>100</v>
      </c>
      <c r="N112" s="63">
        <v>100</v>
      </c>
      <c r="O112" s="63">
        <v>100</v>
      </c>
      <c r="P112" s="63">
        <v>100</v>
      </c>
    </row>
    <row r="113" spans="4:16">
      <c r="D113" s="46"/>
      <c r="M113" s="26"/>
    </row>
    <row r="114" spans="4:16">
      <c r="D114" s="46"/>
      <c r="M114" s="26" t="s">
        <v>13</v>
      </c>
      <c r="N114" s="27" t="s">
        <v>14</v>
      </c>
      <c r="O114" s="27" t="s">
        <v>15</v>
      </c>
      <c r="P114" s="27" t="s">
        <v>10</v>
      </c>
    </row>
    <row r="115" spans="4:16" ht="48">
      <c r="D115" s="46"/>
      <c r="L115" s="44" t="s">
        <v>30</v>
      </c>
      <c r="M115" s="65">
        <v>100</v>
      </c>
      <c r="N115" s="65">
        <v>100</v>
      </c>
      <c r="O115" s="65">
        <v>100</v>
      </c>
      <c r="P115" s="65">
        <v>100</v>
      </c>
    </row>
    <row r="116" spans="4:16">
      <c r="D116" s="46"/>
      <c r="M116" s="26"/>
    </row>
    <row r="117" spans="4:16">
      <c r="D117" s="46"/>
      <c r="M117" s="26"/>
    </row>
    <row r="118" spans="4:16">
      <c r="D118" s="46"/>
      <c r="M118" s="26"/>
    </row>
    <row r="119" spans="4:16">
      <c r="D119" s="46"/>
    </row>
    <row r="120" spans="4:16">
      <c r="D120" s="46"/>
    </row>
    <row r="121" spans="4:16">
      <c r="D121" s="46"/>
    </row>
    <row r="122" spans="4:16">
      <c r="D122" s="46"/>
    </row>
    <row r="123" spans="4:16">
      <c r="D123" s="46"/>
    </row>
    <row r="124" spans="4:16">
      <c r="D124" s="46"/>
    </row>
    <row r="125" spans="4:16">
      <c r="D125" s="46"/>
    </row>
    <row r="126" spans="4:16">
      <c r="D126" s="46"/>
    </row>
    <row r="127" spans="4:16">
      <c r="D127" s="46"/>
    </row>
    <row r="128" spans="4:16">
      <c r="D128" s="46"/>
    </row>
    <row r="129" spans="4:4">
      <c r="D129" s="46"/>
    </row>
    <row r="130" spans="4:4">
      <c r="D130" s="46"/>
    </row>
    <row r="131" spans="4:4">
      <c r="D131" s="46"/>
    </row>
    <row r="132" spans="4:4">
      <c r="D132" s="46"/>
    </row>
    <row r="133" spans="4:4">
      <c r="D133" s="46"/>
    </row>
    <row r="134" spans="4:4">
      <c r="D134" s="46"/>
    </row>
    <row r="135" spans="4:4">
      <c r="D135" s="46"/>
    </row>
    <row r="136" spans="4:4">
      <c r="D136" s="46"/>
    </row>
    <row r="137" spans="4:4">
      <c r="D137" s="46"/>
    </row>
    <row r="138" spans="4:4">
      <c r="D138" s="46"/>
    </row>
    <row r="139" spans="4:4">
      <c r="D139" s="46"/>
    </row>
    <row r="140" spans="4:4">
      <c r="D140" s="46"/>
    </row>
    <row r="141" spans="4:4">
      <c r="D141" s="46"/>
    </row>
    <row r="142" spans="4:4">
      <c r="D142" s="46"/>
    </row>
    <row r="143" spans="4:4">
      <c r="D143" s="46"/>
    </row>
    <row r="144" spans="4:4">
      <c r="D144" s="46"/>
    </row>
    <row r="145" spans="4:4">
      <c r="D145" s="46"/>
    </row>
    <row r="146" spans="4:4">
      <c r="D146" s="46"/>
    </row>
    <row r="147" spans="4:4">
      <c r="D147" s="46"/>
    </row>
    <row r="148" spans="4:4">
      <c r="D148" s="46"/>
    </row>
    <row r="149" spans="4:4">
      <c r="D149" s="46"/>
    </row>
    <row r="150" spans="4:4">
      <c r="D150" s="46"/>
    </row>
    <row r="151" spans="4:4">
      <c r="D151" s="46"/>
    </row>
    <row r="152" spans="4:4">
      <c r="D152" s="46"/>
    </row>
    <row r="153" spans="4:4">
      <c r="D153" s="46"/>
    </row>
    <row r="154" spans="4:4">
      <c r="D154" s="46"/>
    </row>
    <row r="155" spans="4:4">
      <c r="D155" s="46"/>
    </row>
    <row r="156" spans="4:4">
      <c r="D156" s="46"/>
    </row>
    <row r="157" spans="4:4">
      <c r="D157" s="46"/>
    </row>
    <row r="158" spans="4:4">
      <c r="D158" s="46"/>
    </row>
    <row r="159" spans="4:4">
      <c r="D159" s="46"/>
    </row>
    <row r="160" spans="4:4">
      <c r="D160" s="46"/>
    </row>
    <row r="161" spans="4:4">
      <c r="D161" s="46"/>
    </row>
    <row r="162" spans="4:4">
      <c r="D162" s="46"/>
    </row>
    <row r="163" spans="4:4">
      <c r="D163" s="46"/>
    </row>
    <row r="164" spans="4:4">
      <c r="D164" s="46"/>
    </row>
    <row r="165" spans="4:4">
      <c r="D165" s="46"/>
    </row>
    <row r="166" spans="4:4">
      <c r="D166" s="46"/>
    </row>
    <row r="167" spans="4:4">
      <c r="D167" s="46"/>
    </row>
    <row r="168" spans="4:4">
      <c r="D168" s="46"/>
    </row>
    <row r="169" spans="4:4">
      <c r="D169" s="46"/>
    </row>
    <row r="170" spans="4:4">
      <c r="D170" s="46"/>
    </row>
    <row r="171" spans="4:4">
      <c r="D171" s="46"/>
    </row>
    <row r="172" spans="4:4">
      <c r="D172" s="46"/>
    </row>
    <row r="173" spans="4:4">
      <c r="D173" s="46"/>
    </row>
    <row r="174" spans="4:4">
      <c r="D174" s="46"/>
    </row>
    <row r="175" spans="4:4">
      <c r="D175" s="46"/>
    </row>
    <row r="176" spans="4:4">
      <c r="D176" s="46"/>
    </row>
    <row r="177" spans="4:4">
      <c r="D177" s="46"/>
    </row>
    <row r="178" spans="4:4">
      <c r="D178" s="46"/>
    </row>
    <row r="179" spans="4:4">
      <c r="D179" s="46"/>
    </row>
    <row r="180" spans="4:4">
      <c r="D180" s="46"/>
    </row>
    <row r="181" spans="4:4">
      <c r="D181" s="46"/>
    </row>
    <row r="182" spans="4:4">
      <c r="D182" s="46"/>
    </row>
    <row r="183" spans="4:4">
      <c r="D183" s="46"/>
    </row>
    <row r="184" spans="4:4">
      <c r="D184" s="46"/>
    </row>
    <row r="185" spans="4:4">
      <c r="D185" s="46"/>
    </row>
    <row r="186" spans="4:4">
      <c r="D186" s="46"/>
    </row>
    <row r="187" spans="4:4">
      <c r="D187" s="46"/>
    </row>
    <row r="188" spans="4:4">
      <c r="D188" s="46"/>
    </row>
    <row r="189" spans="4:4">
      <c r="D189" s="46"/>
    </row>
    <row r="190" spans="4:4">
      <c r="D190" s="46"/>
    </row>
    <row r="191" spans="4:4">
      <c r="D191" s="46"/>
    </row>
    <row r="192" spans="4:4">
      <c r="D192" s="46"/>
    </row>
    <row r="193" spans="4:4">
      <c r="D193" s="46"/>
    </row>
    <row r="194" spans="4:4">
      <c r="D194" s="46"/>
    </row>
    <row r="195" spans="4:4">
      <c r="D195" s="46"/>
    </row>
    <row r="196" spans="4:4">
      <c r="D196" s="46"/>
    </row>
    <row r="197" spans="4:4">
      <c r="D197" s="46"/>
    </row>
    <row r="198" spans="4:4">
      <c r="D198" s="46"/>
    </row>
    <row r="199" spans="4:4">
      <c r="D199" s="46"/>
    </row>
    <row r="200" spans="4:4">
      <c r="D200" s="46"/>
    </row>
    <row r="201" spans="4:4">
      <c r="D201" s="46"/>
    </row>
    <row r="202" spans="4:4">
      <c r="D202" s="46"/>
    </row>
    <row r="203" spans="4:4">
      <c r="D203" s="46"/>
    </row>
    <row r="204" spans="4:4">
      <c r="D204" s="46"/>
    </row>
    <row r="205" spans="4:4">
      <c r="D205" s="46"/>
    </row>
    <row r="206" spans="4:4">
      <c r="D206" s="46"/>
    </row>
    <row r="207" spans="4:4">
      <c r="D207" s="46"/>
    </row>
    <row r="208" spans="4:4">
      <c r="D208" s="46"/>
    </row>
    <row r="209" spans="4:4">
      <c r="D209" s="46"/>
    </row>
    <row r="210" spans="4:4">
      <c r="D210" s="46"/>
    </row>
    <row r="211" spans="4:4">
      <c r="D211" s="46"/>
    </row>
    <row r="212" spans="4:4">
      <c r="D212" s="46"/>
    </row>
    <row r="213" spans="4:4">
      <c r="D213" s="46"/>
    </row>
    <row r="214" spans="4:4">
      <c r="D214" s="46"/>
    </row>
    <row r="215" spans="4:4">
      <c r="D215" s="46"/>
    </row>
    <row r="216" spans="4:4">
      <c r="D216" s="46"/>
    </row>
    <row r="217" spans="4:4">
      <c r="D217" s="46"/>
    </row>
    <row r="218" spans="4:4">
      <c r="D218" s="46"/>
    </row>
    <row r="219" spans="4:4">
      <c r="D219" s="46"/>
    </row>
    <row r="220" spans="4:4">
      <c r="D220" s="46"/>
    </row>
    <row r="221" spans="4:4">
      <c r="D221" s="46"/>
    </row>
    <row r="222" spans="4:4">
      <c r="D222" s="46"/>
    </row>
    <row r="223" spans="4:4">
      <c r="D223" s="46"/>
    </row>
    <row r="224" spans="4:4">
      <c r="D224" s="46"/>
    </row>
    <row r="225" spans="4:4">
      <c r="D225" s="46"/>
    </row>
    <row r="226" spans="4:4">
      <c r="D226" s="46"/>
    </row>
    <row r="227" spans="4:4">
      <c r="D227" s="46"/>
    </row>
    <row r="228" spans="4:4">
      <c r="D228" s="46"/>
    </row>
    <row r="229" spans="4:4">
      <c r="D229" s="46"/>
    </row>
    <row r="230" spans="4:4">
      <c r="D230" s="46"/>
    </row>
    <row r="231" spans="4:4">
      <c r="D231" s="46"/>
    </row>
    <row r="232" spans="4:4">
      <c r="D232" s="46"/>
    </row>
    <row r="233" spans="4:4">
      <c r="D233" s="46"/>
    </row>
    <row r="234" spans="4:4">
      <c r="D234" s="46"/>
    </row>
    <row r="235" spans="4:4">
      <c r="D235" s="46"/>
    </row>
    <row r="236" spans="4:4">
      <c r="D236" s="46"/>
    </row>
    <row r="237" spans="4:4">
      <c r="D237" s="46"/>
    </row>
    <row r="238" spans="4:4">
      <c r="D238" s="46"/>
    </row>
    <row r="239" spans="4:4">
      <c r="D239" s="46"/>
    </row>
    <row r="240" spans="4:4">
      <c r="D240" s="46"/>
    </row>
    <row r="241" spans="4:4">
      <c r="D241" s="46"/>
    </row>
    <row r="242" spans="4:4">
      <c r="D242" s="46"/>
    </row>
    <row r="243" spans="4:4">
      <c r="D243" s="46"/>
    </row>
    <row r="244" spans="4:4">
      <c r="D244" s="46"/>
    </row>
    <row r="245" spans="4:4">
      <c r="D245" s="46"/>
    </row>
    <row r="246" spans="4:4">
      <c r="D246" s="46"/>
    </row>
    <row r="247" spans="4:4">
      <c r="D247" s="46"/>
    </row>
    <row r="248" spans="4:4">
      <c r="D248" s="46"/>
    </row>
    <row r="249" spans="4:4">
      <c r="D249" s="46"/>
    </row>
    <row r="250" spans="4:4">
      <c r="D250" s="46"/>
    </row>
    <row r="251" spans="4:4">
      <c r="D251" s="46"/>
    </row>
    <row r="252" spans="4:4">
      <c r="D252" s="46"/>
    </row>
    <row r="253" spans="4:4">
      <c r="D253" s="46"/>
    </row>
    <row r="254" spans="4:4">
      <c r="D254" s="46"/>
    </row>
    <row r="255" spans="4:4">
      <c r="D255" s="46"/>
    </row>
    <row r="256" spans="4:4">
      <c r="D256" s="46"/>
    </row>
    <row r="257" spans="4:4">
      <c r="D257" s="46"/>
    </row>
    <row r="258" spans="4:4">
      <c r="D258" s="46"/>
    </row>
    <row r="259" spans="4:4">
      <c r="D259" s="46"/>
    </row>
    <row r="260" spans="4:4">
      <c r="D260" s="46"/>
    </row>
    <row r="261" spans="4:4">
      <c r="D261" s="46"/>
    </row>
    <row r="262" spans="4:4">
      <c r="D262" s="46"/>
    </row>
    <row r="263" spans="4:4">
      <c r="D263" s="46"/>
    </row>
    <row r="264" spans="4:4">
      <c r="D264" s="46"/>
    </row>
    <row r="265" spans="4:4">
      <c r="D265" s="46"/>
    </row>
    <row r="266" spans="4:4">
      <c r="D266" s="46"/>
    </row>
    <row r="267" spans="4:4">
      <c r="D267" s="46"/>
    </row>
    <row r="268" spans="4:4">
      <c r="D268" s="46"/>
    </row>
    <row r="269" spans="4:4">
      <c r="D269" s="46"/>
    </row>
    <row r="270" spans="4:4">
      <c r="D270" s="46"/>
    </row>
    <row r="271" spans="4:4">
      <c r="D271" s="46"/>
    </row>
    <row r="272" spans="4:4">
      <c r="D272" s="46"/>
    </row>
    <row r="273" spans="4:4">
      <c r="D273" s="46"/>
    </row>
    <row r="274" spans="4:4">
      <c r="D274" s="46"/>
    </row>
    <row r="275" spans="4:4">
      <c r="D275" s="46"/>
    </row>
    <row r="276" spans="4:4">
      <c r="D276" s="46"/>
    </row>
    <row r="277" spans="4:4">
      <c r="D277" s="46"/>
    </row>
    <row r="278" spans="4:4">
      <c r="D278" s="46"/>
    </row>
    <row r="279" spans="4:4">
      <c r="D279" s="46"/>
    </row>
    <row r="280" spans="4:4">
      <c r="D280" s="46"/>
    </row>
    <row r="281" spans="4:4">
      <c r="D281" s="46"/>
    </row>
    <row r="282" spans="4:4">
      <c r="D282" s="46"/>
    </row>
    <row r="283" spans="4:4">
      <c r="D283" s="46"/>
    </row>
    <row r="284" spans="4:4">
      <c r="D284" s="46"/>
    </row>
    <row r="285" spans="4:4">
      <c r="D285" s="46"/>
    </row>
    <row r="286" spans="4:4">
      <c r="D286" s="46"/>
    </row>
    <row r="287" spans="4:4">
      <c r="D287" s="46"/>
    </row>
    <row r="288" spans="4:4">
      <c r="D288" s="46"/>
    </row>
    <row r="289" spans="4:4">
      <c r="D289" s="46"/>
    </row>
    <row r="290" spans="4:4">
      <c r="D290" s="46"/>
    </row>
    <row r="291" spans="4:4">
      <c r="D291" s="46"/>
    </row>
    <row r="292" spans="4:4">
      <c r="D292" s="46"/>
    </row>
    <row r="293" spans="4:4">
      <c r="D293" s="46"/>
    </row>
    <row r="294" spans="4:4">
      <c r="D294" s="46"/>
    </row>
    <row r="295" spans="4:4">
      <c r="D295" s="46"/>
    </row>
    <row r="296" spans="4:4">
      <c r="D296" s="46"/>
    </row>
    <row r="297" spans="4:4">
      <c r="D297" s="46"/>
    </row>
    <row r="298" spans="4:4">
      <c r="D298" s="46"/>
    </row>
    <row r="299" spans="4:4">
      <c r="D299" s="46"/>
    </row>
    <row r="300" spans="4:4">
      <c r="D300" s="46"/>
    </row>
    <row r="301" spans="4:4">
      <c r="D301" s="46"/>
    </row>
    <row r="302" spans="4:4">
      <c r="D302" s="46"/>
    </row>
    <row r="303" spans="4:4">
      <c r="D303" s="46"/>
    </row>
    <row r="304" spans="4:4">
      <c r="D304" s="46"/>
    </row>
    <row r="305" spans="4:4">
      <c r="D305" s="46"/>
    </row>
    <row r="306" spans="4:4">
      <c r="D306" s="46"/>
    </row>
    <row r="307" spans="4:4">
      <c r="D307" s="46"/>
    </row>
    <row r="308" spans="4:4">
      <c r="D308" s="46"/>
    </row>
    <row r="309" spans="4:4">
      <c r="D309" s="46"/>
    </row>
    <row r="310" spans="4:4">
      <c r="D310" s="46"/>
    </row>
    <row r="311" spans="4:4">
      <c r="D311" s="46"/>
    </row>
    <row r="312" spans="4:4">
      <c r="D312" s="46"/>
    </row>
    <row r="313" spans="4:4">
      <c r="D313" s="46"/>
    </row>
    <row r="314" spans="4:4">
      <c r="D314" s="46"/>
    </row>
    <row r="315" spans="4:4">
      <c r="D315" s="46"/>
    </row>
    <row r="316" spans="4:4">
      <c r="D316" s="46"/>
    </row>
    <row r="317" spans="4:4">
      <c r="D317" s="46"/>
    </row>
    <row r="318" spans="4:4">
      <c r="D318" s="46"/>
    </row>
    <row r="319" spans="4:4">
      <c r="D319" s="46"/>
    </row>
    <row r="320" spans="4:4">
      <c r="D320" s="46"/>
    </row>
    <row r="321" spans="4:4">
      <c r="D321" s="46"/>
    </row>
    <row r="322" spans="4:4">
      <c r="D322" s="46"/>
    </row>
    <row r="323" spans="4:4">
      <c r="D323" s="46"/>
    </row>
    <row r="324" spans="4:4">
      <c r="D324" s="46"/>
    </row>
    <row r="325" spans="4:4">
      <c r="D325" s="46"/>
    </row>
    <row r="326" spans="4:4">
      <c r="D326" s="46"/>
    </row>
    <row r="327" spans="4:4">
      <c r="D327" s="46"/>
    </row>
    <row r="328" spans="4:4">
      <c r="D328" s="46"/>
    </row>
    <row r="329" spans="4:4">
      <c r="D329" s="46"/>
    </row>
    <row r="330" spans="4:4">
      <c r="D330" s="46"/>
    </row>
    <row r="331" spans="4:4">
      <c r="D331" s="46"/>
    </row>
    <row r="332" spans="4:4">
      <c r="D332" s="46"/>
    </row>
    <row r="333" spans="4:4">
      <c r="D333" s="46"/>
    </row>
    <row r="334" spans="4:4">
      <c r="D334" s="46"/>
    </row>
    <row r="335" spans="4:4">
      <c r="D335" s="46"/>
    </row>
    <row r="336" spans="4:4">
      <c r="D336" s="46"/>
    </row>
    <row r="337" spans="4:4">
      <c r="D337" s="46"/>
    </row>
    <row r="338" spans="4:4">
      <c r="D338" s="46"/>
    </row>
    <row r="339" spans="4:4">
      <c r="D339" s="46"/>
    </row>
    <row r="340" spans="4:4">
      <c r="D340" s="46"/>
    </row>
    <row r="341" spans="4:4">
      <c r="D341" s="46"/>
    </row>
    <row r="342" spans="4:4">
      <c r="D342" s="46"/>
    </row>
    <row r="343" spans="4:4">
      <c r="D343" s="46"/>
    </row>
    <row r="344" spans="4:4">
      <c r="D344" s="46"/>
    </row>
    <row r="345" spans="4:4">
      <c r="D345" s="46"/>
    </row>
    <row r="346" spans="4:4">
      <c r="D346" s="46"/>
    </row>
    <row r="347" spans="4:4">
      <c r="D347" s="46"/>
    </row>
    <row r="348" spans="4:4">
      <c r="D348" s="46"/>
    </row>
    <row r="349" spans="4:4">
      <c r="D349" s="46"/>
    </row>
    <row r="350" spans="4:4">
      <c r="D350" s="46"/>
    </row>
    <row r="351" spans="4:4">
      <c r="D351" s="46"/>
    </row>
    <row r="352" spans="4:4">
      <c r="D352" s="46"/>
    </row>
    <row r="353" spans="4:4">
      <c r="D353" s="46"/>
    </row>
    <row r="354" spans="4:4">
      <c r="D354" s="46"/>
    </row>
    <row r="355" spans="4:4">
      <c r="D355" s="46"/>
    </row>
    <row r="356" spans="4:4">
      <c r="D356" s="46"/>
    </row>
    <row r="357" spans="4:4">
      <c r="D357" s="46"/>
    </row>
    <row r="358" spans="4:4">
      <c r="D358" s="46"/>
    </row>
    <row r="359" spans="4:4">
      <c r="D359" s="46"/>
    </row>
    <row r="360" spans="4:4">
      <c r="D360" s="46"/>
    </row>
    <row r="361" spans="4:4">
      <c r="D361" s="46"/>
    </row>
    <row r="362" spans="4:4">
      <c r="D362" s="46"/>
    </row>
    <row r="363" spans="4:4">
      <c r="D363" s="46"/>
    </row>
    <row r="364" spans="4:4">
      <c r="D364" s="46"/>
    </row>
    <row r="365" spans="4:4">
      <c r="D365" s="46"/>
    </row>
    <row r="366" spans="4:4">
      <c r="D366" s="46"/>
    </row>
    <row r="367" spans="4:4">
      <c r="D367" s="46"/>
    </row>
    <row r="368" spans="4:4">
      <c r="D368" s="46"/>
    </row>
    <row r="369" spans="4:4">
      <c r="D369" s="46"/>
    </row>
    <row r="370" spans="4:4">
      <c r="D370" s="46"/>
    </row>
    <row r="371" spans="4:4">
      <c r="D371" s="46"/>
    </row>
    <row r="372" spans="4:4">
      <c r="D372" s="46"/>
    </row>
    <row r="373" spans="4:4">
      <c r="D373" s="46"/>
    </row>
    <row r="374" spans="4:4">
      <c r="D374" s="46"/>
    </row>
    <row r="375" spans="4:4">
      <c r="D375" s="46"/>
    </row>
    <row r="376" spans="4:4">
      <c r="D376" s="46"/>
    </row>
    <row r="377" spans="4:4">
      <c r="D377" s="46"/>
    </row>
    <row r="378" spans="4:4">
      <c r="D378" s="46"/>
    </row>
    <row r="379" spans="4:4">
      <c r="D379" s="46"/>
    </row>
    <row r="380" spans="4:4">
      <c r="D380" s="46"/>
    </row>
    <row r="381" spans="4:4">
      <c r="D381" s="46"/>
    </row>
    <row r="382" spans="4:4">
      <c r="D382" s="46"/>
    </row>
    <row r="383" spans="4:4">
      <c r="D383" s="46"/>
    </row>
    <row r="384" spans="4:4">
      <c r="D384" s="46"/>
    </row>
    <row r="385" spans="4:4">
      <c r="D385" s="46"/>
    </row>
    <row r="386" spans="4:4">
      <c r="D386" s="46"/>
    </row>
    <row r="387" spans="4:4">
      <c r="D387" s="46"/>
    </row>
    <row r="388" spans="4:4">
      <c r="D388" s="46"/>
    </row>
    <row r="389" spans="4:4">
      <c r="D389" s="46"/>
    </row>
    <row r="390" spans="4:4">
      <c r="D390" s="46"/>
    </row>
    <row r="391" spans="4:4">
      <c r="D391" s="46"/>
    </row>
    <row r="392" spans="4:4">
      <c r="D392" s="46"/>
    </row>
    <row r="393" spans="4:4">
      <c r="D393" s="46"/>
    </row>
    <row r="394" spans="4:4">
      <c r="D394" s="46"/>
    </row>
    <row r="395" spans="4:4">
      <c r="D395" s="46"/>
    </row>
    <row r="396" spans="4:4">
      <c r="D396" s="46"/>
    </row>
    <row r="397" spans="4:4">
      <c r="D397" s="46"/>
    </row>
    <row r="398" spans="4:4">
      <c r="D398" s="46"/>
    </row>
    <row r="399" spans="4:4">
      <c r="D399" s="46"/>
    </row>
    <row r="400" spans="4:4">
      <c r="D400" s="46"/>
    </row>
    <row r="401" spans="4:4">
      <c r="D401" s="46"/>
    </row>
    <row r="402" spans="4:4">
      <c r="D402" s="46"/>
    </row>
    <row r="403" spans="4:4">
      <c r="D403" s="46"/>
    </row>
    <row r="404" spans="4:4">
      <c r="D404" s="46"/>
    </row>
    <row r="405" spans="4:4">
      <c r="D405" s="46"/>
    </row>
    <row r="406" spans="4:4">
      <c r="D406" s="46"/>
    </row>
    <row r="407" spans="4:4">
      <c r="D407" s="46"/>
    </row>
    <row r="408" spans="4:4">
      <c r="D408" s="46"/>
    </row>
    <row r="409" spans="4:4">
      <c r="D409" s="46"/>
    </row>
    <row r="410" spans="4:4">
      <c r="D410" s="46"/>
    </row>
    <row r="411" spans="4:4">
      <c r="D411" s="46"/>
    </row>
    <row r="412" spans="4:4">
      <c r="D412" s="46"/>
    </row>
    <row r="413" spans="4:4">
      <c r="D413" s="46"/>
    </row>
    <row r="414" spans="4:4">
      <c r="D414" s="46"/>
    </row>
    <row r="415" spans="4:4">
      <c r="D415" s="46"/>
    </row>
    <row r="416" spans="4:4">
      <c r="D416" s="46"/>
    </row>
    <row r="417" spans="4:4">
      <c r="D417" s="46"/>
    </row>
    <row r="418" spans="4:4">
      <c r="D418" s="46"/>
    </row>
    <row r="419" spans="4:4">
      <c r="D419" s="46"/>
    </row>
    <row r="420" spans="4:4">
      <c r="D420" s="46"/>
    </row>
    <row r="421" spans="4:4">
      <c r="D421" s="46"/>
    </row>
    <row r="422" spans="4:4">
      <c r="D422" s="46"/>
    </row>
    <row r="423" spans="4:4">
      <c r="D423" s="46"/>
    </row>
    <row r="424" spans="4:4">
      <c r="D424" s="46"/>
    </row>
    <row r="425" spans="4:4">
      <c r="D425" s="46"/>
    </row>
    <row r="426" spans="4:4">
      <c r="D426" s="46"/>
    </row>
    <row r="427" spans="4:4">
      <c r="D427" s="46"/>
    </row>
    <row r="428" spans="4:4">
      <c r="D428" s="46"/>
    </row>
    <row r="429" spans="4:4">
      <c r="D429" s="46"/>
    </row>
    <row r="430" spans="4:4">
      <c r="D430" s="46"/>
    </row>
    <row r="431" spans="4:4">
      <c r="D431" s="46"/>
    </row>
    <row r="432" spans="4:4">
      <c r="D432" s="46"/>
    </row>
    <row r="433" spans="4:4">
      <c r="D433" s="46"/>
    </row>
    <row r="434" spans="4:4">
      <c r="D434" s="46"/>
    </row>
    <row r="435" spans="4:4">
      <c r="D435" s="46"/>
    </row>
    <row r="436" spans="4:4">
      <c r="D436" s="46"/>
    </row>
    <row r="437" spans="4:4">
      <c r="D437" s="46"/>
    </row>
    <row r="438" spans="4:4">
      <c r="D438" s="46"/>
    </row>
    <row r="439" spans="4:4">
      <c r="D439" s="46"/>
    </row>
    <row r="440" spans="4:4">
      <c r="D440" s="46"/>
    </row>
    <row r="441" spans="4:4">
      <c r="D441" s="46"/>
    </row>
    <row r="442" spans="4:4">
      <c r="D442" s="46"/>
    </row>
    <row r="443" spans="4:4">
      <c r="D443" s="46"/>
    </row>
    <row r="444" spans="4:4">
      <c r="D444" s="46"/>
    </row>
    <row r="445" spans="4:4">
      <c r="D445" s="46"/>
    </row>
    <row r="446" spans="4:4">
      <c r="D446" s="46"/>
    </row>
    <row r="447" spans="4:4">
      <c r="D447" s="46"/>
    </row>
    <row r="448" spans="4:4">
      <c r="D448" s="46"/>
    </row>
    <row r="449" spans="4:4">
      <c r="D449" s="46"/>
    </row>
    <row r="450" spans="4:4">
      <c r="D450" s="46"/>
    </row>
    <row r="451" spans="4:4">
      <c r="D451" s="46"/>
    </row>
    <row r="452" spans="4:4">
      <c r="D452" s="46"/>
    </row>
    <row r="453" spans="4:4">
      <c r="D453" s="46"/>
    </row>
    <row r="454" spans="4:4">
      <c r="D454" s="46"/>
    </row>
    <row r="455" spans="4:4">
      <c r="D455" s="46"/>
    </row>
    <row r="456" spans="4:4">
      <c r="D456" s="46"/>
    </row>
    <row r="457" spans="4:4">
      <c r="D457" s="46"/>
    </row>
    <row r="458" spans="4:4">
      <c r="D458" s="46"/>
    </row>
    <row r="459" spans="4:4">
      <c r="D459" s="46"/>
    </row>
    <row r="460" spans="4:4">
      <c r="D460" s="46"/>
    </row>
    <row r="461" spans="4:4">
      <c r="D461" s="46"/>
    </row>
    <row r="462" spans="4:4">
      <c r="D462" s="46"/>
    </row>
    <row r="463" spans="4:4">
      <c r="D463" s="46"/>
    </row>
    <row r="464" spans="4:4">
      <c r="D464" s="46"/>
    </row>
    <row r="465" spans="4:4">
      <c r="D465" s="46"/>
    </row>
    <row r="466" spans="4:4">
      <c r="D466" s="46"/>
    </row>
    <row r="467" spans="4:4">
      <c r="D467" s="46"/>
    </row>
    <row r="468" spans="4:4">
      <c r="D468" s="46"/>
    </row>
    <row r="469" spans="4:4">
      <c r="D469" s="46"/>
    </row>
    <row r="470" spans="4:4">
      <c r="D470" s="46"/>
    </row>
    <row r="471" spans="4:4">
      <c r="D471" s="46"/>
    </row>
    <row r="472" spans="4:4">
      <c r="D472" s="46"/>
    </row>
    <row r="473" spans="4:4">
      <c r="D473" s="46"/>
    </row>
    <row r="474" spans="4:4">
      <c r="D474" s="46"/>
    </row>
    <row r="475" spans="4:4">
      <c r="D475" s="46"/>
    </row>
    <row r="476" spans="4:4">
      <c r="D476" s="46"/>
    </row>
    <row r="477" spans="4:4">
      <c r="D477" s="46"/>
    </row>
    <row r="478" spans="4:4">
      <c r="D478" s="46"/>
    </row>
    <row r="479" spans="4:4">
      <c r="D479" s="46"/>
    </row>
    <row r="480" spans="4:4">
      <c r="D480" s="46"/>
    </row>
    <row r="481" spans="4:4">
      <c r="D481" s="46"/>
    </row>
    <row r="482" spans="4:4">
      <c r="D482" s="46"/>
    </row>
    <row r="483" spans="4:4">
      <c r="D483" s="46"/>
    </row>
    <row r="484" spans="4:4">
      <c r="D484" s="46"/>
    </row>
    <row r="485" spans="4:4">
      <c r="D485" s="46"/>
    </row>
    <row r="486" spans="4:4">
      <c r="D486" s="46"/>
    </row>
    <row r="487" spans="4:4">
      <c r="D487" s="46"/>
    </row>
    <row r="488" spans="4:4">
      <c r="D488" s="46"/>
    </row>
    <row r="489" spans="4:4">
      <c r="D489" s="46"/>
    </row>
    <row r="490" spans="4:4">
      <c r="D490" s="46"/>
    </row>
    <row r="491" spans="4:4">
      <c r="D491" s="46"/>
    </row>
    <row r="492" spans="4:4">
      <c r="D492" s="46"/>
    </row>
    <row r="493" spans="4:4">
      <c r="D493" s="46"/>
    </row>
    <row r="494" spans="4:4">
      <c r="D494" s="46"/>
    </row>
    <row r="495" spans="4:4">
      <c r="D495" s="46"/>
    </row>
    <row r="496" spans="4:4">
      <c r="D496" s="46"/>
    </row>
    <row r="497" spans="4:4">
      <c r="D497" s="46"/>
    </row>
    <row r="498" spans="4:4">
      <c r="D498" s="46"/>
    </row>
    <row r="499" spans="4:4">
      <c r="D499" s="46"/>
    </row>
    <row r="500" spans="4:4">
      <c r="D500" s="46"/>
    </row>
    <row r="501" spans="4:4">
      <c r="D501" s="46"/>
    </row>
    <row r="502" spans="4:4">
      <c r="D502" s="46"/>
    </row>
    <row r="503" spans="4:4">
      <c r="D503" s="46"/>
    </row>
    <row r="504" spans="4:4">
      <c r="D504" s="46"/>
    </row>
    <row r="505" spans="4:4">
      <c r="D505" s="46"/>
    </row>
    <row r="506" spans="4:4">
      <c r="D506" s="46"/>
    </row>
    <row r="507" spans="4:4">
      <c r="D507" s="46"/>
    </row>
    <row r="508" spans="4:4">
      <c r="D508" s="46"/>
    </row>
    <row r="509" spans="4:4">
      <c r="D509" s="46"/>
    </row>
    <row r="510" spans="4:4">
      <c r="D510" s="46"/>
    </row>
    <row r="511" spans="4:4">
      <c r="D511" s="46"/>
    </row>
    <row r="512" spans="4:4">
      <c r="D512" s="46"/>
    </row>
    <row r="513" spans="4:4">
      <c r="D513" s="46"/>
    </row>
    <row r="514" spans="4:4">
      <c r="D514" s="46"/>
    </row>
    <row r="515" spans="4:4">
      <c r="D515" s="46"/>
    </row>
    <row r="516" spans="4:4">
      <c r="D516" s="46"/>
    </row>
    <row r="517" spans="4:4">
      <c r="D517" s="46"/>
    </row>
    <row r="518" spans="4:4">
      <c r="D518" s="46"/>
    </row>
    <row r="519" spans="4:4">
      <c r="D519" s="46"/>
    </row>
    <row r="520" spans="4:4">
      <c r="D520" s="46"/>
    </row>
    <row r="521" spans="4:4">
      <c r="D521" s="46"/>
    </row>
    <row r="522" spans="4:4">
      <c r="D522" s="46"/>
    </row>
    <row r="523" spans="4:4">
      <c r="D523" s="46"/>
    </row>
    <row r="524" spans="4:4">
      <c r="D524" s="46"/>
    </row>
    <row r="525" spans="4:4">
      <c r="D525" s="46"/>
    </row>
    <row r="526" spans="4:4">
      <c r="D526" s="46"/>
    </row>
    <row r="527" spans="4:4">
      <c r="D527" s="46"/>
    </row>
    <row r="528" spans="4:4">
      <c r="D528" s="46"/>
    </row>
    <row r="529" spans="4:4">
      <c r="D529" s="46"/>
    </row>
    <row r="530" spans="4:4">
      <c r="D530" s="46"/>
    </row>
    <row r="531" spans="4:4">
      <c r="D531" s="46"/>
    </row>
    <row r="532" spans="4:4">
      <c r="D532" s="46"/>
    </row>
    <row r="533" spans="4:4">
      <c r="D533" s="46"/>
    </row>
    <row r="534" spans="4:4">
      <c r="D534" s="46"/>
    </row>
    <row r="535" spans="4:4">
      <c r="D535" s="46"/>
    </row>
    <row r="536" spans="4:4">
      <c r="D536" s="46"/>
    </row>
    <row r="537" spans="4:4">
      <c r="D537" s="46"/>
    </row>
    <row r="538" spans="4:4">
      <c r="D538" s="46"/>
    </row>
    <row r="539" spans="4:4">
      <c r="D539" s="46"/>
    </row>
    <row r="540" spans="4:4">
      <c r="D540" s="46"/>
    </row>
    <row r="541" spans="4:4">
      <c r="D541" s="46"/>
    </row>
    <row r="542" spans="4:4">
      <c r="D542" s="46"/>
    </row>
    <row r="543" spans="4:4">
      <c r="D543" s="46"/>
    </row>
    <row r="544" spans="4:4">
      <c r="D544" s="46"/>
    </row>
    <row r="545" spans="4:4">
      <c r="D545" s="46"/>
    </row>
    <row r="546" spans="4:4">
      <c r="D546" s="46"/>
    </row>
    <row r="547" spans="4:4">
      <c r="D547" s="46"/>
    </row>
    <row r="548" spans="4:4">
      <c r="D548" s="46"/>
    </row>
    <row r="549" spans="4:4">
      <c r="D549" s="46"/>
    </row>
    <row r="550" spans="4:4">
      <c r="D550" s="46"/>
    </row>
    <row r="551" spans="4:4">
      <c r="D551" s="46"/>
    </row>
    <row r="552" spans="4:4">
      <c r="D552" s="46"/>
    </row>
    <row r="553" spans="4:4">
      <c r="D553" s="46"/>
    </row>
    <row r="554" spans="4:4">
      <c r="D554" s="46"/>
    </row>
    <row r="555" spans="4:4">
      <c r="D555" s="46"/>
    </row>
    <row r="556" spans="4:4">
      <c r="D556" s="46"/>
    </row>
    <row r="557" spans="4:4">
      <c r="D557" s="46"/>
    </row>
    <row r="558" spans="4:4">
      <c r="D558" s="46"/>
    </row>
    <row r="559" spans="4:4">
      <c r="D559" s="46"/>
    </row>
    <row r="560" spans="4:4">
      <c r="D560" s="46"/>
    </row>
    <row r="561" spans="4:4">
      <c r="D561" s="46"/>
    </row>
    <row r="562" spans="4:4">
      <c r="D562" s="46"/>
    </row>
    <row r="563" spans="4:4">
      <c r="D563" s="46"/>
    </row>
    <row r="564" spans="4:4">
      <c r="D564" s="46"/>
    </row>
    <row r="565" spans="4:4">
      <c r="D565" s="46"/>
    </row>
    <row r="566" spans="4:4">
      <c r="D566" s="46"/>
    </row>
    <row r="567" spans="4:4">
      <c r="D567" s="46"/>
    </row>
    <row r="568" spans="4:4">
      <c r="D568" s="46"/>
    </row>
    <row r="569" spans="4:4">
      <c r="D569" s="46"/>
    </row>
    <row r="570" spans="4:4">
      <c r="D570" s="46"/>
    </row>
    <row r="571" spans="4:4">
      <c r="D571" s="46"/>
    </row>
    <row r="572" spans="4:4">
      <c r="D572" s="46"/>
    </row>
    <row r="573" spans="4:4">
      <c r="D573" s="46"/>
    </row>
    <row r="574" spans="4:4">
      <c r="D574" s="46"/>
    </row>
    <row r="575" spans="4:4">
      <c r="D575" s="46"/>
    </row>
    <row r="576" spans="4:4">
      <c r="D576" s="46"/>
    </row>
    <row r="577" spans="4:4">
      <c r="D577" s="46"/>
    </row>
    <row r="578" spans="4:4">
      <c r="D578" s="46"/>
    </row>
    <row r="579" spans="4:4">
      <c r="D579" s="46"/>
    </row>
    <row r="580" spans="4:4">
      <c r="D580" s="46"/>
    </row>
    <row r="581" spans="4:4">
      <c r="D581" s="46"/>
    </row>
    <row r="582" spans="4:4">
      <c r="D582" s="46"/>
    </row>
    <row r="583" spans="4:4">
      <c r="D583" s="46"/>
    </row>
    <row r="584" spans="4:4">
      <c r="D584" s="46"/>
    </row>
    <row r="585" spans="4:4">
      <c r="D585" s="46"/>
    </row>
    <row r="586" spans="4:4">
      <c r="D586" s="46"/>
    </row>
    <row r="587" spans="4:4">
      <c r="D587" s="46"/>
    </row>
    <row r="588" spans="4:4">
      <c r="D588" s="46"/>
    </row>
    <row r="589" spans="4:4">
      <c r="D589" s="46"/>
    </row>
    <row r="590" spans="4:4">
      <c r="D590" s="46"/>
    </row>
    <row r="591" spans="4:4">
      <c r="D591" s="46"/>
    </row>
    <row r="592" spans="4:4">
      <c r="D592" s="46"/>
    </row>
    <row r="593" spans="4:4">
      <c r="D593" s="46"/>
    </row>
    <row r="594" spans="4:4">
      <c r="D594" s="46"/>
    </row>
    <row r="595" spans="4:4">
      <c r="D595" s="46"/>
    </row>
    <row r="596" spans="4:4">
      <c r="D596" s="46"/>
    </row>
    <row r="597" spans="4:4">
      <c r="D597" s="46"/>
    </row>
    <row r="598" spans="4:4">
      <c r="D598" s="46"/>
    </row>
    <row r="599" spans="4:4">
      <c r="D599" s="46"/>
    </row>
    <row r="600" spans="4:4">
      <c r="D600" s="46"/>
    </row>
    <row r="601" spans="4:4">
      <c r="D601" s="46"/>
    </row>
    <row r="602" spans="4:4">
      <c r="D602" s="46"/>
    </row>
    <row r="603" spans="4:4">
      <c r="D603" s="46"/>
    </row>
    <row r="604" spans="4:4">
      <c r="D604" s="46"/>
    </row>
    <row r="605" spans="4:4">
      <c r="D605" s="46"/>
    </row>
    <row r="606" spans="4:4">
      <c r="D606" s="46"/>
    </row>
    <row r="607" spans="4:4">
      <c r="D607" s="46"/>
    </row>
    <row r="608" spans="4:4">
      <c r="D608" s="46"/>
    </row>
    <row r="609" spans="4:4">
      <c r="D609" s="46"/>
    </row>
    <row r="610" spans="4:4">
      <c r="D610" s="46"/>
    </row>
    <row r="611" spans="4:4">
      <c r="D611" s="46"/>
    </row>
    <row r="612" spans="4:4">
      <c r="D612" s="46"/>
    </row>
    <row r="613" spans="4:4">
      <c r="D613" s="46"/>
    </row>
    <row r="614" spans="4:4">
      <c r="D614" s="46"/>
    </row>
    <row r="615" spans="4:4">
      <c r="D615" s="46"/>
    </row>
    <row r="616" spans="4:4">
      <c r="D616" s="46"/>
    </row>
    <row r="617" spans="4:4">
      <c r="D617" s="46"/>
    </row>
    <row r="618" spans="4:4">
      <c r="D618" s="46"/>
    </row>
    <row r="619" spans="4:4">
      <c r="D619" s="46"/>
    </row>
    <row r="620" spans="4:4">
      <c r="D620" s="46"/>
    </row>
    <row r="621" spans="4:4">
      <c r="D621" s="46"/>
    </row>
    <row r="622" spans="4:4">
      <c r="D622" s="46"/>
    </row>
    <row r="623" spans="4:4">
      <c r="D623" s="46"/>
    </row>
    <row r="624" spans="4:4">
      <c r="D624" s="46"/>
    </row>
    <row r="625" spans="4:4">
      <c r="D625" s="46"/>
    </row>
    <row r="626" spans="4:4">
      <c r="D626" s="46"/>
    </row>
    <row r="627" spans="4:4">
      <c r="D627" s="46"/>
    </row>
    <row r="628" spans="4:4">
      <c r="D628" s="46"/>
    </row>
    <row r="629" spans="4:4">
      <c r="D629" s="46"/>
    </row>
    <row r="630" spans="4:4">
      <c r="D630" s="46"/>
    </row>
    <row r="631" spans="4:4">
      <c r="D631" s="46"/>
    </row>
    <row r="632" spans="4:4">
      <c r="D632" s="46"/>
    </row>
    <row r="633" spans="4:4">
      <c r="D633" s="46"/>
    </row>
    <row r="634" spans="4:4">
      <c r="D634" s="46"/>
    </row>
    <row r="635" spans="4:4">
      <c r="D635" s="46"/>
    </row>
    <row r="636" spans="4:4">
      <c r="D636" s="46"/>
    </row>
    <row r="637" spans="4:4">
      <c r="D637" s="46"/>
    </row>
    <row r="638" spans="4:4">
      <c r="D638" s="46"/>
    </row>
    <row r="639" spans="4:4">
      <c r="D639" s="46"/>
    </row>
    <row r="640" spans="4:4">
      <c r="D640" s="46"/>
    </row>
    <row r="641" spans="4:4">
      <c r="D641" s="46"/>
    </row>
    <row r="642" spans="4:4">
      <c r="D642" s="46"/>
    </row>
    <row r="643" spans="4:4">
      <c r="D643" s="46"/>
    </row>
    <row r="644" spans="4:4">
      <c r="D644" s="46"/>
    </row>
    <row r="645" spans="4:4">
      <c r="D645" s="46"/>
    </row>
    <row r="646" spans="4:4">
      <c r="D646" s="46"/>
    </row>
    <row r="647" spans="4:4">
      <c r="D647" s="46"/>
    </row>
    <row r="648" spans="4:4">
      <c r="D648" s="46"/>
    </row>
    <row r="649" spans="4:4">
      <c r="D649" s="46"/>
    </row>
    <row r="650" spans="4:4">
      <c r="D650" s="46"/>
    </row>
    <row r="651" spans="4:4">
      <c r="D651" s="46"/>
    </row>
    <row r="652" spans="4:4">
      <c r="D652" s="46"/>
    </row>
    <row r="653" spans="4:4">
      <c r="D653" s="46"/>
    </row>
    <row r="654" spans="4:4">
      <c r="D654" s="46"/>
    </row>
    <row r="655" spans="4:4">
      <c r="D655" s="46"/>
    </row>
    <row r="656" spans="4:4">
      <c r="D656" s="46"/>
    </row>
    <row r="657" spans="4:4">
      <c r="D657" s="46"/>
    </row>
    <row r="658" spans="4:4">
      <c r="D658" s="46"/>
    </row>
    <row r="659" spans="4:4">
      <c r="D659" s="46"/>
    </row>
    <row r="660" spans="4:4">
      <c r="D660" s="46"/>
    </row>
    <row r="661" spans="4:4">
      <c r="D661" s="46"/>
    </row>
    <row r="662" spans="4:4">
      <c r="D662" s="46"/>
    </row>
    <row r="663" spans="4:4">
      <c r="D663" s="46"/>
    </row>
    <row r="664" spans="4:4">
      <c r="D664" s="46"/>
    </row>
    <row r="665" spans="4:4">
      <c r="D665" s="46"/>
    </row>
    <row r="666" spans="4:4">
      <c r="D666" s="46"/>
    </row>
    <row r="667" spans="4:4">
      <c r="D667" s="46"/>
    </row>
    <row r="668" spans="4:4">
      <c r="D668" s="46"/>
    </row>
    <row r="669" spans="4:4">
      <c r="D669" s="46"/>
    </row>
    <row r="670" spans="4:4">
      <c r="D670" s="46"/>
    </row>
    <row r="671" spans="4:4">
      <c r="D671" s="46"/>
    </row>
    <row r="672" spans="4:4">
      <c r="D672" s="46"/>
    </row>
    <row r="673" spans="4:4">
      <c r="D673" s="46"/>
    </row>
    <row r="674" spans="4:4">
      <c r="D674" s="46"/>
    </row>
    <row r="675" spans="4:4">
      <c r="D675" s="46"/>
    </row>
    <row r="676" spans="4:4">
      <c r="D676" s="46"/>
    </row>
    <row r="677" spans="4:4">
      <c r="D677" s="46"/>
    </row>
    <row r="678" spans="4:4">
      <c r="D678" s="46"/>
    </row>
    <row r="679" spans="4:4">
      <c r="D679" s="46"/>
    </row>
    <row r="680" spans="4:4">
      <c r="D680" s="46"/>
    </row>
    <row r="681" spans="4:4">
      <c r="D681" s="46"/>
    </row>
    <row r="682" spans="4:4">
      <c r="D682" s="46"/>
    </row>
    <row r="683" spans="4:4">
      <c r="D683" s="46"/>
    </row>
    <row r="684" spans="4:4">
      <c r="D684" s="46"/>
    </row>
    <row r="685" spans="4:4">
      <c r="D685" s="46"/>
    </row>
    <row r="686" spans="4:4">
      <c r="D686" s="46"/>
    </row>
    <row r="687" spans="4:4">
      <c r="D687" s="46"/>
    </row>
    <row r="688" spans="4:4">
      <c r="D688" s="46"/>
    </row>
    <row r="689" spans="4:4">
      <c r="D689" s="46"/>
    </row>
    <row r="690" spans="4:4">
      <c r="D690" s="46"/>
    </row>
    <row r="691" spans="4:4">
      <c r="D691" s="46"/>
    </row>
    <row r="692" spans="4:4">
      <c r="D692" s="46"/>
    </row>
    <row r="693" spans="4:4">
      <c r="D693" s="46"/>
    </row>
    <row r="694" spans="4:4">
      <c r="D694" s="46"/>
    </row>
    <row r="695" spans="4:4">
      <c r="D695" s="46"/>
    </row>
    <row r="696" spans="4:4">
      <c r="D696" s="46"/>
    </row>
    <row r="697" spans="4:4">
      <c r="D697" s="46"/>
    </row>
    <row r="698" spans="4:4">
      <c r="D698" s="46"/>
    </row>
    <row r="699" spans="4:4">
      <c r="D699" s="46"/>
    </row>
    <row r="700" spans="4:4">
      <c r="D700" s="46"/>
    </row>
    <row r="701" spans="4:4">
      <c r="D701" s="46"/>
    </row>
    <row r="702" spans="4:4">
      <c r="D702" s="46"/>
    </row>
    <row r="703" spans="4:4">
      <c r="D703" s="46"/>
    </row>
    <row r="704" spans="4:4">
      <c r="D704" s="46"/>
    </row>
    <row r="705" spans="4:4">
      <c r="D705" s="46"/>
    </row>
    <row r="706" spans="4:4">
      <c r="D706" s="46"/>
    </row>
    <row r="707" spans="4:4">
      <c r="D707" s="46"/>
    </row>
    <row r="708" spans="4:4">
      <c r="D708" s="46"/>
    </row>
    <row r="709" spans="4:4">
      <c r="D709" s="46"/>
    </row>
    <row r="710" spans="4:4">
      <c r="D710" s="46"/>
    </row>
    <row r="711" spans="4:4">
      <c r="D711" s="46"/>
    </row>
    <row r="712" spans="4:4">
      <c r="D712" s="46"/>
    </row>
    <row r="713" spans="4:4">
      <c r="D713" s="46"/>
    </row>
    <row r="714" spans="4:4">
      <c r="D714" s="46"/>
    </row>
    <row r="715" spans="4:4">
      <c r="D715" s="46"/>
    </row>
    <row r="716" spans="4:4">
      <c r="D716" s="46"/>
    </row>
    <row r="717" spans="4:4">
      <c r="D717" s="46"/>
    </row>
    <row r="718" spans="4:4">
      <c r="D718" s="46"/>
    </row>
    <row r="719" spans="4:4">
      <c r="D719" s="46"/>
    </row>
    <row r="720" spans="4:4">
      <c r="D720" s="46"/>
    </row>
    <row r="721" spans="4:4">
      <c r="D721" s="46"/>
    </row>
    <row r="722" spans="4:4">
      <c r="D722" s="46"/>
    </row>
    <row r="723" spans="4:4">
      <c r="D723" s="46"/>
    </row>
    <row r="724" spans="4:4">
      <c r="D724" s="46"/>
    </row>
    <row r="725" spans="4:4">
      <c r="D725" s="46"/>
    </row>
    <row r="726" spans="4:4">
      <c r="D726" s="46"/>
    </row>
    <row r="727" spans="4:4">
      <c r="D727" s="46"/>
    </row>
    <row r="728" spans="4:4">
      <c r="D728" s="46"/>
    </row>
    <row r="729" spans="4:4">
      <c r="D729" s="46"/>
    </row>
    <row r="730" spans="4:4">
      <c r="D730" s="46"/>
    </row>
    <row r="731" spans="4:4">
      <c r="D731" s="46"/>
    </row>
    <row r="732" spans="4:4">
      <c r="D732" s="46"/>
    </row>
    <row r="733" spans="4:4">
      <c r="D733" s="46"/>
    </row>
    <row r="734" spans="4:4">
      <c r="D734" s="46"/>
    </row>
    <row r="735" spans="4:4">
      <c r="D735" s="46"/>
    </row>
    <row r="736" spans="4:4">
      <c r="D736" s="46"/>
    </row>
    <row r="737" spans="4:4">
      <c r="D737" s="46"/>
    </row>
    <row r="738" spans="4:4">
      <c r="D738" s="46"/>
    </row>
    <row r="739" spans="4:4">
      <c r="D739" s="46"/>
    </row>
    <row r="740" spans="4:4">
      <c r="D740" s="46"/>
    </row>
    <row r="741" spans="4:4">
      <c r="D741" s="46"/>
    </row>
    <row r="742" spans="4:4">
      <c r="D742" s="46"/>
    </row>
    <row r="743" spans="4:4">
      <c r="D743" s="46"/>
    </row>
    <row r="744" spans="4:4">
      <c r="D744" s="46"/>
    </row>
    <row r="745" spans="4:4">
      <c r="D745" s="46"/>
    </row>
    <row r="746" spans="4:4">
      <c r="D746" s="46"/>
    </row>
    <row r="747" spans="4:4">
      <c r="D747" s="46"/>
    </row>
    <row r="748" spans="4:4">
      <c r="D748" s="46"/>
    </row>
    <row r="749" spans="4:4">
      <c r="D749" s="46"/>
    </row>
    <row r="750" spans="4:4">
      <c r="D750" s="46"/>
    </row>
    <row r="751" spans="4:4">
      <c r="D751" s="46"/>
    </row>
    <row r="752" spans="4:4">
      <c r="D752" s="46"/>
    </row>
    <row r="753" spans="4:4">
      <c r="D753" s="46"/>
    </row>
    <row r="754" spans="4:4">
      <c r="D754" s="46"/>
    </row>
    <row r="755" spans="4:4">
      <c r="D755" s="46"/>
    </row>
    <row r="756" spans="4:4">
      <c r="D756" s="46"/>
    </row>
    <row r="757" spans="4:4">
      <c r="D757" s="46"/>
    </row>
    <row r="758" spans="4:4">
      <c r="D758" s="46"/>
    </row>
    <row r="759" spans="4:4">
      <c r="D759" s="46"/>
    </row>
    <row r="760" spans="4:4">
      <c r="D760" s="46"/>
    </row>
    <row r="761" spans="4:4">
      <c r="D761" s="46"/>
    </row>
    <row r="762" spans="4:4">
      <c r="D762" s="46"/>
    </row>
    <row r="763" spans="4:4">
      <c r="D763" s="46"/>
    </row>
    <row r="764" spans="4:4">
      <c r="D764" s="46"/>
    </row>
    <row r="765" spans="4:4">
      <c r="D765" s="46"/>
    </row>
    <row r="766" spans="4:4">
      <c r="D766" s="46"/>
    </row>
    <row r="767" spans="4:4">
      <c r="D767" s="46"/>
    </row>
    <row r="768" spans="4:4">
      <c r="D768" s="46"/>
    </row>
    <row r="769" spans="4:4">
      <c r="D769" s="46"/>
    </row>
    <row r="770" spans="4:4">
      <c r="D770" s="46"/>
    </row>
    <row r="771" spans="4:4">
      <c r="D771" s="46"/>
    </row>
    <row r="772" spans="4:4">
      <c r="D772" s="46"/>
    </row>
    <row r="773" spans="4:4">
      <c r="D773" s="46"/>
    </row>
    <row r="774" spans="4:4">
      <c r="D774" s="46"/>
    </row>
    <row r="775" spans="4:4">
      <c r="D775" s="46"/>
    </row>
    <row r="776" spans="4:4">
      <c r="D776" s="46"/>
    </row>
    <row r="777" spans="4:4">
      <c r="D777" s="46"/>
    </row>
    <row r="778" spans="4:4">
      <c r="D778" s="46"/>
    </row>
    <row r="779" spans="4:4">
      <c r="D779" s="46"/>
    </row>
    <row r="780" spans="4:4">
      <c r="D780" s="46"/>
    </row>
    <row r="781" spans="4:4">
      <c r="D781" s="46"/>
    </row>
    <row r="782" spans="4:4">
      <c r="D782" s="46"/>
    </row>
    <row r="783" spans="4:4">
      <c r="D783" s="46"/>
    </row>
    <row r="784" spans="4:4">
      <c r="D784" s="46"/>
    </row>
    <row r="785" spans="4:4">
      <c r="D785" s="46"/>
    </row>
    <row r="786" spans="4:4">
      <c r="D786" s="46"/>
    </row>
    <row r="787" spans="4:4">
      <c r="D787" s="46"/>
    </row>
    <row r="788" spans="4:4">
      <c r="D788" s="46"/>
    </row>
    <row r="789" spans="4:4">
      <c r="D789" s="46"/>
    </row>
    <row r="790" spans="4:4">
      <c r="D790" s="46"/>
    </row>
    <row r="791" spans="4:4">
      <c r="D791" s="46"/>
    </row>
    <row r="792" spans="4:4">
      <c r="D792" s="46"/>
    </row>
    <row r="793" spans="4:4">
      <c r="D793" s="46"/>
    </row>
    <row r="794" spans="4:4">
      <c r="D794" s="46"/>
    </row>
    <row r="795" spans="4:4">
      <c r="D795" s="46"/>
    </row>
    <row r="796" spans="4:4">
      <c r="D796" s="46"/>
    </row>
    <row r="797" spans="4:4">
      <c r="D797" s="46"/>
    </row>
    <row r="798" spans="4:4">
      <c r="D798" s="46"/>
    </row>
    <row r="799" spans="4:4">
      <c r="D799" s="46"/>
    </row>
    <row r="800" spans="4:4">
      <c r="D800" s="46"/>
    </row>
    <row r="801" spans="4:4">
      <c r="D801" s="46"/>
    </row>
    <row r="802" spans="4:4">
      <c r="D802" s="46"/>
    </row>
    <row r="803" spans="4:4">
      <c r="D803" s="46"/>
    </row>
    <row r="804" spans="4:4">
      <c r="D804" s="46"/>
    </row>
    <row r="805" spans="4:4">
      <c r="D805" s="46"/>
    </row>
    <row r="806" spans="4:4">
      <c r="D806" s="46"/>
    </row>
    <row r="807" spans="4:4">
      <c r="D807" s="46"/>
    </row>
    <row r="808" spans="4:4">
      <c r="D808" s="46"/>
    </row>
    <row r="809" spans="4:4">
      <c r="D809" s="46"/>
    </row>
    <row r="810" spans="4:4">
      <c r="D810" s="46"/>
    </row>
    <row r="811" spans="4:4">
      <c r="D811" s="46"/>
    </row>
    <row r="812" spans="4:4">
      <c r="D812" s="46"/>
    </row>
    <row r="813" spans="4:4">
      <c r="D813" s="46"/>
    </row>
    <row r="814" spans="4:4">
      <c r="D814" s="46"/>
    </row>
    <row r="815" spans="4:4">
      <c r="D815" s="46"/>
    </row>
    <row r="816" spans="4:4">
      <c r="D816" s="46"/>
    </row>
    <row r="817" spans="4:4">
      <c r="D817" s="46"/>
    </row>
    <row r="818" spans="4:4">
      <c r="D818" s="46"/>
    </row>
    <row r="819" spans="4:4">
      <c r="D819" s="46"/>
    </row>
    <row r="820" spans="4:4">
      <c r="D820" s="46"/>
    </row>
    <row r="821" spans="4:4">
      <c r="D821" s="46"/>
    </row>
    <row r="822" spans="4:4">
      <c r="D822" s="46"/>
    </row>
    <row r="823" spans="4:4">
      <c r="D823" s="46"/>
    </row>
    <row r="824" spans="4:4">
      <c r="D824" s="46"/>
    </row>
    <row r="825" spans="4:4">
      <c r="D825" s="46"/>
    </row>
    <row r="826" spans="4:4">
      <c r="D826" s="46"/>
    </row>
    <row r="827" spans="4:4">
      <c r="D827" s="46"/>
    </row>
    <row r="828" spans="4:4">
      <c r="D828" s="46"/>
    </row>
    <row r="829" spans="4:4">
      <c r="D829" s="46"/>
    </row>
    <row r="830" spans="4:4">
      <c r="D830" s="46"/>
    </row>
    <row r="831" spans="4:4">
      <c r="D831" s="46"/>
    </row>
    <row r="832" spans="4:4">
      <c r="D832" s="46"/>
    </row>
    <row r="833" spans="4:4">
      <c r="D833" s="46"/>
    </row>
    <row r="834" spans="4:4">
      <c r="D834" s="46"/>
    </row>
    <row r="835" spans="4:4">
      <c r="D835" s="46"/>
    </row>
    <row r="836" spans="4:4">
      <c r="D836" s="46"/>
    </row>
    <row r="837" spans="4:4">
      <c r="D837" s="46"/>
    </row>
    <row r="838" spans="4:4">
      <c r="D838" s="46"/>
    </row>
    <row r="839" spans="4:4">
      <c r="D839" s="46"/>
    </row>
    <row r="840" spans="4:4">
      <c r="D840" s="46"/>
    </row>
    <row r="841" spans="4:4">
      <c r="D841" s="46"/>
    </row>
    <row r="842" spans="4:4">
      <c r="D842" s="46"/>
    </row>
    <row r="843" spans="4:4">
      <c r="D843" s="46"/>
    </row>
    <row r="844" spans="4:4">
      <c r="D844" s="46"/>
    </row>
    <row r="845" spans="4:4">
      <c r="D845" s="46"/>
    </row>
    <row r="846" spans="4:4">
      <c r="D846" s="46"/>
    </row>
    <row r="847" spans="4:4">
      <c r="D847" s="46"/>
    </row>
    <row r="848" spans="4:4">
      <c r="D848" s="46"/>
    </row>
    <row r="849" spans="4:4">
      <c r="D849" s="46"/>
    </row>
    <row r="850" spans="4:4">
      <c r="D850" s="46"/>
    </row>
    <row r="851" spans="4:4">
      <c r="D851" s="46"/>
    </row>
    <row r="852" spans="4:4">
      <c r="D852" s="46"/>
    </row>
    <row r="853" spans="4:4">
      <c r="D853" s="46"/>
    </row>
    <row r="854" spans="4:4">
      <c r="D854" s="46"/>
    </row>
    <row r="855" spans="4:4">
      <c r="D855" s="46"/>
    </row>
    <row r="856" spans="4:4">
      <c r="D856" s="46"/>
    </row>
    <row r="857" spans="4:4">
      <c r="D857" s="46"/>
    </row>
    <row r="858" spans="4:4">
      <c r="D858" s="46"/>
    </row>
    <row r="859" spans="4:4">
      <c r="D859" s="46"/>
    </row>
    <row r="860" spans="4:4">
      <c r="D860" s="46"/>
    </row>
    <row r="861" spans="4:4">
      <c r="D861" s="46"/>
    </row>
    <row r="862" spans="4:4">
      <c r="D862" s="46"/>
    </row>
    <row r="863" spans="4:4">
      <c r="D863" s="46"/>
    </row>
    <row r="864" spans="4:4">
      <c r="D864" s="46"/>
    </row>
    <row r="865" spans="4:4">
      <c r="D865" s="46"/>
    </row>
    <row r="866" spans="4:4">
      <c r="D866" s="46"/>
    </row>
    <row r="867" spans="4:4">
      <c r="D867" s="46"/>
    </row>
    <row r="868" spans="4:4">
      <c r="D868" s="46"/>
    </row>
    <row r="869" spans="4:4">
      <c r="D869" s="46"/>
    </row>
    <row r="870" spans="4:4">
      <c r="D870" s="46"/>
    </row>
    <row r="871" spans="4:4">
      <c r="D871" s="46"/>
    </row>
    <row r="872" spans="4:4">
      <c r="D872" s="46"/>
    </row>
    <row r="873" spans="4:4">
      <c r="D873" s="46"/>
    </row>
    <row r="874" spans="4:4">
      <c r="D874" s="46"/>
    </row>
    <row r="875" spans="4:4">
      <c r="D875" s="46"/>
    </row>
    <row r="876" spans="4:4">
      <c r="D876" s="46"/>
    </row>
    <row r="877" spans="4:4">
      <c r="D877" s="46"/>
    </row>
    <row r="878" spans="4:4">
      <c r="D878" s="46"/>
    </row>
    <row r="879" spans="4:4">
      <c r="D879" s="46"/>
    </row>
    <row r="880" spans="4:4">
      <c r="D880" s="46"/>
    </row>
    <row r="881" spans="4:4">
      <c r="D881" s="46"/>
    </row>
    <row r="882" spans="4:4">
      <c r="D882" s="46"/>
    </row>
    <row r="883" spans="4:4">
      <c r="D883" s="46"/>
    </row>
    <row r="884" spans="4:4">
      <c r="D884" s="46"/>
    </row>
    <row r="885" spans="4:4">
      <c r="D885" s="46"/>
    </row>
    <row r="886" spans="4:4">
      <c r="D886" s="46"/>
    </row>
    <row r="887" spans="4:4">
      <c r="D887" s="46"/>
    </row>
    <row r="888" spans="4:4">
      <c r="D888" s="46"/>
    </row>
    <row r="889" spans="4:4">
      <c r="D889" s="46"/>
    </row>
    <row r="890" spans="4:4">
      <c r="D890" s="46"/>
    </row>
    <row r="891" spans="4:4">
      <c r="D891" s="46"/>
    </row>
    <row r="892" spans="4:4">
      <c r="D892" s="46"/>
    </row>
    <row r="893" spans="4:4">
      <c r="D893" s="46"/>
    </row>
    <row r="894" spans="4:4">
      <c r="D894" s="46"/>
    </row>
    <row r="895" spans="4:4">
      <c r="D895" s="46"/>
    </row>
    <row r="896" spans="4:4">
      <c r="D896" s="46"/>
    </row>
    <row r="897" spans="4:4">
      <c r="D897" s="46"/>
    </row>
    <row r="898" spans="4:4">
      <c r="D898" s="46"/>
    </row>
    <row r="899" spans="4:4">
      <c r="D899" s="46"/>
    </row>
    <row r="900" spans="4:4">
      <c r="D900" s="46"/>
    </row>
    <row r="901" spans="4:4">
      <c r="D901" s="46"/>
    </row>
    <row r="902" spans="4:4">
      <c r="D902" s="46"/>
    </row>
    <row r="903" spans="4:4">
      <c r="D903" s="46"/>
    </row>
    <row r="904" spans="4:4">
      <c r="D904" s="46"/>
    </row>
    <row r="905" spans="4:4">
      <c r="D905" s="46"/>
    </row>
    <row r="906" spans="4:4">
      <c r="D906" s="46"/>
    </row>
    <row r="907" spans="4:4">
      <c r="D907" s="46"/>
    </row>
    <row r="908" spans="4:4">
      <c r="D908" s="46"/>
    </row>
    <row r="909" spans="4:4">
      <c r="D909" s="46"/>
    </row>
    <row r="910" spans="4:4">
      <c r="D910" s="46"/>
    </row>
    <row r="911" spans="4:4">
      <c r="D911" s="46"/>
    </row>
    <row r="912" spans="4:4">
      <c r="D912" s="46"/>
    </row>
    <row r="913" spans="4:4">
      <c r="D913" s="46"/>
    </row>
    <row r="914" spans="4:4">
      <c r="D914" s="46"/>
    </row>
    <row r="915" spans="4:4">
      <c r="D915" s="46"/>
    </row>
    <row r="916" spans="4:4">
      <c r="D916" s="46"/>
    </row>
    <row r="917" spans="4:4">
      <c r="D917" s="46"/>
    </row>
    <row r="918" spans="4:4">
      <c r="D918" s="46"/>
    </row>
    <row r="919" spans="4:4">
      <c r="D919" s="46"/>
    </row>
    <row r="920" spans="4:4">
      <c r="D920" s="46"/>
    </row>
    <row r="921" spans="4:4">
      <c r="D921" s="46"/>
    </row>
    <row r="922" spans="4:4">
      <c r="D922" s="46"/>
    </row>
    <row r="923" spans="4:4">
      <c r="D923" s="46"/>
    </row>
    <row r="924" spans="4:4">
      <c r="D924" s="46"/>
    </row>
    <row r="925" spans="4:4">
      <c r="D925" s="46"/>
    </row>
    <row r="926" spans="4:4">
      <c r="D926" s="46"/>
    </row>
    <row r="927" spans="4:4">
      <c r="D927" s="46"/>
    </row>
    <row r="928" spans="4:4">
      <c r="D928" s="46"/>
    </row>
    <row r="929" spans="4:4">
      <c r="D929" s="46"/>
    </row>
    <row r="930" spans="4:4">
      <c r="D930" s="46"/>
    </row>
    <row r="931" spans="4:4">
      <c r="D931" s="46"/>
    </row>
    <row r="932" spans="4:4">
      <c r="D932" s="46"/>
    </row>
    <row r="933" spans="4:4">
      <c r="D933" s="46"/>
    </row>
    <row r="934" spans="4:4">
      <c r="D934" s="46"/>
    </row>
    <row r="935" spans="4:4">
      <c r="D935" s="46"/>
    </row>
    <row r="936" spans="4:4">
      <c r="D936" s="46"/>
    </row>
    <row r="937" spans="4:4">
      <c r="D937" s="46"/>
    </row>
    <row r="938" spans="4:4">
      <c r="D938" s="46"/>
    </row>
    <row r="939" spans="4:4">
      <c r="D939" s="46"/>
    </row>
    <row r="940" spans="4:4">
      <c r="D940" s="46"/>
    </row>
    <row r="941" spans="4:4">
      <c r="D941" s="46"/>
    </row>
    <row r="942" spans="4:4">
      <c r="D942" s="46"/>
    </row>
    <row r="943" spans="4:4">
      <c r="D943" s="46"/>
    </row>
    <row r="944" spans="4:4">
      <c r="D944" s="46"/>
    </row>
    <row r="945" spans="4:4">
      <c r="D945" s="46"/>
    </row>
    <row r="946" spans="4:4">
      <c r="D946" s="46"/>
    </row>
    <row r="947" spans="4:4">
      <c r="D947" s="46"/>
    </row>
    <row r="948" spans="4:4">
      <c r="D948" s="46"/>
    </row>
    <row r="949" spans="4:4">
      <c r="D949" s="46"/>
    </row>
    <row r="950" spans="4:4">
      <c r="D950" s="46"/>
    </row>
    <row r="951" spans="4:4">
      <c r="D951" s="46"/>
    </row>
    <row r="952" spans="4:4">
      <c r="D952" s="46"/>
    </row>
    <row r="953" spans="4:4">
      <c r="D953" s="46"/>
    </row>
    <row r="954" spans="4:4">
      <c r="D954" s="46"/>
    </row>
    <row r="955" spans="4:4">
      <c r="D955" s="46"/>
    </row>
    <row r="956" spans="4:4">
      <c r="D956" s="46"/>
    </row>
    <row r="957" spans="4:4">
      <c r="D957" s="46"/>
    </row>
    <row r="958" spans="4:4">
      <c r="D958" s="46"/>
    </row>
    <row r="959" spans="4:4">
      <c r="D959" s="46"/>
    </row>
    <row r="960" spans="4:4">
      <c r="D960" s="46"/>
    </row>
    <row r="961" spans="4:4">
      <c r="D961" s="46"/>
    </row>
    <row r="962" spans="4:4">
      <c r="D962" s="46"/>
    </row>
    <row r="963" spans="4:4">
      <c r="D963" s="46"/>
    </row>
    <row r="964" spans="4:4">
      <c r="D964" s="46"/>
    </row>
    <row r="965" spans="4:4">
      <c r="D965" s="46"/>
    </row>
    <row r="966" spans="4:4">
      <c r="D966" s="46"/>
    </row>
    <row r="967" spans="4:4">
      <c r="D967" s="46"/>
    </row>
    <row r="968" spans="4:4">
      <c r="D968" s="46"/>
    </row>
    <row r="969" spans="4:4">
      <c r="D969" s="46"/>
    </row>
    <row r="970" spans="4:4">
      <c r="D970" s="46"/>
    </row>
    <row r="971" spans="4:4">
      <c r="D971" s="46"/>
    </row>
    <row r="972" spans="4:4">
      <c r="D972" s="46"/>
    </row>
    <row r="973" spans="4:4">
      <c r="D973" s="46"/>
    </row>
    <row r="974" spans="4:4">
      <c r="D974" s="46"/>
    </row>
    <row r="975" spans="4:4">
      <c r="D975" s="46"/>
    </row>
    <row r="976" spans="4:4">
      <c r="D976" s="46"/>
    </row>
    <row r="977" spans="4:4">
      <c r="D977" s="46"/>
    </row>
    <row r="978" spans="4:4">
      <c r="D978" s="46"/>
    </row>
    <row r="979" spans="4:4">
      <c r="D979" s="46"/>
    </row>
    <row r="980" spans="4:4">
      <c r="D980" s="46"/>
    </row>
    <row r="981" spans="4:4">
      <c r="D981" s="46"/>
    </row>
    <row r="982" spans="4:4">
      <c r="D982" s="46"/>
    </row>
    <row r="983" spans="4:4">
      <c r="D983" s="46"/>
    </row>
    <row r="984" spans="4:4">
      <c r="D984" s="46"/>
    </row>
    <row r="985" spans="4:4">
      <c r="D985" s="46"/>
    </row>
    <row r="986" spans="4:4">
      <c r="D986" s="46"/>
    </row>
    <row r="987" spans="4:4">
      <c r="D987" s="46"/>
    </row>
    <row r="988" spans="4:4">
      <c r="D988" s="46"/>
    </row>
    <row r="989" spans="4:4">
      <c r="D989" s="46"/>
    </row>
    <row r="990" spans="4:4">
      <c r="D990" s="46"/>
    </row>
    <row r="991" spans="4:4">
      <c r="D991" s="46"/>
    </row>
    <row r="992" spans="4:4">
      <c r="D992" s="46"/>
    </row>
    <row r="993" spans="4:4">
      <c r="D993" s="46"/>
    </row>
    <row r="994" spans="4:4">
      <c r="D994" s="46"/>
    </row>
    <row r="995" spans="4:4">
      <c r="D995" s="46"/>
    </row>
    <row r="996" spans="4:4">
      <c r="D996" s="46"/>
    </row>
    <row r="997" spans="4:4">
      <c r="D997" s="46"/>
    </row>
    <row r="998" spans="4:4">
      <c r="D998" s="46"/>
    </row>
    <row r="999" spans="4:4">
      <c r="D999" s="46"/>
    </row>
    <row r="1000" spans="4:4">
      <c r="D1000" s="46"/>
    </row>
    <row r="1001" spans="4:4">
      <c r="D1001" s="46"/>
    </row>
    <row r="1002" spans="4:4">
      <c r="D1002" s="46"/>
    </row>
    <row r="1003" spans="4:4">
      <c r="D1003" s="46"/>
    </row>
    <row r="1004" spans="4:4">
      <c r="D1004" s="46"/>
    </row>
    <row r="1005" spans="4:4">
      <c r="D1005" s="46"/>
    </row>
    <row r="1006" spans="4:4">
      <c r="D1006" s="46"/>
    </row>
    <row r="1007" spans="4:4">
      <c r="D1007" s="46"/>
    </row>
    <row r="1008" spans="4:4">
      <c r="D1008" s="46"/>
    </row>
    <row r="1009" spans="4:4">
      <c r="D1009" s="46"/>
    </row>
    <row r="1010" spans="4:4">
      <c r="D1010" s="46"/>
    </row>
    <row r="1011" spans="4:4">
      <c r="D1011" s="46"/>
    </row>
    <row r="1012" spans="4:4">
      <c r="D1012" s="46"/>
    </row>
    <row r="1013" spans="4:4">
      <c r="D1013" s="46"/>
    </row>
    <row r="1014" spans="4:4">
      <c r="D1014" s="46"/>
    </row>
    <row r="1015" spans="4:4">
      <c r="D1015" s="46"/>
    </row>
    <row r="1016" spans="4:4">
      <c r="D1016" s="46"/>
    </row>
    <row r="1017" spans="4:4">
      <c r="D1017" s="46"/>
    </row>
    <row r="1018" spans="4:4">
      <c r="D1018" s="46"/>
    </row>
    <row r="1019" spans="4:4">
      <c r="D1019" s="46"/>
    </row>
    <row r="1020" spans="4:4">
      <c r="D1020" s="46"/>
    </row>
    <row r="1021" spans="4:4">
      <c r="D1021" s="46"/>
    </row>
    <row r="1022" spans="4:4">
      <c r="D1022" s="46"/>
    </row>
    <row r="1023" spans="4:4">
      <c r="D1023" s="46"/>
    </row>
    <row r="1024" spans="4:4">
      <c r="D1024" s="46"/>
    </row>
    <row r="1025" spans="4:4">
      <c r="D1025" s="46"/>
    </row>
    <row r="1026" spans="4:4">
      <c r="D1026" s="46"/>
    </row>
    <row r="1027" spans="4:4">
      <c r="D1027" s="46"/>
    </row>
    <row r="1028" spans="4:4">
      <c r="D1028" s="46"/>
    </row>
    <row r="1029" spans="4:4">
      <c r="D1029" s="46"/>
    </row>
    <row r="1030" spans="4:4">
      <c r="D1030" s="46"/>
    </row>
    <row r="1031" spans="4:4">
      <c r="D1031" s="46"/>
    </row>
    <row r="1032" spans="4:4">
      <c r="D1032" s="46"/>
    </row>
    <row r="1033" spans="4:4">
      <c r="D1033" s="46"/>
    </row>
    <row r="1034" spans="4:4">
      <c r="D1034" s="46"/>
    </row>
    <row r="1035" spans="4:4">
      <c r="D1035" s="46"/>
    </row>
    <row r="1036" spans="4:4">
      <c r="D1036" s="46"/>
    </row>
    <row r="1037" spans="4:4">
      <c r="D1037" s="46"/>
    </row>
    <row r="1038" spans="4:4">
      <c r="D1038" s="46"/>
    </row>
    <row r="1039" spans="4:4">
      <c r="D1039" s="46"/>
    </row>
    <row r="1040" spans="4:4">
      <c r="D1040" s="46"/>
    </row>
    <row r="1041" spans="4:4">
      <c r="D1041" s="46"/>
    </row>
    <row r="1042" spans="4:4">
      <c r="D1042" s="46"/>
    </row>
    <row r="1043" spans="4:4">
      <c r="D1043" s="46"/>
    </row>
    <row r="1044" spans="4:4">
      <c r="D1044" s="46"/>
    </row>
    <row r="1045" spans="4:4">
      <c r="D1045" s="46"/>
    </row>
    <row r="1046" spans="4:4">
      <c r="D1046" s="46"/>
    </row>
    <row r="1047" spans="4:4">
      <c r="D1047" s="46"/>
    </row>
    <row r="1048" spans="4:4">
      <c r="D1048" s="46"/>
    </row>
    <row r="1049" spans="4:4">
      <c r="D1049" s="46"/>
    </row>
    <row r="1050" spans="4:4">
      <c r="D1050" s="46"/>
    </row>
    <row r="1051" spans="4:4">
      <c r="D1051" s="46"/>
    </row>
    <row r="1052" spans="4:4">
      <c r="D1052" s="46"/>
    </row>
    <row r="1053" spans="4:4">
      <c r="D1053" s="46"/>
    </row>
    <row r="1054" spans="4:4">
      <c r="D1054" s="46"/>
    </row>
    <row r="1055" spans="4:4">
      <c r="D1055" s="46"/>
    </row>
    <row r="1056" spans="4:4">
      <c r="D1056" s="46"/>
    </row>
    <row r="1057" spans="4:4">
      <c r="D1057" s="46"/>
    </row>
    <row r="1058" spans="4:4">
      <c r="D1058" s="46"/>
    </row>
    <row r="1059" spans="4:4">
      <c r="D1059" s="46"/>
    </row>
    <row r="1060" spans="4:4">
      <c r="D1060" s="46"/>
    </row>
    <row r="1061" spans="4:4">
      <c r="D1061" s="46"/>
    </row>
    <row r="1062" spans="4:4">
      <c r="D1062" s="46"/>
    </row>
    <row r="1063" spans="4:4">
      <c r="D1063" s="46"/>
    </row>
    <row r="1064" spans="4:4">
      <c r="D1064" s="46"/>
    </row>
    <row r="1065" spans="4:4">
      <c r="D1065" s="46"/>
    </row>
    <row r="1066" spans="4:4">
      <c r="D1066" s="46"/>
    </row>
    <row r="1067" spans="4:4">
      <c r="D1067" s="46"/>
    </row>
    <row r="1068" spans="4:4">
      <c r="D1068" s="46"/>
    </row>
    <row r="1069" spans="4:4">
      <c r="D1069" s="46"/>
    </row>
    <row r="1070" spans="4:4">
      <c r="D1070" s="46"/>
    </row>
    <row r="1071" spans="4:4">
      <c r="D1071" s="46"/>
    </row>
    <row r="1072" spans="4:4">
      <c r="D1072" s="46"/>
    </row>
    <row r="1073" spans="4:4">
      <c r="D1073" s="46"/>
    </row>
    <row r="1074" spans="4:4">
      <c r="D1074" s="46"/>
    </row>
    <row r="1075" spans="4:4">
      <c r="D1075" s="46"/>
    </row>
    <row r="1076" spans="4:4">
      <c r="D1076" s="46"/>
    </row>
    <row r="1077" spans="4:4">
      <c r="D1077" s="46"/>
    </row>
    <row r="1078" spans="4:4">
      <c r="D1078" s="46"/>
    </row>
    <row r="1079" spans="4:4">
      <c r="D1079" s="46"/>
    </row>
    <row r="1080" spans="4:4">
      <c r="D1080" s="46"/>
    </row>
    <row r="1081" spans="4:4">
      <c r="D1081" s="46"/>
    </row>
    <row r="1082" spans="4:4">
      <c r="D1082" s="46"/>
    </row>
    <row r="1083" spans="4:4">
      <c r="D1083" s="46"/>
    </row>
    <row r="1084" spans="4:4">
      <c r="D1084" s="46"/>
    </row>
    <row r="1085" spans="4:4">
      <c r="D1085" s="46"/>
    </row>
    <row r="1086" spans="4:4">
      <c r="D1086" s="46"/>
    </row>
    <row r="1087" spans="4:4">
      <c r="D1087" s="46"/>
    </row>
    <row r="1088" spans="4:4">
      <c r="D1088" s="46"/>
    </row>
    <row r="1089" spans="4:4">
      <c r="D1089" s="46"/>
    </row>
    <row r="1090" spans="4:4">
      <c r="D1090" s="46"/>
    </row>
    <row r="1091" spans="4:4">
      <c r="D1091" s="46"/>
    </row>
    <row r="1092" spans="4:4">
      <c r="D1092" s="46"/>
    </row>
    <row r="1093" spans="4:4">
      <c r="D1093" s="46"/>
    </row>
    <row r="1094" spans="4:4">
      <c r="D1094" s="46"/>
    </row>
    <row r="1095" spans="4:4">
      <c r="D1095" s="46"/>
    </row>
    <row r="1096" spans="4:4">
      <c r="D1096" s="46"/>
    </row>
    <row r="1097" spans="4:4">
      <c r="D1097" s="46"/>
    </row>
    <row r="1098" spans="4:4">
      <c r="D1098" s="46"/>
    </row>
    <row r="1099" spans="4:4">
      <c r="D1099" s="46"/>
    </row>
    <row r="1100" spans="4:4">
      <c r="D1100" s="46"/>
    </row>
    <row r="1101" spans="4:4">
      <c r="D1101" s="46"/>
    </row>
    <row r="1102" spans="4:4">
      <c r="D1102" s="46"/>
    </row>
    <row r="1103" spans="4:4">
      <c r="D1103" s="46"/>
    </row>
    <row r="1104" spans="4:4">
      <c r="D1104" s="46"/>
    </row>
    <row r="1105" spans="4:4">
      <c r="D1105" s="46"/>
    </row>
    <row r="1106" spans="4:4">
      <c r="D1106" s="46"/>
    </row>
    <row r="1107" spans="4:4">
      <c r="D1107" s="46"/>
    </row>
    <row r="1108" spans="4:4">
      <c r="D1108" s="46"/>
    </row>
    <row r="1109" spans="4:4">
      <c r="D1109" s="46"/>
    </row>
    <row r="1110" spans="4:4">
      <c r="D1110" s="46"/>
    </row>
    <row r="1111" spans="4:4">
      <c r="D1111" s="46"/>
    </row>
    <row r="1112" spans="4:4">
      <c r="D1112" s="46"/>
    </row>
    <row r="1113" spans="4:4">
      <c r="D1113" s="46"/>
    </row>
    <row r="1114" spans="4:4">
      <c r="D1114" s="46"/>
    </row>
    <row r="1115" spans="4:4">
      <c r="D1115" s="46"/>
    </row>
    <row r="1116" spans="4:4">
      <c r="D1116" s="46"/>
    </row>
    <row r="1117" spans="4:4">
      <c r="D1117" s="46"/>
    </row>
    <row r="1118" spans="4:4">
      <c r="D1118" s="46"/>
    </row>
    <row r="1119" spans="4:4">
      <c r="D1119" s="46"/>
    </row>
    <row r="1120" spans="4:4">
      <c r="D1120" s="46"/>
    </row>
    <row r="1121" spans="4:4">
      <c r="D1121" s="46"/>
    </row>
    <row r="1122" spans="4:4">
      <c r="D1122" s="46"/>
    </row>
    <row r="1123" spans="4:4">
      <c r="D1123" s="46"/>
    </row>
    <row r="1124" spans="4:4">
      <c r="D1124" s="46"/>
    </row>
    <row r="1125" spans="4:4">
      <c r="D1125" s="46"/>
    </row>
    <row r="1126" spans="4:4">
      <c r="D1126" s="46"/>
    </row>
    <row r="1127" spans="4:4">
      <c r="D1127" s="46"/>
    </row>
    <row r="1128" spans="4:4">
      <c r="D1128" s="46"/>
    </row>
    <row r="1129" spans="4:4">
      <c r="D1129" s="46"/>
    </row>
    <row r="1130" spans="4:4">
      <c r="D1130" s="46"/>
    </row>
    <row r="1131" spans="4:4">
      <c r="D1131" s="46"/>
    </row>
    <row r="1132" spans="4:4">
      <c r="D1132" s="46"/>
    </row>
    <row r="1133" spans="4:4">
      <c r="D1133" s="46"/>
    </row>
    <row r="1134" spans="4:4">
      <c r="D1134" s="46"/>
    </row>
    <row r="1135" spans="4:4">
      <c r="D1135" s="46"/>
    </row>
    <row r="1136" spans="4:4">
      <c r="D1136" s="46"/>
    </row>
    <row r="1137" spans="4:4">
      <c r="D1137" s="46"/>
    </row>
    <row r="1138" spans="4:4">
      <c r="D1138" s="46"/>
    </row>
    <row r="1139" spans="4:4">
      <c r="D1139" s="46"/>
    </row>
    <row r="1140" spans="4:4">
      <c r="D1140" s="46"/>
    </row>
    <row r="1141" spans="4:4">
      <c r="D1141" s="46"/>
    </row>
    <row r="1142" spans="4:4">
      <c r="D1142" s="46"/>
    </row>
    <row r="1143" spans="4:4">
      <c r="D1143" s="46"/>
    </row>
    <row r="1144" spans="4:4">
      <c r="D1144" s="46"/>
    </row>
    <row r="1145" spans="4:4">
      <c r="D1145" s="46"/>
    </row>
    <row r="1146" spans="4:4">
      <c r="D1146" s="46"/>
    </row>
    <row r="1147" spans="4:4">
      <c r="D1147" s="46"/>
    </row>
    <row r="1148" spans="4:4">
      <c r="D1148" s="46"/>
    </row>
    <row r="1149" spans="4:4">
      <c r="D1149" s="46"/>
    </row>
    <row r="1150" spans="4:4">
      <c r="D1150" s="46"/>
    </row>
    <row r="1151" spans="4:4">
      <c r="D1151" s="46"/>
    </row>
    <row r="1152" spans="4:4">
      <c r="D1152" s="46"/>
    </row>
    <row r="1153" spans="4:4">
      <c r="D1153" s="46"/>
    </row>
    <row r="1154" spans="4:4">
      <c r="D1154" s="46"/>
    </row>
    <row r="1155" spans="4:4">
      <c r="D1155" s="46"/>
    </row>
    <row r="1156" spans="4:4">
      <c r="D1156" s="46"/>
    </row>
    <row r="1157" spans="4:4">
      <c r="D1157" s="46"/>
    </row>
    <row r="1158" spans="4:4">
      <c r="D1158" s="46"/>
    </row>
    <row r="1159" spans="4:4">
      <c r="D1159" s="46"/>
    </row>
    <row r="1160" spans="4:4">
      <c r="D1160" s="46"/>
    </row>
    <row r="1161" spans="4:4">
      <c r="D1161" s="46"/>
    </row>
    <row r="1162" spans="4:4">
      <c r="D1162" s="46"/>
    </row>
    <row r="1163" spans="4:4">
      <c r="D1163" s="46"/>
    </row>
    <row r="1164" spans="4:4">
      <c r="D1164" s="46"/>
    </row>
    <row r="1165" spans="4:4">
      <c r="D1165" s="46"/>
    </row>
    <row r="1166" spans="4:4">
      <c r="D1166" s="46"/>
    </row>
    <row r="1167" spans="4:4">
      <c r="D1167" s="46"/>
    </row>
    <row r="1168" spans="4:4">
      <c r="D1168" s="46"/>
    </row>
    <row r="1169" spans="4:4">
      <c r="D1169" s="46"/>
    </row>
    <row r="1170" spans="4:4">
      <c r="D1170" s="46"/>
    </row>
    <row r="1171" spans="4:4">
      <c r="D1171" s="46"/>
    </row>
    <row r="1172" spans="4:4">
      <c r="D1172" s="46"/>
    </row>
    <row r="1173" spans="4:4">
      <c r="D1173" s="46"/>
    </row>
    <row r="1174" spans="4:4">
      <c r="D1174" s="46"/>
    </row>
    <row r="1175" spans="4:4">
      <c r="D1175" s="46"/>
    </row>
    <row r="1176" spans="4:4">
      <c r="D1176" s="46"/>
    </row>
    <row r="1177" spans="4:4">
      <c r="D1177" s="46"/>
    </row>
    <row r="1178" spans="4:4">
      <c r="D1178" s="46"/>
    </row>
    <row r="1179" spans="4:4">
      <c r="D1179" s="46"/>
    </row>
    <row r="1180" spans="4:4">
      <c r="D1180" s="46"/>
    </row>
    <row r="1181" spans="4:4">
      <c r="D1181" s="46"/>
    </row>
    <row r="1182" spans="4:4">
      <c r="D1182" s="46"/>
    </row>
    <row r="1183" spans="4:4">
      <c r="D1183" s="46"/>
    </row>
    <row r="1184" spans="4:4">
      <c r="D1184" s="46"/>
    </row>
    <row r="1185" spans="4:4">
      <c r="D1185" s="46"/>
    </row>
    <row r="1186" spans="4:4">
      <c r="D1186" s="46"/>
    </row>
    <row r="1187" spans="4:4">
      <c r="D1187" s="46"/>
    </row>
    <row r="1188" spans="4:4">
      <c r="D1188" s="46"/>
    </row>
    <row r="1189" spans="4:4">
      <c r="D1189" s="46"/>
    </row>
    <row r="1190" spans="4:4">
      <c r="D1190" s="46"/>
    </row>
    <row r="1191" spans="4:4">
      <c r="D1191" s="46"/>
    </row>
    <row r="1192" spans="4:4">
      <c r="D1192" s="46"/>
    </row>
    <row r="1193" spans="4:4">
      <c r="D1193" s="46"/>
    </row>
    <row r="1194" spans="4:4">
      <c r="D1194" s="46"/>
    </row>
    <row r="1195" spans="4:4">
      <c r="D1195" s="46"/>
    </row>
    <row r="1196" spans="4:4">
      <c r="D1196" s="46"/>
    </row>
    <row r="1197" spans="4:4">
      <c r="D1197" s="46"/>
    </row>
    <row r="1198" spans="4:4">
      <c r="D1198" s="46"/>
    </row>
    <row r="1199" spans="4:4">
      <c r="D1199" s="46"/>
    </row>
    <row r="1200" spans="4:4">
      <c r="D1200" s="46"/>
    </row>
    <row r="1201" spans="4:4">
      <c r="D1201" s="46"/>
    </row>
    <row r="1202" spans="4:4">
      <c r="D1202" s="46"/>
    </row>
    <row r="1203" spans="4:4">
      <c r="D1203" s="46"/>
    </row>
    <row r="1204" spans="4:4">
      <c r="D1204" s="46"/>
    </row>
    <row r="1205" spans="4:4">
      <c r="D1205" s="46"/>
    </row>
    <row r="1206" spans="4:4">
      <c r="D1206" s="46"/>
    </row>
    <row r="1207" spans="4:4">
      <c r="D1207" s="46"/>
    </row>
    <row r="1208" spans="4:4">
      <c r="D1208" s="46"/>
    </row>
    <row r="1209" spans="4:4">
      <c r="D1209" s="46"/>
    </row>
    <row r="1210" spans="4:4">
      <c r="D1210" s="46"/>
    </row>
    <row r="1211" spans="4:4">
      <c r="D1211" s="46"/>
    </row>
    <row r="1212" spans="4:4">
      <c r="D1212" s="46"/>
    </row>
    <row r="1213" spans="4:4">
      <c r="D1213" s="46"/>
    </row>
    <row r="1214" spans="4:4">
      <c r="D1214" s="46"/>
    </row>
    <row r="1215" spans="4:4">
      <c r="D1215" s="46"/>
    </row>
    <row r="1216" spans="4:4">
      <c r="D1216" s="46"/>
    </row>
    <row r="1217" spans="4:4">
      <c r="D1217" s="46"/>
    </row>
    <row r="1218" spans="4:4">
      <c r="D1218" s="46"/>
    </row>
    <row r="1219" spans="4:4">
      <c r="D1219" s="46"/>
    </row>
    <row r="1220" spans="4:4">
      <c r="D1220" s="46"/>
    </row>
    <row r="1221" spans="4:4">
      <c r="D1221" s="46"/>
    </row>
    <row r="1222" spans="4:4">
      <c r="D1222" s="46"/>
    </row>
    <row r="1223" spans="4:4">
      <c r="D1223" s="46"/>
    </row>
    <row r="1224" spans="4:4">
      <c r="D1224" s="46"/>
    </row>
    <row r="1225" spans="4:4">
      <c r="D1225" s="46"/>
    </row>
    <row r="1226" spans="4:4">
      <c r="D1226" s="46"/>
    </row>
    <row r="1227" spans="4:4">
      <c r="D1227" s="46"/>
    </row>
    <row r="1228" spans="4:4">
      <c r="D1228" s="46"/>
    </row>
    <row r="1229" spans="4:4">
      <c r="D1229" s="46"/>
    </row>
    <row r="1230" spans="4:4">
      <c r="D1230" s="46"/>
    </row>
    <row r="1231" spans="4:4">
      <c r="D1231" s="46"/>
    </row>
    <row r="1232" spans="4:4">
      <c r="D1232" s="46"/>
    </row>
    <row r="1233" spans="4:4">
      <c r="D1233" s="46"/>
    </row>
    <row r="1234" spans="4:4">
      <c r="D1234" s="46"/>
    </row>
    <row r="1235" spans="4:4">
      <c r="D1235" s="46"/>
    </row>
    <row r="1236" spans="4:4">
      <c r="D1236" s="46"/>
    </row>
    <row r="1237" spans="4:4">
      <c r="D1237" s="46"/>
    </row>
    <row r="1238" spans="4:4">
      <c r="D1238" s="46"/>
    </row>
    <row r="1239" spans="4:4">
      <c r="D1239" s="46"/>
    </row>
    <row r="1240" spans="4:4">
      <c r="D1240" s="46"/>
    </row>
    <row r="1241" spans="4:4">
      <c r="D1241" s="46"/>
    </row>
    <row r="1242" spans="4:4">
      <c r="D1242" s="46"/>
    </row>
    <row r="1243" spans="4:4">
      <c r="D1243" s="46"/>
    </row>
    <row r="1244" spans="4:4">
      <c r="D1244" s="46"/>
    </row>
    <row r="1245" spans="4:4">
      <c r="D1245" s="46"/>
    </row>
    <row r="1246" spans="4:4">
      <c r="D1246" s="46"/>
    </row>
    <row r="1247" spans="4:4">
      <c r="D1247" s="46"/>
    </row>
    <row r="1248" spans="4:4">
      <c r="D1248" s="46"/>
    </row>
    <row r="1249" spans="4:4">
      <c r="D1249" s="46"/>
    </row>
    <row r="1250" spans="4:4">
      <c r="D1250" s="46"/>
    </row>
    <row r="1251" spans="4:4">
      <c r="D1251" s="46"/>
    </row>
    <row r="1252" spans="4:4">
      <c r="D1252" s="46"/>
    </row>
    <row r="1253" spans="4:4">
      <c r="D1253" s="46"/>
    </row>
    <row r="1254" spans="4:4">
      <c r="D1254" s="46"/>
    </row>
    <row r="1255" spans="4:4">
      <c r="D1255" s="46"/>
    </row>
    <row r="1256" spans="4:4">
      <c r="D1256" s="46"/>
    </row>
    <row r="1257" spans="4:4">
      <c r="D1257" s="46"/>
    </row>
    <row r="1258" spans="4:4">
      <c r="D1258" s="46"/>
    </row>
    <row r="1259" spans="4:4">
      <c r="D1259" s="46"/>
    </row>
    <row r="1260" spans="4:4">
      <c r="D1260" s="46"/>
    </row>
    <row r="1261" spans="4:4">
      <c r="D1261" s="46"/>
    </row>
    <row r="1262" spans="4:4">
      <c r="D1262" s="46"/>
    </row>
    <row r="1263" spans="4:4">
      <c r="D1263" s="46"/>
    </row>
    <row r="1264" spans="4:4">
      <c r="D1264" s="46"/>
    </row>
    <row r="1265" spans="4:4">
      <c r="D1265" s="46"/>
    </row>
    <row r="1266" spans="4:4">
      <c r="D1266" s="46"/>
    </row>
    <row r="1267" spans="4:4">
      <c r="D1267" s="46"/>
    </row>
    <row r="1268" spans="4:4">
      <c r="D1268" s="46"/>
    </row>
    <row r="1269" spans="4:4">
      <c r="D1269" s="46"/>
    </row>
    <row r="1270" spans="4:4">
      <c r="D1270" s="46"/>
    </row>
    <row r="1271" spans="4:4">
      <c r="D1271" s="46"/>
    </row>
    <row r="1272" spans="4:4">
      <c r="D1272" s="46"/>
    </row>
    <row r="1273" spans="4:4">
      <c r="D1273" s="46"/>
    </row>
    <row r="1274" spans="4:4">
      <c r="D1274" s="46"/>
    </row>
    <row r="1275" spans="4:4">
      <c r="D1275" s="46"/>
    </row>
    <row r="1276" spans="4:4">
      <c r="D1276" s="46"/>
    </row>
    <row r="1277" spans="4:4">
      <c r="D1277" s="46"/>
    </row>
    <row r="1278" spans="4:4">
      <c r="D1278" s="46"/>
    </row>
    <row r="1279" spans="4:4">
      <c r="D1279" s="46"/>
    </row>
    <row r="1280" spans="4:4">
      <c r="D1280" s="46"/>
    </row>
    <row r="1281" spans="4:4">
      <c r="D1281" s="46"/>
    </row>
    <row r="1282" spans="4:4">
      <c r="D1282" s="46"/>
    </row>
    <row r="1283" spans="4:4">
      <c r="D1283" s="46"/>
    </row>
    <row r="1284" spans="4:4">
      <c r="D1284" s="46"/>
    </row>
    <row r="1285" spans="4:4">
      <c r="D1285" s="46"/>
    </row>
    <row r="1286" spans="4:4">
      <c r="D1286" s="46"/>
    </row>
    <row r="1287" spans="4:4">
      <c r="D1287" s="46"/>
    </row>
    <row r="1288" spans="4:4">
      <c r="D1288" s="46"/>
    </row>
    <row r="1289" spans="4:4">
      <c r="D1289" s="46"/>
    </row>
    <row r="1290" spans="4:4">
      <c r="D1290" s="46"/>
    </row>
    <row r="1291" spans="4:4">
      <c r="D1291" s="46"/>
    </row>
    <row r="1292" spans="4:4">
      <c r="D1292" s="46"/>
    </row>
    <row r="1293" spans="4:4">
      <c r="D1293" s="46"/>
    </row>
    <row r="1294" spans="4:4">
      <c r="D1294" s="46"/>
    </row>
    <row r="1295" spans="4:4">
      <c r="D1295" s="46"/>
    </row>
    <row r="1296" spans="4:4">
      <c r="D1296" s="46"/>
    </row>
    <row r="1297" spans="4:4">
      <c r="D1297" s="46"/>
    </row>
    <row r="1298" spans="4:4">
      <c r="D1298" s="46"/>
    </row>
    <row r="1299" spans="4:4">
      <c r="D1299" s="46"/>
    </row>
    <row r="1300" spans="4:4">
      <c r="D1300" s="46"/>
    </row>
    <row r="1301" spans="4:4">
      <c r="D1301" s="46"/>
    </row>
    <row r="1302" spans="4:4">
      <c r="D1302" s="46"/>
    </row>
    <row r="1303" spans="4:4">
      <c r="D1303" s="46"/>
    </row>
    <row r="1304" spans="4:4">
      <c r="D1304" s="46"/>
    </row>
    <row r="1305" spans="4:4">
      <c r="D1305" s="46"/>
    </row>
    <row r="1306" spans="4:4">
      <c r="D1306" s="46"/>
    </row>
    <row r="1307" spans="4:4">
      <c r="D1307" s="46"/>
    </row>
    <row r="1308" spans="4:4">
      <c r="D1308" s="46"/>
    </row>
    <row r="1309" spans="4:4">
      <c r="D1309" s="46"/>
    </row>
    <row r="1310" spans="4:4">
      <c r="D1310" s="46"/>
    </row>
    <row r="1311" spans="4:4">
      <c r="D1311" s="46"/>
    </row>
    <row r="1312" spans="4:4">
      <c r="D1312" s="46"/>
    </row>
    <row r="1313" spans="4:4">
      <c r="D1313" s="46"/>
    </row>
    <row r="1314" spans="4:4">
      <c r="D1314" s="46"/>
    </row>
    <row r="1315" spans="4:4">
      <c r="D1315" s="46"/>
    </row>
    <row r="1316" spans="4:4">
      <c r="D1316" s="46"/>
    </row>
    <row r="1317" spans="4:4">
      <c r="D1317" s="46"/>
    </row>
    <row r="1318" spans="4:4">
      <c r="D1318" s="46"/>
    </row>
    <row r="1319" spans="4:4">
      <c r="D1319" s="46"/>
    </row>
    <row r="1320" spans="4:4">
      <c r="D1320" s="46"/>
    </row>
    <row r="1321" spans="4:4">
      <c r="D1321" s="46"/>
    </row>
    <row r="1322" spans="4:4">
      <c r="D1322" s="46"/>
    </row>
    <row r="1323" spans="4:4">
      <c r="D1323" s="46"/>
    </row>
    <row r="1324" spans="4:4">
      <c r="D1324" s="46"/>
    </row>
    <row r="1325" spans="4:4">
      <c r="D1325" s="46"/>
    </row>
    <row r="1326" spans="4:4">
      <c r="D1326" s="46"/>
    </row>
    <row r="1327" spans="4:4">
      <c r="D1327" s="46"/>
    </row>
    <row r="1328" spans="4:4">
      <c r="D1328" s="46"/>
    </row>
    <row r="1329" spans="4:4">
      <c r="D1329" s="46"/>
    </row>
    <row r="1330" spans="4:4">
      <c r="D1330" s="46"/>
    </row>
    <row r="1331" spans="4:4">
      <c r="D1331" s="46"/>
    </row>
    <row r="1332" spans="4:4">
      <c r="D1332" s="46"/>
    </row>
    <row r="1333" spans="4:4">
      <c r="D1333" s="46"/>
    </row>
    <row r="1334" spans="4:4">
      <c r="D1334" s="46"/>
    </row>
    <row r="1335" spans="4:4">
      <c r="D1335" s="46"/>
    </row>
    <row r="1336" spans="4:4">
      <c r="D1336" s="46"/>
    </row>
    <row r="1337" spans="4:4">
      <c r="D1337" s="46"/>
    </row>
    <row r="1338" spans="4:4">
      <c r="D1338" s="46"/>
    </row>
    <row r="1339" spans="4:4">
      <c r="D1339" s="46"/>
    </row>
    <row r="1340" spans="4:4">
      <c r="D1340" s="46"/>
    </row>
    <row r="1341" spans="4:4">
      <c r="D1341" s="46"/>
    </row>
    <row r="1342" spans="4:4">
      <c r="D1342" s="46"/>
    </row>
    <row r="1343" spans="4:4">
      <c r="D1343" s="46"/>
    </row>
    <row r="1344" spans="4:4">
      <c r="D1344" s="46"/>
    </row>
    <row r="1345" spans="4:4">
      <c r="D1345" s="46"/>
    </row>
    <row r="1346" spans="4:4">
      <c r="D1346" s="46"/>
    </row>
    <row r="1347" spans="4:4">
      <c r="D1347" s="46"/>
    </row>
    <row r="1348" spans="4:4">
      <c r="D1348" s="46"/>
    </row>
    <row r="1349" spans="4:4">
      <c r="D1349" s="46"/>
    </row>
    <row r="1350" spans="4:4">
      <c r="D1350" s="46"/>
    </row>
    <row r="1351" spans="4:4">
      <c r="D1351" s="46"/>
    </row>
    <row r="1352" spans="4:4">
      <c r="D1352" s="46"/>
    </row>
    <row r="1353" spans="4:4">
      <c r="D1353" s="46"/>
    </row>
    <row r="1354" spans="4:4">
      <c r="D1354" s="46"/>
    </row>
    <row r="1355" spans="4:4">
      <c r="D1355" s="46"/>
    </row>
    <row r="1356" spans="4:4">
      <c r="D1356" s="46"/>
    </row>
    <row r="1357" spans="4:4">
      <c r="D1357" s="46"/>
    </row>
    <row r="1358" spans="4:4">
      <c r="D1358" s="46"/>
    </row>
    <row r="1359" spans="4:4">
      <c r="D1359" s="46"/>
    </row>
    <row r="1360" spans="4:4">
      <c r="D1360" s="46"/>
    </row>
    <row r="1361" spans="4:4">
      <c r="D1361" s="46"/>
    </row>
    <row r="1362" spans="4:4">
      <c r="D1362" s="46"/>
    </row>
    <row r="1363" spans="4:4">
      <c r="D1363" s="46"/>
    </row>
    <row r="1364" spans="4:4">
      <c r="D1364" s="46"/>
    </row>
    <row r="1365" spans="4:4">
      <c r="D1365" s="46"/>
    </row>
    <row r="1366" spans="4:4">
      <c r="D1366" s="46"/>
    </row>
    <row r="1367" spans="4:4">
      <c r="D1367" s="46"/>
    </row>
    <row r="1368" spans="4:4">
      <c r="D1368" s="46"/>
    </row>
    <row r="1369" spans="4:4">
      <c r="D1369" s="46"/>
    </row>
    <row r="1370" spans="4:4">
      <c r="D1370" s="46"/>
    </row>
    <row r="1371" spans="4:4">
      <c r="D1371" s="46"/>
    </row>
    <row r="1372" spans="4:4">
      <c r="D1372" s="46"/>
    </row>
    <row r="1373" spans="4:4">
      <c r="D1373" s="46"/>
    </row>
    <row r="1374" spans="4:4">
      <c r="D1374" s="46"/>
    </row>
    <row r="1375" spans="4:4">
      <c r="D1375" s="46"/>
    </row>
    <row r="1376" spans="4:4">
      <c r="D1376" s="46"/>
    </row>
    <row r="1377" spans="4:4">
      <c r="D1377" s="46"/>
    </row>
    <row r="1378" spans="4:4">
      <c r="D1378" s="46"/>
    </row>
    <row r="1379" spans="4:4">
      <c r="D1379" s="46"/>
    </row>
    <row r="1380" spans="4:4">
      <c r="D1380" s="46"/>
    </row>
    <row r="1381" spans="4:4">
      <c r="D1381" s="46"/>
    </row>
    <row r="1382" spans="4:4">
      <c r="D1382" s="46"/>
    </row>
    <row r="1383" spans="4:4">
      <c r="D1383" s="46"/>
    </row>
    <row r="1384" spans="4:4">
      <c r="D1384" s="46"/>
    </row>
    <row r="1385" spans="4:4">
      <c r="D1385" s="46"/>
    </row>
    <row r="1386" spans="4:4">
      <c r="D1386" s="46"/>
    </row>
    <row r="1387" spans="4:4">
      <c r="D1387" s="46"/>
    </row>
    <row r="1388" spans="4:4">
      <c r="D1388" s="46"/>
    </row>
    <row r="1389" spans="4:4">
      <c r="D1389" s="46"/>
    </row>
    <row r="1390" spans="4:4">
      <c r="D1390" s="46"/>
    </row>
    <row r="1391" spans="4:4">
      <c r="D1391" s="46"/>
    </row>
    <row r="1392" spans="4:4">
      <c r="D1392" s="46"/>
    </row>
    <row r="1393" spans="4:4">
      <c r="D1393" s="46"/>
    </row>
    <row r="1394" spans="4:4">
      <c r="D1394" s="46"/>
    </row>
    <row r="1395" spans="4:4">
      <c r="D1395" s="46"/>
    </row>
    <row r="1396" spans="4:4">
      <c r="D1396" s="46"/>
    </row>
    <row r="1397" spans="4:4">
      <c r="D1397" s="46"/>
    </row>
    <row r="1398" spans="4:4">
      <c r="D1398" s="46"/>
    </row>
    <row r="1399" spans="4:4">
      <c r="D1399" s="46"/>
    </row>
    <row r="1400" spans="4:4">
      <c r="D1400" s="46"/>
    </row>
    <row r="1401" spans="4:4">
      <c r="D1401" s="46"/>
    </row>
    <row r="1402" spans="4:4">
      <c r="D1402" s="46"/>
    </row>
    <row r="1403" spans="4:4">
      <c r="D1403" s="46"/>
    </row>
    <row r="1404" spans="4:4">
      <c r="D1404" s="46"/>
    </row>
    <row r="1405" spans="4:4">
      <c r="D1405" s="46"/>
    </row>
    <row r="1406" spans="4:4">
      <c r="D1406" s="46"/>
    </row>
    <row r="1407" spans="4:4">
      <c r="D1407" s="46"/>
    </row>
    <row r="1408" spans="4:4">
      <c r="D1408" s="46"/>
    </row>
    <row r="1409" spans="4:4">
      <c r="D1409" s="46"/>
    </row>
    <row r="1410" spans="4:4">
      <c r="D1410" s="46"/>
    </row>
    <row r="1411" spans="4:4">
      <c r="D1411" s="46"/>
    </row>
    <row r="1412" spans="4:4">
      <c r="D1412" s="46"/>
    </row>
    <row r="1413" spans="4:4">
      <c r="D1413" s="46"/>
    </row>
    <row r="1414" spans="4:4">
      <c r="D1414" s="46"/>
    </row>
    <row r="1415" spans="4:4">
      <c r="D1415" s="46"/>
    </row>
    <row r="1416" spans="4:4">
      <c r="D1416" s="46"/>
    </row>
    <row r="1417" spans="4:4">
      <c r="D1417" s="46"/>
    </row>
    <row r="1418" spans="4:4">
      <c r="D1418" s="46"/>
    </row>
    <row r="1419" spans="4:4">
      <c r="D1419" s="46"/>
    </row>
    <row r="1420" spans="4:4">
      <c r="D1420" s="46"/>
    </row>
    <row r="1421" spans="4:4">
      <c r="D1421" s="46"/>
    </row>
    <row r="1422" spans="4:4">
      <c r="D1422" s="46"/>
    </row>
    <row r="1423" spans="4:4">
      <c r="D1423" s="46"/>
    </row>
    <row r="1424" spans="4:4">
      <c r="D1424" s="46"/>
    </row>
    <row r="1425" spans="4:4">
      <c r="D1425" s="46"/>
    </row>
    <row r="1426" spans="4:4">
      <c r="D1426" s="46"/>
    </row>
    <row r="1427" spans="4:4">
      <c r="D1427" s="46"/>
    </row>
    <row r="1428" spans="4:4">
      <c r="D1428" s="46"/>
    </row>
    <row r="1429" spans="4:4">
      <c r="D1429" s="46"/>
    </row>
    <row r="1430" spans="4:4">
      <c r="D1430" s="46"/>
    </row>
    <row r="1431" spans="4:4">
      <c r="D1431" s="46"/>
    </row>
    <row r="1432" spans="4:4">
      <c r="D1432" s="46"/>
    </row>
    <row r="1433" spans="4:4">
      <c r="D1433" s="46"/>
    </row>
    <row r="1434" spans="4:4">
      <c r="D1434" s="46"/>
    </row>
    <row r="1435" spans="4:4">
      <c r="D1435" s="46"/>
    </row>
    <row r="1436" spans="4:4">
      <c r="D1436" s="46"/>
    </row>
    <row r="1437" spans="4:4">
      <c r="D1437" s="46"/>
    </row>
    <row r="1438" spans="4:4">
      <c r="D1438" s="46"/>
    </row>
    <row r="1439" spans="4:4">
      <c r="D1439" s="46"/>
    </row>
    <row r="1440" spans="4:4">
      <c r="D1440" s="46"/>
    </row>
    <row r="1441" spans="4:4">
      <c r="D1441" s="46"/>
    </row>
    <row r="1442" spans="4:4">
      <c r="D1442" s="46"/>
    </row>
    <row r="1443" spans="4:4">
      <c r="D1443" s="46"/>
    </row>
    <row r="1444" spans="4:4">
      <c r="D1444" s="46"/>
    </row>
    <row r="1445" spans="4:4">
      <c r="D1445" s="46"/>
    </row>
    <row r="1446" spans="4:4">
      <c r="D1446" s="46"/>
    </row>
    <row r="1447" spans="4:4">
      <c r="D1447" s="46"/>
    </row>
    <row r="1448" spans="4:4">
      <c r="D1448" s="46"/>
    </row>
    <row r="1449" spans="4:4">
      <c r="D1449" s="46"/>
    </row>
    <row r="1450" spans="4:4">
      <c r="D1450" s="46"/>
    </row>
    <row r="1451" spans="4:4">
      <c r="D1451" s="46"/>
    </row>
    <row r="1452" spans="4:4">
      <c r="D1452" s="46"/>
    </row>
    <row r="1453" spans="4:4">
      <c r="D1453" s="46"/>
    </row>
    <row r="1454" spans="4:4">
      <c r="D1454" s="46"/>
    </row>
    <row r="1455" spans="4:4">
      <c r="D1455" s="46"/>
    </row>
    <row r="1456" spans="4:4">
      <c r="D1456" s="46"/>
    </row>
    <row r="1457" spans="4:4">
      <c r="D1457" s="46"/>
    </row>
    <row r="1458" spans="4:4">
      <c r="D1458" s="46"/>
    </row>
    <row r="1459" spans="4:4">
      <c r="D1459" s="46"/>
    </row>
    <row r="1460" spans="4:4">
      <c r="D1460" s="46"/>
    </row>
    <row r="1461" spans="4:4">
      <c r="D1461" s="46"/>
    </row>
    <row r="1462" spans="4:4">
      <c r="D1462" s="46"/>
    </row>
    <row r="1463" spans="4:4">
      <c r="D1463" s="46"/>
    </row>
    <row r="1464" spans="4:4">
      <c r="D1464" s="46"/>
    </row>
    <row r="1465" spans="4:4">
      <c r="D1465" s="46"/>
    </row>
    <row r="1466" spans="4:4">
      <c r="D1466" s="46"/>
    </row>
    <row r="1467" spans="4:4">
      <c r="D1467" s="46"/>
    </row>
    <row r="1468" spans="4:4">
      <c r="D1468" s="46"/>
    </row>
    <row r="1469" spans="4:4">
      <c r="D1469" s="46"/>
    </row>
    <row r="1470" spans="4:4">
      <c r="D1470" s="46"/>
    </row>
    <row r="1471" spans="4:4">
      <c r="D1471" s="46"/>
    </row>
    <row r="1472" spans="4:4">
      <c r="D1472" s="46"/>
    </row>
    <row r="1473" spans="4:4">
      <c r="D1473" s="46"/>
    </row>
    <row r="1474" spans="4:4">
      <c r="D1474" s="46"/>
    </row>
    <row r="1475" spans="4:4">
      <c r="D1475" s="46"/>
    </row>
    <row r="1476" spans="4:4">
      <c r="D1476" s="46"/>
    </row>
    <row r="1477" spans="4:4">
      <c r="D1477" s="46"/>
    </row>
    <row r="1478" spans="4:4">
      <c r="D1478" s="46"/>
    </row>
    <row r="1479" spans="4:4">
      <c r="D1479" s="46"/>
    </row>
    <row r="1480" spans="4:4">
      <c r="D1480" s="46"/>
    </row>
    <row r="1481" spans="4:4">
      <c r="D1481" s="46"/>
    </row>
    <row r="1482" spans="4:4">
      <c r="D1482" s="46"/>
    </row>
    <row r="1483" spans="4:4">
      <c r="D1483" s="46"/>
    </row>
    <row r="1484" spans="4:4">
      <c r="D1484" s="46"/>
    </row>
    <row r="1485" spans="4:4">
      <c r="D1485" s="46"/>
    </row>
    <row r="1486" spans="4:4">
      <c r="D1486" s="46"/>
    </row>
    <row r="1487" spans="4:4">
      <c r="D1487" s="46"/>
    </row>
    <row r="1488" spans="4:4">
      <c r="D1488" s="46"/>
    </row>
    <row r="1489" spans="4:4">
      <c r="D1489" s="46"/>
    </row>
    <row r="1490" spans="4:4">
      <c r="D1490" s="46"/>
    </row>
    <row r="1491" spans="4:4">
      <c r="D1491" s="46"/>
    </row>
    <row r="1492" spans="4:4">
      <c r="D1492" s="46"/>
    </row>
    <row r="1493" spans="4:4">
      <c r="D1493" s="46"/>
    </row>
    <row r="1494" spans="4:4">
      <c r="D1494" s="46"/>
    </row>
    <row r="1495" spans="4:4">
      <c r="D1495" s="46"/>
    </row>
    <row r="1496" spans="4:4">
      <c r="D1496" s="46"/>
    </row>
    <row r="1497" spans="4:4">
      <c r="D1497" s="46"/>
    </row>
    <row r="1498" spans="4:4">
      <c r="D1498" s="46"/>
    </row>
    <row r="1499" spans="4:4">
      <c r="D1499" s="46"/>
    </row>
    <row r="1500" spans="4:4">
      <c r="D1500" s="46"/>
    </row>
    <row r="1501" spans="4:4">
      <c r="D1501" s="46"/>
    </row>
    <row r="1502" spans="4:4">
      <c r="D1502" s="46"/>
    </row>
    <row r="1503" spans="4:4">
      <c r="D1503" s="46"/>
    </row>
    <row r="1504" spans="4:4">
      <c r="D1504" s="46"/>
    </row>
    <row r="1505" spans="4:4">
      <c r="D1505" s="46"/>
    </row>
    <row r="1506" spans="4:4">
      <c r="D1506" s="46"/>
    </row>
    <row r="1507" spans="4:4">
      <c r="D1507" s="46"/>
    </row>
    <row r="1508" spans="4:4">
      <c r="D1508" s="46"/>
    </row>
    <row r="1509" spans="4:4">
      <c r="D1509" s="46"/>
    </row>
    <row r="1510" spans="4:4">
      <c r="D1510" s="46"/>
    </row>
    <row r="1511" spans="4:4">
      <c r="D1511" s="46"/>
    </row>
    <row r="1512" spans="4:4">
      <c r="D1512" s="46"/>
    </row>
    <row r="1513" spans="4:4">
      <c r="D1513" s="46"/>
    </row>
    <row r="1514" spans="4:4">
      <c r="D1514" s="46"/>
    </row>
    <row r="1515" spans="4:4">
      <c r="D1515" s="46"/>
    </row>
    <row r="1516" spans="4:4">
      <c r="D1516" s="46"/>
    </row>
    <row r="1517" spans="4:4">
      <c r="D1517" s="46"/>
    </row>
    <row r="1518" spans="4:4">
      <c r="D1518" s="46"/>
    </row>
    <row r="1519" spans="4:4">
      <c r="D1519" s="46"/>
    </row>
    <row r="1520" spans="4:4">
      <c r="D1520" s="46"/>
    </row>
    <row r="1521" spans="4:4">
      <c r="D1521" s="46"/>
    </row>
    <row r="1522" spans="4:4">
      <c r="D1522" s="46"/>
    </row>
    <row r="1523" spans="4:4">
      <c r="D1523" s="46"/>
    </row>
    <row r="1524" spans="4:4">
      <c r="D1524" s="46"/>
    </row>
    <row r="1525" spans="4:4">
      <c r="D1525" s="46"/>
    </row>
    <row r="1526" spans="4:4">
      <c r="D1526" s="46"/>
    </row>
    <row r="1527" spans="4:4">
      <c r="D1527" s="46"/>
    </row>
    <row r="1528" spans="4:4">
      <c r="D1528" s="46"/>
    </row>
    <row r="1529" spans="4:4">
      <c r="D1529" s="46"/>
    </row>
    <row r="1530" spans="4:4">
      <c r="D1530" s="46"/>
    </row>
    <row r="1531" spans="4:4">
      <c r="D1531" s="46"/>
    </row>
    <row r="1532" spans="4:4">
      <c r="D1532" s="46"/>
    </row>
    <row r="1533" spans="4:4">
      <c r="D1533" s="46"/>
    </row>
    <row r="1534" spans="4:4">
      <c r="D1534" s="46"/>
    </row>
    <row r="1535" spans="4:4">
      <c r="D1535" s="46"/>
    </row>
    <row r="1536" spans="4:4">
      <c r="D1536" s="46"/>
    </row>
    <row r="1537" spans="4:4">
      <c r="D1537" s="46"/>
    </row>
    <row r="1538" spans="4:4">
      <c r="D1538" s="46"/>
    </row>
    <row r="1539" spans="4:4">
      <c r="D1539" s="46"/>
    </row>
    <row r="1540" spans="4:4">
      <c r="D1540" s="46"/>
    </row>
    <row r="1541" spans="4:4">
      <c r="D1541" s="46"/>
    </row>
    <row r="1542" spans="4:4">
      <c r="D1542" s="46"/>
    </row>
    <row r="1543" spans="4:4">
      <c r="D1543" s="46"/>
    </row>
    <row r="1544" spans="4:4">
      <c r="D1544" s="46"/>
    </row>
    <row r="1545" spans="4:4">
      <c r="D1545" s="46"/>
    </row>
    <row r="1546" spans="4:4">
      <c r="D1546" s="46"/>
    </row>
    <row r="1547" spans="4:4">
      <c r="D1547" s="46"/>
    </row>
    <row r="1548" spans="4:4">
      <c r="D1548" s="46"/>
    </row>
    <row r="1549" spans="4:4">
      <c r="D1549" s="46"/>
    </row>
    <row r="1550" spans="4:4">
      <c r="D1550" s="46"/>
    </row>
    <row r="1551" spans="4:4">
      <c r="D1551" s="46"/>
    </row>
    <row r="1552" spans="4:4">
      <c r="D1552" s="46"/>
    </row>
    <row r="1553" spans="4:4">
      <c r="D1553" s="46"/>
    </row>
    <row r="1554" spans="4:4">
      <c r="D1554" s="46"/>
    </row>
    <row r="1555" spans="4:4">
      <c r="D1555" s="46"/>
    </row>
    <row r="1556" spans="4:4">
      <c r="D1556" s="46"/>
    </row>
    <row r="1557" spans="4:4">
      <c r="D1557" s="46"/>
    </row>
    <row r="1558" spans="4:4">
      <c r="D1558" s="46"/>
    </row>
    <row r="1559" spans="4:4">
      <c r="D1559" s="46"/>
    </row>
    <row r="1560" spans="4:4">
      <c r="D1560" s="46"/>
    </row>
    <row r="1561" spans="4:4">
      <c r="D1561" s="46"/>
    </row>
    <row r="1562" spans="4:4">
      <c r="D1562" s="46"/>
    </row>
    <row r="1563" spans="4:4">
      <c r="D1563" s="46"/>
    </row>
    <row r="1564" spans="4:4">
      <c r="D1564" s="46"/>
    </row>
    <row r="1565" spans="4:4">
      <c r="D1565" s="46"/>
    </row>
    <row r="1566" spans="4:4">
      <c r="D1566" s="46"/>
    </row>
    <row r="1567" spans="4:4">
      <c r="D1567" s="46"/>
    </row>
    <row r="1568" spans="4:4">
      <c r="D1568" s="46"/>
    </row>
    <row r="1569" spans="4:4">
      <c r="D1569" s="46"/>
    </row>
    <row r="1570" spans="4:4">
      <c r="D1570" s="46"/>
    </row>
    <row r="1571" spans="4:4">
      <c r="D1571" s="46"/>
    </row>
    <row r="1572" spans="4:4">
      <c r="D1572" s="46"/>
    </row>
    <row r="1573" spans="4:4">
      <c r="D1573" s="46"/>
    </row>
    <row r="1574" spans="4:4">
      <c r="D1574" s="46"/>
    </row>
    <row r="1575" spans="4:4">
      <c r="D1575" s="46"/>
    </row>
    <row r="1576" spans="4:4">
      <c r="D1576" s="46"/>
    </row>
    <row r="1577" spans="4:4">
      <c r="D1577" s="46"/>
    </row>
    <row r="1578" spans="4:4">
      <c r="D1578" s="46"/>
    </row>
    <row r="1579" spans="4:4">
      <c r="D1579" s="46"/>
    </row>
    <row r="1580" spans="4:4">
      <c r="D1580" s="46"/>
    </row>
    <row r="1581" spans="4:4">
      <c r="D1581" s="46"/>
    </row>
    <row r="1582" spans="4:4">
      <c r="D1582" s="46"/>
    </row>
    <row r="1583" spans="4:4">
      <c r="D1583" s="46"/>
    </row>
    <row r="1584" spans="4:4">
      <c r="D1584" s="46"/>
    </row>
    <row r="1585" spans="4:4">
      <c r="D1585" s="46"/>
    </row>
    <row r="1586" spans="4:4">
      <c r="D1586" s="46"/>
    </row>
    <row r="1587" spans="4:4">
      <c r="D1587" s="46"/>
    </row>
    <row r="1588" spans="4:4">
      <c r="D1588" s="46"/>
    </row>
    <row r="1589" spans="4:4">
      <c r="D1589" s="46"/>
    </row>
    <row r="1590" spans="4:4">
      <c r="D1590" s="46"/>
    </row>
    <row r="1591" spans="4:4">
      <c r="D1591" s="46"/>
    </row>
    <row r="1592" spans="4:4">
      <c r="D1592" s="46"/>
    </row>
    <row r="1593" spans="4:4">
      <c r="D1593" s="46"/>
    </row>
    <row r="1594" spans="4:4">
      <c r="D1594" s="46"/>
    </row>
    <row r="1595" spans="4:4">
      <c r="D1595" s="46"/>
    </row>
    <row r="1596" spans="4:4">
      <c r="D1596" s="46"/>
    </row>
    <row r="1597" spans="4:4">
      <c r="D1597" s="46"/>
    </row>
    <row r="1598" spans="4:4">
      <c r="D1598" s="46"/>
    </row>
    <row r="1599" spans="4:4">
      <c r="D1599" s="46"/>
    </row>
    <row r="1600" spans="4:4">
      <c r="D1600" s="46"/>
    </row>
    <row r="1601" spans="4:4">
      <c r="D1601" s="46"/>
    </row>
    <row r="1602" spans="4:4">
      <c r="D1602" s="46"/>
    </row>
    <row r="1603" spans="4:4">
      <c r="D1603" s="46"/>
    </row>
    <row r="1604" spans="4:4">
      <c r="D1604" s="46"/>
    </row>
    <row r="1605" spans="4:4">
      <c r="D1605" s="46"/>
    </row>
    <row r="1606" spans="4:4">
      <c r="D1606" s="46"/>
    </row>
    <row r="1607" spans="4:4">
      <c r="D1607" s="46"/>
    </row>
    <row r="1608" spans="4:4">
      <c r="D1608" s="46"/>
    </row>
    <row r="1609" spans="4:4">
      <c r="D1609" s="46"/>
    </row>
    <row r="1610" spans="4:4">
      <c r="D1610" s="46"/>
    </row>
    <row r="1611" spans="4:4">
      <c r="D1611" s="46"/>
    </row>
    <row r="1612" spans="4:4">
      <c r="D1612" s="46"/>
    </row>
    <row r="1613" spans="4:4">
      <c r="D1613" s="46"/>
    </row>
    <row r="1614" spans="4:4">
      <c r="D1614" s="46"/>
    </row>
    <row r="1615" spans="4:4">
      <c r="D1615" s="46"/>
    </row>
    <row r="1616" spans="4:4">
      <c r="D1616" s="46"/>
    </row>
    <row r="1617" spans="4:4">
      <c r="D1617" s="46"/>
    </row>
    <row r="1618" spans="4:4">
      <c r="D1618" s="46"/>
    </row>
    <row r="1619" spans="4:4">
      <c r="D1619" s="46"/>
    </row>
    <row r="1620" spans="4:4">
      <c r="D1620" s="46"/>
    </row>
    <row r="1621" spans="4:4">
      <c r="D1621" s="46"/>
    </row>
    <row r="1622" spans="4:4">
      <c r="D1622" s="46"/>
    </row>
    <row r="1623" spans="4:4">
      <c r="D1623" s="46"/>
    </row>
    <row r="1624" spans="4:4">
      <c r="D1624" s="46"/>
    </row>
    <row r="1625" spans="4:4">
      <c r="D1625" s="46"/>
    </row>
    <row r="1626" spans="4:4">
      <c r="D1626" s="46"/>
    </row>
    <row r="1627" spans="4:4">
      <c r="D1627" s="46"/>
    </row>
    <row r="1628" spans="4:4">
      <c r="D1628" s="46"/>
    </row>
    <row r="1629" spans="4:4">
      <c r="D1629" s="46"/>
    </row>
    <row r="1630" spans="4:4">
      <c r="D1630" s="46"/>
    </row>
    <row r="1631" spans="4:4">
      <c r="D1631" s="46"/>
    </row>
    <row r="1632" spans="4:4">
      <c r="D1632" s="46"/>
    </row>
    <row r="1633" spans="4:4">
      <c r="D1633" s="46"/>
    </row>
    <row r="1634" spans="4:4">
      <c r="D1634" s="46"/>
    </row>
    <row r="1635" spans="4:4">
      <c r="D1635" s="46"/>
    </row>
    <row r="1636" spans="4:4">
      <c r="D1636" s="46"/>
    </row>
    <row r="1637" spans="4:4">
      <c r="D1637" s="46"/>
    </row>
    <row r="1638" spans="4:4">
      <c r="D1638" s="46"/>
    </row>
    <row r="1639" spans="4:4">
      <c r="D1639" s="46"/>
    </row>
    <row r="1640" spans="4:4">
      <c r="D1640" s="46"/>
    </row>
    <row r="1641" spans="4:4">
      <c r="D1641" s="46"/>
    </row>
    <row r="1642" spans="4:4">
      <c r="D1642" s="46"/>
    </row>
    <row r="1643" spans="4:4">
      <c r="D1643" s="46"/>
    </row>
    <row r="1644" spans="4:4">
      <c r="D1644" s="46"/>
    </row>
    <row r="1645" spans="4:4">
      <c r="D1645" s="46"/>
    </row>
    <row r="1646" spans="4:4">
      <c r="D1646" s="46"/>
    </row>
    <row r="1647" spans="4:4">
      <c r="D1647" s="46"/>
    </row>
    <row r="1648" spans="4:4">
      <c r="D1648" s="46"/>
    </row>
    <row r="1649" spans="4:4">
      <c r="D1649" s="46"/>
    </row>
    <row r="1650" spans="4:4">
      <c r="D1650" s="46"/>
    </row>
    <row r="1651" spans="4:4">
      <c r="D1651" s="46"/>
    </row>
    <row r="1652" spans="4:4">
      <c r="D1652" s="46"/>
    </row>
    <row r="1653" spans="4:4">
      <c r="D1653" s="46"/>
    </row>
    <row r="1654" spans="4:4">
      <c r="D1654" s="46"/>
    </row>
    <row r="1655" spans="4:4">
      <c r="D1655" s="46"/>
    </row>
    <row r="1656" spans="4:4">
      <c r="D1656" s="46"/>
    </row>
    <row r="1657" spans="4:4">
      <c r="D1657" s="46"/>
    </row>
    <row r="1658" spans="4:4">
      <c r="D1658" s="46"/>
    </row>
    <row r="1659" spans="4:4">
      <c r="D1659" s="46"/>
    </row>
    <row r="1660" spans="4:4">
      <c r="D1660" s="46"/>
    </row>
    <row r="1661" spans="4:4">
      <c r="D1661" s="46"/>
    </row>
    <row r="1662" spans="4:4">
      <c r="D1662" s="46"/>
    </row>
    <row r="1663" spans="4:4">
      <c r="D1663" s="46"/>
    </row>
    <row r="1664" spans="4:4">
      <c r="D1664" s="46"/>
    </row>
    <row r="1665" spans="4:4">
      <c r="D1665" s="46"/>
    </row>
    <row r="1666" spans="4:4">
      <c r="D1666" s="46"/>
    </row>
    <row r="1667" spans="4:4">
      <c r="D1667" s="46"/>
    </row>
    <row r="1668" spans="4:4">
      <c r="D1668" s="46"/>
    </row>
    <row r="1669" spans="4:4">
      <c r="D1669" s="46"/>
    </row>
    <row r="1670" spans="4:4">
      <c r="D1670" s="46"/>
    </row>
    <row r="1671" spans="4:4">
      <c r="D1671" s="46"/>
    </row>
    <row r="1672" spans="4:4">
      <c r="D1672" s="46"/>
    </row>
    <row r="1673" spans="4:4">
      <c r="D1673" s="46"/>
    </row>
    <row r="1674" spans="4:4">
      <c r="D1674" s="46"/>
    </row>
    <row r="1675" spans="4:4">
      <c r="D1675" s="46"/>
    </row>
    <row r="1676" spans="4:4">
      <c r="D1676" s="46"/>
    </row>
    <row r="1677" spans="4:4">
      <c r="D1677" s="46"/>
    </row>
    <row r="1678" spans="4:4">
      <c r="D1678" s="46"/>
    </row>
    <row r="1679" spans="4:4">
      <c r="D1679" s="46"/>
    </row>
    <row r="1680" spans="4:4">
      <c r="D1680" s="46"/>
    </row>
    <row r="1681" spans="4:4">
      <c r="D1681" s="46"/>
    </row>
    <row r="1682" spans="4:4">
      <c r="D1682" s="46"/>
    </row>
    <row r="1683" spans="4:4">
      <c r="D1683" s="46"/>
    </row>
    <row r="1684" spans="4:4">
      <c r="D1684" s="46"/>
    </row>
    <row r="1685" spans="4:4">
      <c r="D1685" s="46"/>
    </row>
    <row r="1686" spans="4:4">
      <c r="D1686" s="46"/>
    </row>
    <row r="1687" spans="4:4">
      <c r="D1687" s="46"/>
    </row>
    <row r="1688" spans="4:4">
      <c r="D1688" s="46"/>
    </row>
    <row r="1689" spans="4:4">
      <c r="D1689" s="46"/>
    </row>
    <row r="1690" spans="4:4">
      <c r="D1690" s="46"/>
    </row>
    <row r="1691" spans="4:4">
      <c r="D1691" s="46"/>
    </row>
    <row r="1692" spans="4:4">
      <c r="D1692" s="46"/>
    </row>
    <row r="1693" spans="4:4">
      <c r="D1693" s="46"/>
    </row>
    <row r="1694" spans="4:4">
      <c r="D1694" s="46"/>
    </row>
    <row r="1695" spans="4:4">
      <c r="D1695" s="46"/>
    </row>
    <row r="1696" spans="4:4">
      <c r="D1696" s="46"/>
    </row>
    <row r="1697" spans="4:4">
      <c r="D1697" s="46"/>
    </row>
    <row r="1698" spans="4:4">
      <c r="D1698" s="46"/>
    </row>
    <row r="1699" spans="4:4">
      <c r="D1699" s="46"/>
    </row>
    <row r="1700" spans="4:4">
      <c r="D1700" s="46"/>
    </row>
    <row r="1701" spans="4:4">
      <c r="D1701" s="46"/>
    </row>
    <row r="1702" spans="4:4">
      <c r="D1702" s="46"/>
    </row>
    <row r="1703" spans="4:4">
      <c r="D1703" s="46"/>
    </row>
    <row r="1704" spans="4:4">
      <c r="D1704" s="46"/>
    </row>
    <row r="1705" spans="4:4">
      <c r="D1705" s="46"/>
    </row>
    <row r="1706" spans="4:4">
      <c r="D1706" s="46"/>
    </row>
    <row r="1707" spans="4:4">
      <c r="D1707" s="46"/>
    </row>
    <row r="1708" spans="4:4">
      <c r="D1708" s="46"/>
    </row>
    <row r="1709" spans="4:4">
      <c r="D1709" s="46"/>
    </row>
    <row r="1710" spans="4:4">
      <c r="D1710" s="46"/>
    </row>
    <row r="1711" spans="4:4">
      <c r="D1711" s="46"/>
    </row>
    <row r="1712" spans="4:4">
      <c r="D1712" s="46"/>
    </row>
    <row r="1713" spans="4:4">
      <c r="D1713" s="46"/>
    </row>
    <row r="1714" spans="4:4">
      <c r="D1714" s="46"/>
    </row>
    <row r="1715" spans="4:4">
      <c r="D1715" s="46"/>
    </row>
    <row r="1716" spans="4:4">
      <c r="D1716" s="46"/>
    </row>
    <row r="1717" spans="4:4">
      <c r="D1717" s="46"/>
    </row>
    <row r="1718" spans="4:4">
      <c r="D1718" s="46"/>
    </row>
    <row r="1719" spans="4:4">
      <c r="D1719" s="46"/>
    </row>
    <row r="1720" spans="4:4">
      <c r="D1720" s="46"/>
    </row>
    <row r="1721" spans="4:4">
      <c r="D1721" s="46"/>
    </row>
    <row r="1722" spans="4:4">
      <c r="D1722" s="46"/>
    </row>
    <row r="1723" spans="4:4">
      <c r="D1723" s="46"/>
    </row>
    <row r="1724" spans="4:4">
      <c r="D1724" s="46"/>
    </row>
    <row r="1725" spans="4:4">
      <c r="D1725" s="46"/>
    </row>
    <row r="1726" spans="4:4">
      <c r="D1726" s="46"/>
    </row>
    <row r="1727" spans="4:4">
      <c r="D1727" s="46"/>
    </row>
    <row r="1728" spans="4:4">
      <c r="D1728" s="46"/>
    </row>
    <row r="1729" spans="4:4">
      <c r="D1729" s="46"/>
    </row>
    <row r="1730" spans="4:4">
      <c r="D1730" s="46"/>
    </row>
    <row r="1731" spans="4:4">
      <c r="D1731" s="46"/>
    </row>
    <row r="1732" spans="4:4">
      <c r="D1732" s="46"/>
    </row>
    <row r="1733" spans="4:4">
      <c r="D1733" s="46"/>
    </row>
    <row r="1734" spans="4:4">
      <c r="D1734" s="46"/>
    </row>
    <row r="1735" spans="4:4">
      <c r="D1735" s="46"/>
    </row>
    <row r="1736" spans="4:4">
      <c r="D1736" s="46"/>
    </row>
    <row r="1737" spans="4:4">
      <c r="D1737" s="46"/>
    </row>
    <row r="1738" spans="4:4">
      <c r="D1738" s="46"/>
    </row>
    <row r="1739" spans="4:4">
      <c r="D1739" s="46"/>
    </row>
    <row r="1740" spans="4:4">
      <c r="D1740" s="46"/>
    </row>
    <row r="1741" spans="4:4">
      <c r="D1741" s="46"/>
    </row>
    <row r="1742" spans="4:4">
      <c r="D1742" s="46"/>
    </row>
    <row r="1743" spans="4:4">
      <c r="D1743" s="46"/>
    </row>
    <row r="1744" spans="4:4">
      <c r="D1744" s="46"/>
    </row>
    <row r="1745" spans="4:4">
      <c r="D1745" s="46"/>
    </row>
    <row r="1746" spans="4:4">
      <c r="D1746" s="46"/>
    </row>
    <row r="1747" spans="4:4">
      <c r="D1747" s="46"/>
    </row>
    <row r="1748" spans="4:4">
      <c r="D1748" s="46"/>
    </row>
    <row r="1749" spans="4:4">
      <c r="D1749" s="46"/>
    </row>
    <row r="1750" spans="4:4">
      <c r="D1750" s="46"/>
    </row>
    <row r="1751" spans="4:4">
      <c r="D1751" s="46"/>
    </row>
    <row r="1752" spans="4:4">
      <c r="D1752" s="46"/>
    </row>
    <row r="1753" spans="4:4">
      <c r="D1753" s="46"/>
    </row>
    <row r="1754" spans="4:4">
      <c r="D1754" s="46"/>
    </row>
    <row r="1755" spans="4:4">
      <c r="D1755" s="46"/>
    </row>
    <row r="1756" spans="4:4">
      <c r="D1756" s="46"/>
    </row>
    <row r="1757" spans="4:4">
      <c r="D1757" s="46"/>
    </row>
    <row r="1758" spans="4:4">
      <c r="D1758" s="46"/>
    </row>
    <row r="1759" spans="4:4">
      <c r="D1759" s="46"/>
    </row>
    <row r="1760" spans="4:4">
      <c r="D1760" s="46"/>
    </row>
    <row r="1761" spans="4:4">
      <c r="D1761" s="46"/>
    </row>
    <row r="1762" spans="4:4">
      <c r="D1762" s="46"/>
    </row>
    <row r="1763" spans="4:4">
      <c r="D1763" s="46"/>
    </row>
    <row r="1764" spans="4:4">
      <c r="D1764" s="46"/>
    </row>
    <row r="1765" spans="4:4">
      <c r="D1765" s="46"/>
    </row>
    <row r="1766" spans="4:4">
      <c r="D1766" s="46"/>
    </row>
    <row r="1767" spans="4:4">
      <c r="D1767" s="46"/>
    </row>
    <row r="1768" spans="4:4">
      <c r="D1768" s="46"/>
    </row>
    <row r="1769" spans="4:4">
      <c r="D1769" s="46"/>
    </row>
    <row r="1770" spans="4:4">
      <c r="D1770" s="46"/>
    </row>
    <row r="1771" spans="4:4">
      <c r="D1771" s="46"/>
    </row>
    <row r="1772" spans="4:4">
      <c r="D1772" s="46"/>
    </row>
    <row r="1773" spans="4:4">
      <c r="D1773" s="46"/>
    </row>
    <row r="1774" spans="4:4">
      <c r="D1774" s="46"/>
    </row>
    <row r="1775" spans="4:4">
      <c r="D1775" s="46"/>
    </row>
    <row r="1776" spans="4:4">
      <c r="D1776" s="46"/>
    </row>
    <row r="1777" spans="4:4">
      <c r="D1777" s="46"/>
    </row>
    <row r="1778" spans="4:4">
      <c r="D1778" s="46"/>
    </row>
    <row r="1779" spans="4:4">
      <c r="D1779" s="46"/>
    </row>
    <row r="1780" spans="4:4">
      <c r="D1780" s="46"/>
    </row>
    <row r="1781" spans="4:4">
      <c r="D1781" s="46"/>
    </row>
    <row r="1782" spans="4:4">
      <c r="D1782" s="46"/>
    </row>
    <row r="1783" spans="4:4">
      <c r="D1783" s="46"/>
    </row>
    <row r="1784" spans="4:4">
      <c r="D1784" s="46"/>
    </row>
    <row r="1785" spans="4:4">
      <c r="D1785" s="46"/>
    </row>
    <row r="1786" spans="4:4">
      <c r="D1786" s="46"/>
    </row>
    <row r="1787" spans="4:4">
      <c r="D1787" s="46"/>
    </row>
    <row r="1788" spans="4:4">
      <c r="D1788" s="46"/>
    </row>
    <row r="1789" spans="4:4">
      <c r="D1789" s="46"/>
    </row>
    <row r="1790" spans="4:4">
      <c r="D1790" s="46"/>
    </row>
    <row r="1791" spans="4:4">
      <c r="D1791" s="46"/>
    </row>
    <row r="1792" spans="4:4">
      <c r="D1792" s="46"/>
    </row>
    <row r="1793" spans="4:4">
      <c r="D1793" s="46"/>
    </row>
    <row r="1794" spans="4:4">
      <c r="D1794" s="46"/>
    </row>
    <row r="1795" spans="4:4">
      <c r="D1795" s="46"/>
    </row>
    <row r="1796" spans="4:4">
      <c r="D1796" s="46"/>
    </row>
    <row r="1797" spans="4:4">
      <c r="D1797" s="46"/>
    </row>
    <row r="1798" spans="4:4">
      <c r="D1798" s="46"/>
    </row>
    <row r="1799" spans="4:4">
      <c r="D1799" s="46"/>
    </row>
    <row r="1800" spans="4:4">
      <c r="D1800" s="46"/>
    </row>
    <row r="1801" spans="4:4">
      <c r="D1801" s="46"/>
    </row>
    <row r="1802" spans="4:4">
      <c r="D1802" s="46"/>
    </row>
    <row r="1803" spans="4:4">
      <c r="D1803" s="46"/>
    </row>
    <row r="1804" spans="4:4">
      <c r="D1804" s="46"/>
    </row>
    <row r="1805" spans="4:4">
      <c r="D1805" s="46"/>
    </row>
    <row r="1806" spans="4:4">
      <c r="D1806" s="46"/>
    </row>
    <row r="1807" spans="4:4">
      <c r="D1807" s="46"/>
    </row>
    <row r="1808" spans="4:4">
      <c r="D1808" s="46"/>
    </row>
    <row r="1809" spans="4:4">
      <c r="D1809" s="46"/>
    </row>
    <row r="1810" spans="4:4">
      <c r="D1810" s="46"/>
    </row>
    <row r="1811" spans="4:4">
      <c r="D1811" s="46"/>
    </row>
    <row r="1812" spans="4:4">
      <c r="D1812" s="46"/>
    </row>
    <row r="1813" spans="4:4">
      <c r="D1813" s="46"/>
    </row>
    <row r="1814" spans="4:4">
      <c r="D1814" s="46"/>
    </row>
    <row r="1815" spans="4:4">
      <c r="D1815" s="46"/>
    </row>
    <row r="1816" spans="4:4">
      <c r="D1816" s="46"/>
    </row>
    <row r="1817" spans="4:4">
      <c r="D1817" s="46"/>
    </row>
    <row r="1818" spans="4:4">
      <c r="D1818" s="46"/>
    </row>
    <row r="1819" spans="4:4">
      <c r="D1819" s="46"/>
    </row>
    <row r="1820" spans="4:4">
      <c r="D1820" s="46"/>
    </row>
    <row r="1821" spans="4:4">
      <c r="D1821" s="46"/>
    </row>
    <row r="1822" spans="4:4">
      <c r="D1822" s="46"/>
    </row>
    <row r="1823" spans="4:4">
      <c r="D1823" s="46"/>
    </row>
    <row r="1824" spans="4:4">
      <c r="D1824" s="46"/>
    </row>
    <row r="1825" spans="4:4">
      <c r="D1825" s="46"/>
    </row>
    <row r="1826" spans="4:4">
      <c r="D1826" s="46"/>
    </row>
    <row r="1827" spans="4:4">
      <c r="D1827" s="46"/>
    </row>
    <row r="1828" spans="4:4">
      <c r="D1828" s="46"/>
    </row>
    <row r="1829" spans="4:4">
      <c r="D1829" s="46"/>
    </row>
    <row r="1830" spans="4:4">
      <c r="D1830" s="46"/>
    </row>
    <row r="1831" spans="4:4">
      <c r="D1831" s="46"/>
    </row>
    <row r="1832" spans="4:4">
      <c r="D1832" s="46"/>
    </row>
    <row r="1833" spans="4:4">
      <c r="D1833" s="46"/>
    </row>
    <row r="1834" spans="4:4">
      <c r="D1834" s="46"/>
    </row>
    <row r="1835" spans="4:4">
      <c r="D1835" s="46"/>
    </row>
    <row r="1836" spans="4:4">
      <c r="D1836" s="46"/>
    </row>
    <row r="1837" spans="4:4">
      <c r="D1837" s="46"/>
    </row>
    <row r="1838" spans="4:4">
      <c r="D1838" s="46"/>
    </row>
    <row r="1839" spans="4:4">
      <c r="D1839" s="46"/>
    </row>
    <row r="1840" spans="4:4">
      <c r="D1840" s="46"/>
    </row>
    <row r="1841" spans="4:4">
      <c r="D1841" s="46"/>
    </row>
    <row r="1842" spans="4:4">
      <c r="D1842" s="46"/>
    </row>
    <row r="1843" spans="4:4">
      <c r="D1843" s="46"/>
    </row>
    <row r="1844" spans="4:4">
      <c r="D1844" s="46"/>
    </row>
    <row r="1845" spans="4:4">
      <c r="D1845" s="46"/>
    </row>
    <row r="1846" spans="4:4">
      <c r="D1846" s="46"/>
    </row>
    <row r="1847" spans="4:4">
      <c r="D1847" s="46"/>
    </row>
    <row r="1848" spans="4:4">
      <c r="D1848" s="46"/>
    </row>
    <row r="1849" spans="4:4">
      <c r="D1849" s="46"/>
    </row>
    <row r="1850" spans="4:4">
      <c r="D1850" s="46"/>
    </row>
    <row r="1851" spans="4:4">
      <c r="D1851" s="46"/>
    </row>
    <row r="1852" spans="4:4">
      <c r="D1852" s="46"/>
    </row>
    <row r="1853" spans="4:4">
      <c r="D1853" s="46"/>
    </row>
    <row r="1854" spans="4:4">
      <c r="D1854" s="46"/>
    </row>
    <row r="1855" spans="4:4">
      <c r="D1855" s="46"/>
    </row>
    <row r="1856" spans="4:4">
      <c r="D1856" s="46"/>
    </row>
    <row r="1857" spans="4:4">
      <c r="D1857" s="46"/>
    </row>
    <row r="1858" spans="4:4">
      <c r="D1858" s="46"/>
    </row>
    <row r="1859" spans="4:4">
      <c r="D1859" s="46"/>
    </row>
    <row r="1860" spans="4:4">
      <c r="D1860" s="46"/>
    </row>
    <row r="1861" spans="4:4">
      <c r="D1861" s="46"/>
    </row>
    <row r="1862" spans="4:4">
      <c r="D1862" s="46"/>
    </row>
    <row r="1863" spans="4:4">
      <c r="D1863" s="46"/>
    </row>
    <row r="1864" spans="4:4">
      <c r="D1864" s="46"/>
    </row>
    <row r="1865" spans="4:4">
      <c r="D1865" s="46"/>
    </row>
    <row r="1866" spans="4:4">
      <c r="D1866" s="46"/>
    </row>
    <row r="1867" spans="4:4">
      <c r="D1867" s="46"/>
    </row>
    <row r="1868" spans="4:4">
      <c r="D1868" s="46"/>
    </row>
    <row r="1869" spans="4:4">
      <c r="D1869" s="46"/>
    </row>
    <row r="1870" spans="4:4">
      <c r="D1870" s="46"/>
    </row>
    <row r="1871" spans="4:4">
      <c r="D1871" s="46"/>
    </row>
    <row r="1872" spans="4:4">
      <c r="D1872" s="46"/>
    </row>
    <row r="1873" spans="4:4">
      <c r="D1873" s="46"/>
    </row>
    <row r="1874" spans="4:4">
      <c r="D1874" s="46"/>
    </row>
    <row r="1875" spans="4:4">
      <c r="D1875" s="46"/>
    </row>
    <row r="1876" spans="4:4">
      <c r="D1876" s="46"/>
    </row>
    <row r="1877" spans="4:4">
      <c r="D1877" s="46"/>
    </row>
    <row r="1878" spans="4:4">
      <c r="D1878" s="46"/>
    </row>
    <row r="1879" spans="4:4">
      <c r="D1879" s="46"/>
    </row>
    <row r="1880" spans="4:4">
      <c r="D1880" s="46"/>
    </row>
    <row r="1881" spans="4:4">
      <c r="D1881" s="46"/>
    </row>
    <row r="1882" spans="4:4">
      <c r="D1882" s="46"/>
    </row>
    <row r="1883" spans="4:4">
      <c r="D1883" s="46"/>
    </row>
    <row r="1884" spans="4:4">
      <c r="D1884" s="46"/>
    </row>
    <row r="1885" spans="4:4">
      <c r="D1885" s="46"/>
    </row>
    <row r="1886" spans="4:4">
      <c r="D1886" s="46"/>
    </row>
    <row r="1887" spans="4:4">
      <c r="D1887" s="46"/>
    </row>
    <row r="1888" spans="4:4">
      <c r="D1888" s="46"/>
    </row>
    <row r="1889" spans="4:4">
      <c r="D1889" s="46"/>
    </row>
    <row r="1890" spans="4:4">
      <c r="D1890" s="46"/>
    </row>
    <row r="1891" spans="4:4">
      <c r="D1891" s="46"/>
    </row>
    <row r="1892" spans="4:4">
      <c r="D1892" s="46"/>
    </row>
    <row r="1893" spans="4:4">
      <c r="D1893" s="46"/>
    </row>
    <row r="1894" spans="4:4">
      <c r="D1894" s="46"/>
    </row>
    <row r="1895" spans="4:4">
      <c r="D1895" s="46"/>
    </row>
    <row r="1896" spans="4:4">
      <c r="D1896" s="46"/>
    </row>
    <row r="1897" spans="4:4">
      <c r="D1897" s="46"/>
    </row>
    <row r="1898" spans="4:4">
      <c r="D1898" s="46"/>
    </row>
    <row r="1899" spans="4:4">
      <c r="D1899" s="46"/>
    </row>
    <row r="1900" spans="4:4">
      <c r="D1900" s="46"/>
    </row>
    <row r="1901" spans="4:4">
      <c r="D1901" s="46"/>
    </row>
    <row r="1902" spans="4:4">
      <c r="D1902" s="46"/>
    </row>
    <row r="1903" spans="4:4">
      <c r="D1903" s="46"/>
    </row>
    <row r="1904" spans="4:4">
      <c r="D1904" s="46"/>
    </row>
    <row r="1905" spans="4:4">
      <c r="D1905" s="46"/>
    </row>
    <row r="1906" spans="4:4">
      <c r="D1906" s="46"/>
    </row>
    <row r="1907" spans="4:4">
      <c r="D1907" s="46"/>
    </row>
    <row r="1908" spans="4:4">
      <c r="D1908" s="46"/>
    </row>
    <row r="1909" spans="4:4">
      <c r="D1909" s="46"/>
    </row>
    <row r="1910" spans="4:4">
      <c r="D1910" s="46"/>
    </row>
    <row r="1911" spans="4:4">
      <c r="D1911" s="46"/>
    </row>
    <row r="1912" spans="4:4">
      <c r="D1912" s="46"/>
    </row>
    <row r="1913" spans="4:4">
      <c r="D1913" s="46"/>
    </row>
    <row r="1914" spans="4:4">
      <c r="D1914" s="46"/>
    </row>
    <row r="1915" spans="4:4">
      <c r="D1915" s="46"/>
    </row>
    <row r="1916" spans="4:4">
      <c r="D1916" s="46"/>
    </row>
    <row r="1917" spans="4:4">
      <c r="D1917" s="46"/>
    </row>
    <row r="1918" spans="4:4">
      <c r="D1918" s="46"/>
    </row>
    <row r="1919" spans="4:4">
      <c r="D1919" s="46"/>
    </row>
    <row r="1920" spans="4:4">
      <c r="D1920" s="46"/>
    </row>
    <row r="1921" spans="4:4">
      <c r="D1921" s="46"/>
    </row>
    <row r="1922" spans="4:4">
      <c r="D1922" s="46"/>
    </row>
    <row r="1923" spans="4:4">
      <c r="D1923" s="46"/>
    </row>
    <row r="1924" spans="4:4">
      <c r="D1924" s="46"/>
    </row>
    <row r="1925" spans="4:4">
      <c r="D1925" s="46"/>
    </row>
    <row r="1926" spans="4:4">
      <c r="D1926" s="46"/>
    </row>
    <row r="1927" spans="4:4">
      <c r="D1927" s="46"/>
    </row>
    <row r="1928" spans="4:4">
      <c r="D1928" s="46"/>
    </row>
    <row r="1929" spans="4:4">
      <c r="D1929" s="46"/>
    </row>
    <row r="1930" spans="4:4">
      <c r="D1930" s="46"/>
    </row>
    <row r="1931" spans="4:4">
      <c r="D1931" s="46"/>
    </row>
    <row r="1932" spans="4:4">
      <c r="D1932" s="46"/>
    </row>
    <row r="1933" spans="4:4">
      <c r="D1933" s="46"/>
    </row>
    <row r="1934" spans="4:4">
      <c r="D1934" s="46"/>
    </row>
    <row r="1935" spans="4:4">
      <c r="D1935" s="46"/>
    </row>
    <row r="1936" spans="4:4">
      <c r="D1936" s="46"/>
    </row>
    <row r="1937" spans="4:4">
      <c r="D1937" s="46"/>
    </row>
    <row r="1938" spans="4:4">
      <c r="D1938" s="46"/>
    </row>
    <row r="1939" spans="4:4">
      <c r="D1939" s="46"/>
    </row>
    <row r="1940" spans="4:4">
      <c r="D1940" s="46"/>
    </row>
    <row r="1941" spans="4:4">
      <c r="D1941" s="46"/>
    </row>
    <row r="1942" spans="4:4">
      <c r="D1942" s="46"/>
    </row>
    <row r="1943" spans="4:4">
      <c r="D1943" s="46"/>
    </row>
    <row r="1944" spans="4:4">
      <c r="D1944" s="46"/>
    </row>
    <row r="1945" spans="4:4">
      <c r="D1945" s="46"/>
    </row>
    <row r="1946" spans="4:4">
      <c r="D1946" s="46"/>
    </row>
    <row r="1947" spans="4:4">
      <c r="D1947" s="46"/>
    </row>
    <row r="1948" spans="4:4">
      <c r="D1948" s="46"/>
    </row>
    <row r="1949" spans="4:4">
      <c r="D1949" s="46"/>
    </row>
    <row r="1950" spans="4:4">
      <c r="D1950" s="46"/>
    </row>
    <row r="1951" spans="4:4">
      <c r="D1951" s="46"/>
    </row>
    <row r="1952" spans="4:4">
      <c r="D1952" s="46"/>
    </row>
    <row r="1953" spans="4:4">
      <c r="D1953" s="46"/>
    </row>
    <row r="1954" spans="4:4">
      <c r="D1954" s="46"/>
    </row>
    <row r="1955" spans="4:4">
      <c r="D1955" s="46"/>
    </row>
    <row r="1956" spans="4:4">
      <c r="D1956" s="46"/>
    </row>
    <row r="1957" spans="4:4">
      <c r="D1957" s="46"/>
    </row>
    <row r="1958" spans="4:4">
      <c r="D1958" s="46"/>
    </row>
    <row r="1959" spans="4:4">
      <c r="D1959" s="46"/>
    </row>
    <row r="1960" spans="4:4">
      <c r="D1960" s="46"/>
    </row>
    <row r="1961" spans="4:4">
      <c r="D1961" s="46"/>
    </row>
    <row r="1962" spans="4:4">
      <c r="D1962" s="46"/>
    </row>
    <row r="1963" spans="4:4">
      <c r="D1963" s="46"/>
    </row>
    <row r="1964" spans="4:4">
      <c r="D1964" s="46"/>
    </row>
    <row r="1965" spans="4:4">
      <c r="D1965" s="46"/>
    </row>
    <row r="1966" spans="4:4">
      <c r="D1966" s="46"/>
    </row>
    <row r="1967" spans="4:4">
      <c r="D1967" s="46"/>
    </row>
    <row r="1968" spans="4:4">
      <c r="D1968" s="46"/>
    </row>
    <row r="1969" spans="4:4">
      <c r="D1969" s="46"/>
    </row>
    <row r="1970" spans="4:4">
      <c r="D1970" s="46"/>
    </row>
    <row r="1971" spans="4:4">
      <c r="D1971" s="46"/>
    </row>
    <row r="1972" spans="4:4">
      <c r="D1972" s="46"/>
    </row>
    <row r="1973" spans="4:4">
      <c r="D1973" s="46"/>
    </row>
    <row r="1974" spans="4:4">
      <c r="D1974" s="46"/>
    </row>
    <row r="1975" spans="4:4">
      <c r="D1975" s="46"/>
    </row>
    <row r="1976" spans="4:4">
      <c r="D1976" s="46"/>
    </row>
    <row r="1977" spans="4:4">
      <c r="D1977" s="46"/>
    </row>
    <row r="1978" spans="4:4">
      <c r="D1978" s="46"/>
    </row>
    <row r="1979" spans="4:4">
      <c r="D1979" s="46"/>
    </row>
    <row r="1980" spans="4:4">
      <c r="D1980" s="46"/>
    </row>
    <row r="1981" spans="4:4">
      <c r="D1981" s="46"/>
    </row>
    <row r="1982" spans="4:4">
      <c r="D1982" s="46"/>
    </row>
    <row r="1983" spans="4:4">
      <c r="D1983" s="46"/>
    </row>
    <row r="1984" spans="4:4">
      <c r="D1984" s="46"/>
    </row>
    <row r="1985" spans="4:4">
      <c r="D1985" s="46"/>
    </row>
    <row r="1986" spans="4:4">
      <c r="D1986" s="46"/>
    </row>
    <row r="1987" spans="4:4">
      <c r="D1987" s="46"/>
    </row>
    <row r="1988" spans="4:4">
      <c r="D1988" s="46"/>
    </row>
    <row r="1989" spans="4:4">
      <c r="D1989" s="46"/>
    </row>
    <row r="1990" spans="4:4">
      <c r="D1990" s="46"/>
    </row>
    <row r="1991" spans="4:4">
      <c r="D1991" s="46"/>
    </row>
    <row r="1992" spans="4:4">
      <c r="D1992" s="46"/>
    </row>
    <row r="1993" spans="4:4">
      <c r="D1993" s="46"/>
    </row>
    <row r="1994" spans="4:4">
      <c r="D1994" s="46"/>
    </row>
    <row r="1995" spans="4:4">
      <c r="D1995" s="46"/>
    </row>
    <row r="1996" spans="4:4">
      <c r="D1996" s="46"/>
    </row>
    <row r="1997" spans="4:4">
      <c r="D1997" s="46"/>
    </row>
    <row r="1998" spans="4:4">
      <c r="D1998" s="46"/>
    </row>
    <row r="1999" spans="4:4">
      <c r="D1999" s="46"/>
    </row>
    <row r="2000" spans="4:4">
      <c r="D2000" s="46"/>
    </row>
    <row r="2001" spans="4:4">
      <c r="D2001" s="46"/>
    </row>
    <row r="2002" spans="4:4">
      <c r="D2002" s="46"/>
    </row>
    <row r="2003" spans="4:4">
      <c r="D2003" s="46"/>
    </row>
    <row r="2004" spans="4:4">
      <c r="D2004" s="46"/>
    </row>
    <row r="2005" spans="4:4">
      <c r="D2005" s="46"/>
    </row>
    <row r="2006" spans="4:4">
      <c r="D2006" s="46"/>
    </row>
    <row r="2007" spans="4:4">
      <c r="D2007" s="46"/>
    </row>
    <row r="2008" spans="4:4">
      <c r="D2008" s="46"/>
    </row>
    <row r="2009" spans="4:4">
      <c r="D2009" s="46"/>
    </row>
    <row r="2010" spans="4:4">
      <c r="D2010" s="46"/>
    </row>
    <row r="2011" spans="4:4">
      <c r="D2011" s="46"/>
    </row>
    <row r="2012" spans="4:4">
      <c r="D2012" s="46"/>
    </row>
    <row r="2013" spans="4:4">
      <c r="D2013" s="46"/>
    </row>
    <row r="2014" spans="4:4">
      <c r="D2014" s="46"/>
    </row>
    <row r="2015" spans="4:4">
      <c r="D2015" s="46"/>
    </row>
  </sheetData>
  <mergeCells count="12">
    <mergeCell ref="H5:K6"/>
    <mergeCell ref="L5:O6"/>
    <mergeCell ref="A5:A8"/>
    <mergeCell ref="B5:B8"/>
    <mergeCell ref="C5:C8"/>
    <mergeCell ref="D5:E6"/>
    <mergeCell ref="F5:G6"/>
    <mergeCell ref="B1:G1"/>
    <mergeCell ref="B2:G2"/>
    <mergeCell ref="D3:G3"/>
    <mergeCell ref="B4:G4"/>
    <mergeCell ref="L4:O4"/>
  </mergeCells>
  <pageMargins left="0.69930555555555596" right="0.69930555555555596"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P2015"/>
  <sheetViews>
    <sheetView topLeftCell="B1" zoomScale="85" zoomScaleNormal="85" workbookViewId="0">
      <selection activeCell="M105" sqref="M105:P105"/>
    </sheetView>
  </sheetViews>
  <sheetFormatPr defaultColWidth="17.140625" defaultRowHeight="15.75"/>
  <cols>
    <col min="1" max="1" width="7.7109375" style="26" customWidth="1"/>
    <col min="2" max="2" width="32.42578125" style="27" customWidth="1"/>
    <col min="3" max="3" width="14.28515625" style="47" customWidth="1"/>
    <col min="4" max="4" width="10.140625" style="26" customWidth="1"/>
    <col min="5" max="5" width="11.140625" style="26" customWidth="1"/>
    <col min="6" max="6" width="12.28515625" style="47" customWidth="1"/>
    <col min="7" max="7" width="12" style="26" customWidth="1"/>
    <col min="8" max="9" width="13.140625" style="47" customWidth="1"/>
    <col min="10" max="13" width="17.140625" style="26" customWidth="1"/>
    <col min="14" max="17" width="17.140625" style="27" customWidth="1"/>
    <col min="18" max="16384" width="17.140625" style="27"/>
  </cols>
  <sheetData>
    <row r="1" spans="1:16" ht="30">
      <c r="B1" s="294" t="s">
        <v>0</v>
      </c>
      <c r="C1" s="294"/>
      <c r="D1" s="294"/>
      <c r="E1" s="294"/>
      <c r="F1" s="294"/>
      <c r="G1" s="294"/>
      <c r="H1" s="294"/>
      <c r="I1" s="28"/>
    </row>
    <row r="2" spans="1:16" ht="20.25">
      <c r="B2" s="295" t="s">
        <v>299</v>
      </c>
      <c r="C2" s="295"/>
      <c r="D2" s="295"/>
      <c r="E2" s="295"/>
      <c r="F2" s="295"/>
      <c r="G2" s="295"/>
      <c r="H2" s="295"/>
      <c r="I2" s="29"/>
    </row>
    <row r="3" spans="1:16" ht="33.75" customHeight="1">
      <c r="B3" s="29"/>
      <c r="C3" s="29"/>
      <c r="D3" s="300" t="s">
        <v>298</v>
      </c>
      <c r="E3" s="300"/>
      <c r="F3" s="300"/>
      <c r="G3" s="300"/>
      <c r="H3" s="29"/>
      <c r="I3" s="29"/>
    </row>
    <row r="4" spans="1:16" ht="20.25">
      <c r="B4" s="297" t="s">
        <v>563</v>
      </c>
      <c r="C4" s="297"/>
      <c r="D4" s="297"/>
      <c r="E4" s="297"/>
      <c r="F4" s="297"/>
      <c r="G4" s="297"/>
      <c r="H4" s="297"/>
      <c r="I4" s="52"/>
      <c r="M4" s="319" t="s">
        <v>31</v>
      </c>
      <c r="N4" s="319"/>
      <c r="O4" s="319"/>
      <c r="P4" s="319"/>
    </row>
    <row r="5" spans="1:16" ht="15.75" customHeight="1">
      <c r="A5" s="301" t="s">
        <v>2</v>
      </c>
      <c r="B5" s="301" t="s">
        <v>3</v>
      </c>
      <c r="C5" s="304" t="s">
        <v>4</v>
      </c>
      <c r="D5" s="290" t="s">
        <v>32</v>
      </c>
      <c r="E5" s="291"/>
      <c r="F5" s="291"/>
      <c r="G5" s="291"/>
      <c r="H5" s="291"/>
      <c r="I5" s="53"/>
      <c r="J5" s="324"/>
      <c r="K5" s="324"/>
      <c r="L5" s="324"/>
      <c r="M5" s="315" t="s">
        <v>19</v>
      </c>
      <c r="N5" s="315"/>
      <c r="O5" s="315"/>
      <c r="P5" s="315"/>
    </row>
    <row r="6" spans="1:16" ht="15.75" customHeight="1">
      <c r="A6" s="302"/>
      <c r="B6" s="302"/>
      <c r="C6" s="305"/>
      <c r="D6" s="292"/>
      <c r="E6" s="293"/>
      <c r="F6" s="293"/>
      <c r="G6" s="293"/>
      <c r="H6" s="293"/>
      <c r="I6" s="30"/>
      <c r="J6" s="314"/>
      <c r="K6" s="314"/>
      <c r="L6" s="314"/>
      <c r="M6" s="316"/>
      <c r="N6" s="316"/>
      <c r="O6" s="316"/>
      <c r="P6" s="316"/>
    </row>
    <row r="7" spans="1:16" ht="15.75" customHeight="1">
      <c r="A7" s="302"/>
      <c r="B7" s="302"/>
      <c r="C7" s="305"/>
      <c r="D7" s="325" t="s">
        <v>562</v>
      </c>
      <c r="E7" s="326"/>
      <c r="F7" s="326"/>
      <c r="G7" s="326"/>
      <c r="H7" s="327"/>
      <c r="I7" s="54"/>
      <c r="J7" s="54" t="s">
        <v>20</v>
      </c>
      <c r="K7" s="54" t="s">
        <v>21</v>
      </c>
      <c r="L7" s="54" t="s">
        <v>21</v>
      </c>
      <c r="M7" s="54" t="s">
        <v>20</v>
      </c>
      <c r="N7" s="54" t="s">
        <v>20</v>
      </c>
      <c r="O7" s="54" t="s">
        <v>21</v>
      </c>
      <c r="P7" s="54" t="s">
        <v>23</v>
      </c>
    </row>
    <row r="8" spans="1:16">
      <c r="A8" s="303"/>
      <c r="B8" s="303"/>
      <c r="C8" s="306"/>
      <c r="D8" s="328"/>
      <c r="E8" s="329"/>
      <c r="F8" s="329"/>
      <c r="G8" s="329"/>
      <c r="H8" s="330"/>
      <c r="I8" s="55" t="s">
        <v>12</v>
      </c>
      <c r="J8" s="56" t="s">
        <v>24</v>
      </c>
      <c r="K8" s="57" t="s">
        <v>25</v>
      </c>
      <c r="L8" s="58" t="s">
        <v>10</v>
      </c>
      <c r="M8" s="55" t="s">
        <v>12</v>
      </c>
      <c r="N8" s="56" t="s">
        <v>24</v>
      </c>
      <c r="O8" s="57" t="s">
        <v>25</v>
      </c>
      <c r="P8" s="58" t="s">
        <v>10</v>
      </c>
    </row>
    <row r="9" spans="1:16" ht="31.5">
      <c r="A9" s="33"/>
      <c r="B9" s="33"/>
      <c r="C9" s="48" t="s">
        <v>33</v>
      </c>
      <c r="D9" s="266">
        <v>100</v>
      </c>
      <c r="E9" s="331"/>
      <c r="F9" s="331"/>
      <c r="G9" s="331"/>
      <c r="H9" s="267"/>
      <c r="I9" s="60"/>
    </row>
    <row r="10" spans="1:16">
      <c r="A10" s="33"/>
      <c r="B10" s="33"/>
      <c r="C10" s="48"/>
      <c r="D10" s="49"/>
      <c r="E10" s="50"/>
      <c r="F10" s="49"/>
      <c r="G10" s="50"/>
      <c r="H10" s="49"/>
      <c r="I10" s="60"/>
    </row>
    <row r="11" spans="1:16">
      <c r="A11" s="34">
        <v>1</v>
      </c>
      <c r="B11" s="90" t="s">
        <v>188</v>
      </c>
      <c r="C11" s="95" t="s">
        <v>241</v>
      </c>
      <c r="D11" s="51" t="s">
        <v>302</v>
      </c>
      <c r="E11" s="51" t="s">
        <v>302</v>
      </c>
      <c r="F11" s="51" t="s">
        <v>302</v>
      </c>
      <c r="G11" s="51" t="s">
        <v>302</v>
      </c>
      <c r="H11" s="51"/>
      <c r="I11" s="102" t="s">
        <v>302</v>
      </c>
      <c r="J11" s="102" t="s">
        <v>302</v>
      </c>
      <c r="K11" s="102" t="s">
        <v>302</v>
      </c>
      <c r="L11" s="102" t="s">
        <v>302</v>
      </c>
      <c r="M11" s="62" t="s">
        <v>302</v>
      </c>
      <c r="N11" s="62" t="s">
        <v>302</v>
      </c>
      <c r="O11" s="62" t="s">
        <v>302</v>
      </c>
      <c r="P11" s="62" t="s">
        <v>302</v>
      </c>
    </row>
    <row r="12" spans="1:16">
      <c r="A12" s="34">
        <v>2</v>
      </c>
      <c r="B12" s="91" t="s">
        <v>189</v>
      </c>
      <c r="C12" s="96" t="s">
        <v>242</v>
      </c>
      <c r="D12" s="51">
        <v>63</v>
      </c>
      <c r="E12" s="51">
        <v>63</v>
      </c>
      <c r="F12" s="51">
        <v>63</v>
      </c>
      <c r="G12" s="51">
        <v>63</v>
      </c>
      <c r="H12" s="51"/>
      <c r="I12" s="102">
        <f>(D12/80)*100</f>
        <v>78.75</v>
      </c>
      <c r="J12" s="102">
        <f>(E12/80)*100</f>
        <v>78.75</v>
      </c>
      <c r="K12" s="102">
        <f>(F12/80)*100</f>
        <v>78.75</v>
      </c>
      <c r="L12" s="102">
        <f>(G12/80)*100</f>
        <v>78.75</v>
      </c>
      <c r="M12" s="62" t="str">
        <f>IF(I12&gt;=40,"Y","N")</f>
        <v>Y</v>
      </c>
      <c r="N12" s="62" t="str">
        <f t="shared" ref="N12:P27" si="0">IF(J12&gt;=40,"Y","N")</f>
        <v>Y</v>
      </c>
      <c r="O12" s="62" t="str">
        <f t="shared" si="0"/>
        <v>Y</v>
      </c>
      <c r="P12" s="62" t="str">
        <f t="shared" si="0"/>
        <v>Y</v>
      </c>
    </row>
    <row r="13" spans="1:16">
      <c r="A13" s="34">
        <v>3</v>
      </c>
      <c r="B13" s="91" t="s">
        <v>190</v>
      </c>
      <c r="C13" s="96" t="s">
        <v>243</v>
      </c>
      <c r="D13" s="51">
        <v>36</v>
      </c>
      <c r="E13" s="51">
        <v>36</v>
      </c>
      <c r="F13" s="51">
        <v>36</v>
      </c>
      <c r="G13" s="51">
        <v>36</v>
      </c>
      <c r="H13" s="51"/>
      <c r="I13" s="102">
        <f t="shared" ref="I13:L76" si="1">(D13/80)*100</f>
        <v>45</v>
      </c>
      <c r="J13" s="102">
        <f t="shared" si="1"/>
        <v>45</v>
      </c>
      <c r="K13" s="102">
        <f t="shared" si="1"/>
        <v>45</v>
      </c>
      <c r="L13" s="102">
        <f t="shared" si="1"/>
        <v>45</v>
      </c>
      <c r="M13" s="62" t="str">
        <f t="shared" ref="M13:M76" si="2">IF(I13&gt;=40,"Y","N")</f>
        <v>Y</v>
      </c>
      <c r="N13" s="62" t="str">
        <f t="shared" si="0"/>
        <v>Y</v>
      </c>
      <c r="O13" s="62" t="str">
        <f t="shared" si="0"/>
        <v>Y</v>
      </c>
      <c r="P13" s="62" t="str">
        <f t="shared" si="0"/>
        <v>Y</v>
      </c>
    </row>
    <row r="14" spans="1:16">
      <c r="A14" s="34">
        <v>4</v>
      </c>
      <c r="B14" s="91" t="s">
        <v>191</v>
      </c>
      <c r="C14" s="96" t="s">
        <v>244</v>
      </c>
      <c r="D14" s="51">
        <v>44</v>
      </c>
      <c r="E14" s="51">
        <v>44</v>
      </c>
      <c r="F14" s="51">
        <v>44</v>
      </c>
      <c r="G14" s="51">
        <v>44</v>
      </c>
      <c r="H14" s="51"/>
      <c r="I14" s="102">
        <f t="shared" si="1"/>
        <v>55.000000000000007</v>
      </c>
      <c r="J14" s="102">
        <f t="shared" si="1"/>
        <v>55.000000000000007</v>
      </c>
      <c r="K14" s="102">
        <f t="shared" si="1"/>
        <v>55.000000000000007</v>
      </c>
      <c r="L14" s="102">
        <f t="shared" si="1"/>
        <v>55.000000000000007</v>
      </c>
      <c r="M14" s="62" t="str">
        <f t="shared" si="2"/>
        <v>Y</v>
      </c>
      <c r="N14" s="62" t="str">
        <f t="shared" si="0"/>
        <v>Y</v>
      </c>
      <c r="O14" s="62" t="str">
        <f t="shared" si="0"/>
        <v>Y</v>
      </c>
      <c r="P14" s="62" t="str">
        <f t="shared" si="0"/>
        <v>Y</v>
      </c>
    </row>
    <row r="15" spans="1:16">
      <c r="A15" s="34">
        <v>5</v>
      </c>
      <c r="B15" s="91" t="s">
        <v>192</v>
      </c>
      <c r="C15" s="96" t="s">
        <v>245</v>
      </c>
      <c r="D15" s="51">
        <v>43</v>
      </c>
      <c r="E15" s="51">
        <v>43</v>
      </c>
      <c r="F15" s="51">
        <v>43</v>
      </c>
      <c r="G15" s="51">
        <v>43</v>
      </c>
      <c r="H15" s="51"/>
      <c r="I15" s="102">
        <f t="shared" si="1"/>
        <v>53.75</v>
      </c>
      <c r="J15" s="102">
        <f t="shared" si="1"/>
        <v>53.75</v>
      </c>
      <c r="K15" s="102">
        <f t="shared" si="1"/>
        <v>53.75</v>
      </c>
      <c r="L15" s="102">
        <f t="shared" si="1"/>
        <v>53.75</v>
      </c>
      <c r="M15" s="62" t="str">
        <f t="shared" si="2"/>
        <v>Y</v>
      </c>
      <c r="N15" s="62" t="str">
        <f t="shared" si="0"/>
        <v>Y</v>
      </c>
      <c r="O15" s="62" t="str">
        <f t="shared" si="0"/>
        <v>Y</v>
      </c>
      <c r="P15" s="62" t="str">
        <f t="shared" si="0"/>
        <v>Y</v>
      </c>
    </row>
    <row r="16" spans="1:16">
      <c r="A16" s="34">
        <v>6</v>
      </c>
      <c r="B16" s="91" t="s">
        <v>193</v>
      </c>
      <c r="C16" s="96" t="s">
        <v>246</v>
      </c>
      <c r="D16" s="51">
        <v>44</v>
      </c>
      <c r="E16" s="51">
        <v>44</v>
      </c>
      <c r="F16" s="51">
        <v>44</v>
      </c>
      <c r="G16" s="51">
        <v>44</v>
      </c>
      <c r="H16" s="51"/>
      <c r="I16" s="102">
        <f t="shared" si="1"/>
        <v>55.000000000000007</v>
      </c>
      <c r="J16" s="102">
        <f t="shared" si="1"/>
        <v>55.000000000000007</v>
      </c>
      <c r="K16" s="102">
        <f t="shared" si="1"/>
        <v>55.000000000000007</v>
      </c>
      <c r="L16" s="102">
        <f t="shared" si="1"/>
        <v>55.000000000000007</v>
      </c>
      <c r="M16" s="62" t="str">
        <f t="shared" si="2"/>
        <v>Y</v>
      </c>
      <c r="N16" s="62" t="str">
        <f t="shared" si="0"/>
        <v>Y</v>
      </c>
      <c r="O16" s="62" t="str">
        <f t="shared" si="0"/>
        <v>Y</v>
      </c>
      <c r="P16" s="62" t="str">
        <f t="shared" si="0"/>
        <v>Y</v>
      </c>
    </row>
    <row r="17" spans="1:16">
      <c r="A17" s="34">
        <v>7</v>
      </c>
      <c r="B17" s="91" t="s">
        <v>194</v>
      </c>
      <c r="C17" s="96" t="s">
        <v>247</v>
      </c>
      <c r="D17" s="51">
        <v>51</v>
      </c>
      <c r="E17" s="51">
        <v>51</v>
      </c>
      <c r="F17" s="51">
        <v>51</v>
      </c>
      <c r="G17" s="51">
        <v>51</v>
      </c>
      <c r="H17" s="51"/>
      <c r="I17" s="102">
        <f t="shared" si="1"/>
        <v>63.749999999999993</v>
      </c>
      <c r="J17" s="102">
        <f t="shared" si="1"/>
        <v>63.749999999999993</v>
      </c>
      <c r="K17" s="102">
        <f t="shared" si="1"/>
        <v>63.749999999999993</v>
      </c>
      <c r="L17" s="102">
        <f t="shared" si="1"/>
        <v>63.749999999999993</v>
      </c>
      <c r="M17" s="62" t="str">
        <f t="shared" si="2"/>
        <v>Y</v>
      </c>
      <c r="N17" s="62" t="str">
        <f t="shared" si="0"/>
        <v>Y</v>
      </c>
      <c r="O17" s="62" t="str">
        <f t="shared" si="0"/>
        <v>Y</v>
      </c>
      <c r="P17" s="62" t="str">
        <f t="shared" si="0"/>
        <v>Y</v>
      </c>
    </row>
    <row r="18" spans="1:16">
      <c r="A18" s="34">
        <v>8</v>
      </c>
      <c r="B18" s="91" t="s">
        <v>195</v>
      </c>
      <c r="C18" s="96" t="s">
        <v>248</v>
      </c>
      <c r="D18" s="51">
        <v>50</v>
      </c>
      <c r="E18" s="51">
        <v>50</v>
      </c>
      <c r="F18" s="51">
        <v>50</v>
      </c>
      <c r="G18" s="51">
        <v>50</v>
      </c>
      <c r="H18" s="51"/>
      <c r="I18" s="102">
        <f t="shared" si="1"/>
        <v>62.5</v>
      </c>
      <c r="J18" s="102">
        <f t="shared" si="1"/>
        <v>62.5</v>
      </c>
      <c r="K18" s="102">
        <f t="shared" si="1"/>
        <v>62.5</v>
      </c>
      <c r="L18" s="102">
        <f t="shared" si="1"/>
        <v>62.5</v>
      </c>
      <c r="M18" s="62" t="str">
        <f t="shared" si="2"/>
        <v>Y</v>
      </c>
      <c r="N18" s="62" t="str">
        <f t="shared" si="0"/>
        <v>Y</v>
      </c>
      <c r="O18" s="62" t="str">
        <f t="shared" si="0"/>
        <v>Y</v>
      </c>
      <c r="P18" s="62" t="str">
        <f t="shared" si="0"/>
        <v>Y</v>
      </c>
    </row>
    <row r="19" spans="1:16">
      <c r="A19" s="34">
        <v>9</v>
      </c>
      <c r="B19" s="91" t="s">
        <v>196</v>
      </c>
      <c r="C19" s="96" t="s">
        <v>249</v>
      </c>
      <c r="D19" s="51">
        <v>50</v>
      </c>
      <c r="E19" s="51">
        <v>50</v>
      </c>
      <c r="F19" s="51">
        <v>50</v>
      </c>
      <c r="G19" s="51">
        <v>50</v>
      </c>
      <c r="H19" s="51"/>
      <c r="I19" s="102">
        <f t="shared" si="1"/>
        <v>62.5</v>
      </c>
      <c r="J19" s="102">
        <f t="shared" si="1"/>
        <v>62.5</v>
      </c>
      <c r="K19" s="102">
        <f t="shared" si="1"/>
        <v>62.5</v>
      </c>
      <c r="L19" s="102">
        <f t="shared" si="1"/>
        <v>62.5</v>
      </c>
      <c r="M19" s="62" t="str">
        <f t="shared" si="2"/>
        <v>Y</v>
      </c>
      <c r="N19" s="62" t="str">
        <f t="shared" si="0"/>
        <v>Y</v>
      </c>
      <c r="O19" s="62" t="str">
        <f t="shared" si="0"/>
        <v>Y</v>
      </c>
      <c r="P19" s="62" t="str">
        <f t="shared" si="0"/>
        <v>Y</v>
      </c>
    </row>
    <row r="20" spans="1:16">
      <c r="A20" s="34">
        <v>10</v>
      </c>
      <c r="B20" s="91" t="s">
        <v>197</v>
      </c>
      <c r="C20" s="96" t="s">
        <v>250</v>
      </c>
      <c r="D20" s="51">
        <v>48</v>
      </c>
      <c r="E20" s="51">
        <v>48</v>
      </c>
      <c r="F20" s="51">
        <v>48</v>
      </c>
      <c r="G20" s="51">
        <v>48</v>
      </c>
      <c r="H20" s="51"/>
      <c r="I20" s="102">
        <f t="shared" si="1"/>
        <v>60</v>
      </c>
      <c r="J20" s="102">
        <f t="shared" si="1"/>
        <v>60</v>
      </c>
      <c r="K20" s="102">
        <f t="shared" si="1"/>
        <v>60</v>
      </c>
      <c r="L20" s="102">
        <f t="shared" si="1"/>
        <v>60</v>
      </c>
      <c r="M20" s="62" t="str">
        <f t="shared" si="2"/>
        <v>Y</v>
      </c>
      <c r="N20" s="62" t="str">
        <f t="shared" si="0"/>
        <v>Y</v>
      </c>
      <c r="O20" s="62" t="str">
        <f t="shared" si="0"/>
        <v>Y</v>
      </c>
      <c r="P20" s="62" t="str">
        <f t="shared" si="0"/>
        <v>Y</v>
      </c>
    </row>
    <row r="21" spans="1:16">
      <c r="A21" s="34">
        <v>11</v>
      </c>
      <c r="B21" s="91" t="s">
        <v>198</v>
      </c>
      <c r="C21" s="96" t="s">
        <v>251</v>
      </c>
      <c r="D21" s="51">
        <v>40</v>
      </c>
      <c r="E21" s="51">
        <v>40</v>
      </c>
      <c r="F21" s="51">
        <v>40</v>
      </c>
      <c r="G21" s="51">
        <v>40</v>
      </c>
      <c r="H21" s="51"/>
      <c r="I21" s="102">
        <f t="shared" si="1"/>
        <v>50</v>
      </c>
      <c r="J21" s="102">
        <f t="shared" si="1"/>
        <v>50</v>
      </c>
      <c r="K21" s="102">
        <f t="shared" si="1"/>
        <v>50</v>
      </c>
      <c r="L21" s="102">
        <f t="shared" si="1"/>
        <v>50</v>
      </c>
      <c r="M21" s="62" t="str">
        <f t="shared" si="2"/>
        <v>Y</v>
      </c>
      <c r="N21" s="62" t="str">
        <f t="shared" si="0"/>
        <v>Y</v>
      </c>
      <c r="O21" s="62" t="str">
        <f t="shared" si="0"/>
        <v>Y</v>
      </c>
      <c r="P21" s="62" t="str">
        <f t="shared" si="0"/>
        <v>Y</v>
      </c>
    </row>
    <row r="22" spans="1:16">
      <c r="A22" s="34">
        <v>12</v>
      </c>
      <c r="B22" s="91" t="s">
        <v>199</v>
      </c>
      <c r="C22" s="96" t="s">
        <v>252</v>
      </c>
      <c r="D22" s="51">
        <v>50</v>
      </c>
      <c r="E22" s="51">
        <v>50</v>
      </c>
      <c r="F22" s="51">
        <v>50</v>
      </c>
      <c r="G22" s="51">
        <v>50</v>
      </c>
      <c r="H22" s="51"/>
      <c r="I22" s="102">
        <f t="shared" si="1"/>
        <v>62.5</v>
      </c>
      <c r="J22" s="102">
        <f t="shared" si="1"/>
        <v>62.5</v>
      </c>
      <c r="K22" s="102">
        <f t="shared" si="1"/>
        <v>62.5</v>
      </c>
      <c r="L22" s="102">
        <f t="shared" si="1"/>
        <v>62.5</v>
      </c>
      <c r="M22" s="62" t="str">
        <f t="shared" si="2"/>
        <v>Y</v>
      </c>
      <c r="N22" s="62" t="str">
        <f t="shared" si="0"/>
        <v>Y</v>
      </c>
      <c r="O22" s="62" t="str">
        <f t="shared" si="0"/>
        <v>Y</v>
      </c>
      <c r="P22" s="62" t="str">
        <f t="shared" si="0"/>
        <v>Y</v>
      </c>
    </row>
    <row r="23" spans="1:16">
      <c r="A23" s="34">
        <v>13</v>
      </c>
      <c r="B23" s="91" t="s">
        <v>200</v>
      </c>
      <c r="C23" s="96" t="s">
        <v>253</v>
      </c>
      <c r="D23" s="51">
        <v>57</v>
      </c>
      <c r="E23" s="51">
        <v>57</v>
      </c>
      <c r="F23" s="51">
        <v>57</v>
      </c>
      <c r="G23" s="51">
        <v>57</v>
      </c>
      <c r="H23" s="51"/>
      <c r="I23" s="102">
        <f t="shared" si="1"/>
        <v>71.25</v>
      </c>
      <c r="J23" s="102">
        <f t="shared" si="1"/>
        <v>71.25</v>
      </c>
      <c r="K23" s="102">
        <f t="shared" si="1"/>
        <v>71.25</v>
      </c>
      <c r="L23" s="102">
        <f t="shared" si="1"/>
        <v>71.25</v>
      </c>
      <c r="M23" s="62" t="str">
        <f t="shared" si="2"/>
        <v>Y</v>
      </c>
      <c r="N23" s="62" t="str">
        <f t="shared" si="0"/>
        <v>Y</v>
      </c>
      <c r="O23" s="62" t="str">
        <f t="shared" si="0"/>
        <v>Y</v>
      </c>
      <c r="P23" s="62" t="str">
        <f t="shared" si="0"/>
        <v>Y</v>
      </c>
    </row>
    <row r="24" spans="1:16">
      <c r="A24" s="34">
        <v>14</v>
      </c>
      <c r="B24" s="91" t="s">
        <v>201</v>
      </c>
      <c r="C24" s="96" t="s">
        <v>254</v>
      </c>
      <c r="D24" s="51">
        <v>45</v>
      </c>
      <c r="E24" s="51">
        <v>45</v>
      </c>
      <c r="F24" s="51">
        <v>45</v>
      </c>
      <c r="G24" s="51">
        <v>45</v>
      </c>
      <c r="H24" s="51"/>
      <c r="I24" s="102">
        <f t="shared" si="1"/>
        <v>56.25</v>
      </c>
      <c r="J24" s="102">
        <f t="shared" si="1"/>
        <v>56.25</v>
      </c>
      <c r="K24" s="102">
        <f t="shared" si="1"/>
        <v>56.25</v>
      </c>
      <c r="L24" s="102">
        <f t="shared" si="1"/>
        <v>56.25</v>
      </c>
      <c r="M24" s="62" t="str">
        <f t="shared" si="2"/>
        <v>Y</v>
      </c>
      <c r="N24" s="62" t="str">
        <f t="shared" si="0"/>
        <v>Y</v>
      </c>
      <c r="O24" s="62" t="str">
        <f t="shared" si="0"/>
        <v>Y</v>
      </c>
      <c r="P24" s="62" t="str">
        <f t="shared" si="0"/>
        <v>Y</v>
      </c>
    </row>
    <row r="25" spans="1:16">
      <c r="A25" s="34">
        <v>15</v>
      </c>
      <c r="B25" s="91" t="s">
        <v>202</v>
      </c>
      <c r="C25" s="96" t="s">
        <v>255</v>
      </c>
      <c r="D25" s="51">
        <v>42</v>
      </c>
      <c r="E25" s="51">
        <v>42</v>
      </c>
      <c r="F25" s="51">
        <v>42</v>
      </c>
      <c r="G25" s="51">
        <v>42</v>
      </c>
      <c r="H25" s="51"/>
      <c r="I25" s="102">
        <f t="shared" si="1"/>
        <v>52.5</v>
      </c>
      <c r="J25" s="102">
        <f t="shared" si="1"/>
        <v>52.5</v>
      </c>
      <c r="K25" s="102">
        <f t="shared" si="1"/>
        <v>52.5</v>
      </c>
      <c r="L25" s="102">
        <f t="shared" si="1"/>
        <v>52.5</v>
      </c>
      <c r="M25" s="62" t="str">
        <f t="shared" si="2"/>
        <v>Y</v>
      </c>
      <c r="N25" s="62" t="str">
        <f t="shared" si="0"/>
        <v>Y</v>
      </c>
      <c r="O25" s="62" t="str">
        <f t="shared" si="0"/>
        <v>Y</v>
      </c>
      <c r="P25" s="62" t="str">
        <f t="shared" si="0"/>
        <v>Y</v>
      </c>
    </row>
    <row r="26" spans="1:16">
      <c r="A26" s="34">
        <v>16</v>
      </c>
      <c r="B26" s="91" t="s">
        <v>203</v>
      </c>
      <c r="C26" s="96" t="s">
        <v>256</v>
      </c>
      <c r="D26" s="51">
        <v>61</v>
      </c>
      <c r="E26" s="51">
        <v>61</v>
      </c>
      <c r="F26" s="51">
        <v>61</v>
      </c>
      <c r="G26" s="51">
        <v>61</v>
      </c>
      <c r="H26" s="51"/>
      <c r="I26" s="102">
        <f t="shared" si="1"/>
        <v>76.25</v>
      </c>
      <c r="J26" s="102">
        <f t="shared" si="1"/>
        <v>76.25</v>
      </c>
      <c r="K26" s="102">
        <f t="shared" si="1"/>
        <v>76.25</v>
      </c>
      <c r="L26" s="102">
        <f t="shared" si="1"/>
        <v>76.25</v>
      </c>
      <c r="M26" s="62" t="str">
        <f t="shared" si="2"/>
        <v>Y</v>
      </c>
      <c r="N26" s="62" t="str">
        <f t="shared" si="0"/>
        <v>Y</v>
      </c>
      <c r="O26" s="62" t="str">
        <f t="shared" si="0"/>
        <v>Y</v>
      </c>
      <c r="P26" s="62" t="str">
        <f t="shared" si="0"/>
        <v>Y</v>
      </c>
    </row>
    <row r="27" spans="1:16">
      <c r="A27" s="34">
        <v>17</v>
      </c>
      <c r="B27" s="91" t="s">
        <v>204</v>
      </c>
      <c r="C27" s="96" t="s">
        <v>257</v>
      </c>
      <c r="D27" s="51">
        <v>38</v>
      </c>
      <c r="E27" s="51">
        <v>38</v>
      </c>
      <c r="F27" s="51">
        <v>38</v>
      </c>
      <c r="G27" s="51">
        <v>38</v>
      </c>
      <c r="H27" s="51"/>
      <c r="I27" s="102">
        <f t="shared" si="1"/>
        <v>47.5</v>
      </c>
      <c r="J27" s="102">
        <f t="shared" si="1"/>
        <v>47.5</v>
      </c>
      <c r="K27" s="102">
        <f t="shared" si="1"/>
        <v>47.5</v>
      </c>
      <c r="L27" s="102">
        <f t="shared" si="1"/>
        <v>47.5</v>
      </c>
      <c r="M27" s="62" t="str">
        <f t="shared" si="2"/>
        <v>Y</v>
      </c>
      <c r="N27" s="62" t="str">
        <f t="shared" si="0"/>
        <v>Y</v>
      </c>
      <c r="O27" s="62" t="str">
        <f t="shared" si="0"/>
        <v>Y</v>
      </c>
      <c r="P27" s="62" t="str">
        <f t="shared" si="0"/>
        <v>Y</v>
      </c>
    </row>
    <row r="28" spans="1:16">
      <c r="A28" s="34">
        <v>18</v>
      </c>
      <c r="B28" s="91" t="s">
        <v>205</v>
      </c>
      <c r="C28" s="96" t="s">
        <v>258</v>
      </c>
      <c r="D28" s="51">
        <v>49</v>
      </c>
      <c r="E28" s="51">
        <v>49</v>
      </c>
      <c r="F28" s="51">
        <v>49</v>
      </c>
      <c r="G28" s="51">
        <v>49</v>
      </c>
      <c r="H28" s="51"/>
      <c r="I28" s="102">
        <f t="shared" si="1"/>
        <v>61.250000000000007</v>
      </c>
      <c r="J28" s="102">
        <f t="shared" si="1"/>
        <v>61.250000000000007</v>
      </c>
      <c r="K28" s="102">
        <f t="shared" si="1"/>
        <v>61.250000000000007</v>
      </c>
      <c r="L28" s="102">
        <f t="shared" si="1"/>
        <v>61.250000000000007</v>
      </c>
      <c r="M28" s="62" t="str">
        <f t="shared" si="2"/>
        <v>Y</v>
      </c>
      <c r="N28" s="62" t="str">
        <f t="shared" ref="N28:N91" si="3">IF(J28&gt;=40,"Y","N")</f>
        <v>Y</v>
      </c>
      <c r="O28" s="62" t="str">
        <f t="shared" ref="O28:O91" si="4">IF(K28&gt;=40,"Y","N")</f>
        <v>Y</v>
      </c>
      <c r="P28" s="62" t="str">
        <f t="shared" ref="P28:P91" si="5">IF(L28&gt;=40,"Y","N")</f>
        <v>Y</v>
      </c>
    </row>
    <row r="29" spans="1:16">
      <c r="A29" s="34">
        <v>19</v>
      </c>
      <c r="B29" s="91" t="s">
        <v>206</v>
      </c>
      <c r="C29" s="96" t="s">
        <v>259</v>
      </c>
      <c r="D29" s="51">
        <v>60</v>
      </c>
      <c r="E29" s="51">
        <v>60</v>
      </c>
      <c r="F29" s="51">
        <v>60</v>
      </c>
      <c r="G29" s="51">
        <v>60</v>
      </c>
      <c r="H29" s="51"/>
      <c r="I29" s="102">
        <f t="shared" si="1"/>
        <v>75</v>
      </c>
      <c r="J29" s="102">
        <f t="shared" si="1"/>
        <v>75</v>
      </c>
      <c r="K29" s="102">
        <f t="shared" si="1"/>
        <v>75</v>
      </c>
      <c r="L29" s="102">
        <f t="shared" si="1"/>
        <v>75</v>
      </c>
      <c r="M29" s="62" t="str">
        <f t="shared" si="2"/>
        <v>Y</v>
      </c>
      <c r="N29" s="62" t="str">
        <f t="shared" si="3"/>
        <v>Y</v>
      </c>
      <c r="O29" s="62" t="str">
        <f t="shared" si="4"/>
        <v>Y</v>
      </c>
      <c r="P29" s="62" t="str">
        <f t="shared" si="5"/>
        <v>Y</v>
      </c>
    </row>
    <row r="30" spans="1:16">
      <c r="A30" s="34">
        <v>20</v>
      </c>
      <c r="B30" s="91" t="s">
        <v>207</v>
      </c>
      <c r="C30" s="96" t="s">
        <v>260</v>
      </c>
      <c r="D30" s="51">
        <v>48</v>
      </c>
      <c r="E30" s="51">
        <v>48</v>
      </c>
      <c r="F30" s="51">
        <v>48</v>
      </c>
      <c r="G30" s="51">
        <v>48</v>
      </c>
      <c r="H30" s="51"/>
      <c r="I30" s="102">
        <f t="shared" si="1"/>
        <v>60</v>
      </c>
      <c r="J30" s="102">
        <f t="shared" si="1"/>
        <v>60</v>
      </c>
      <c r="K30" s="102">
        <f t="shared" si="1"/>
        <v>60</v>
      </c>
      <c r="L30" s="102">
        <f t="shared" si="1"/>
        <v>60</v>
      </c>
      <c r="M30" s="62" t="str">
        <f t="shared" si="2"/>
        <v>Y</v>
      </c>
      <c r="N30" s="62" t="str">
        <f t="shared" si="3"/>
        <v>Y</v>
      </c>
      <c r="O30" s="62" t="str">
        <f t="shared" si="4"/>
        <v>Y</v>
      </c>
      <c r="P30" s="62" t="str">
        <f t="shared" si="5"/>
        <v>Y</v>
      </c>
    </row>
    <row r="31" spans="1:16">
      <c r="A31" s="34">
        <v>21</v>
      </c>
      <c r="B31" s="91" t="s">
        <v>208</v>
      </c>
      <c r="C31" s="96" t="s">
        <v>261</v>
      </c>
      <c r="D31" s="51">
        <v>55</v>
      </c>
      <c r="E31" s="51">
        <v>55</v>
      </c>
      <c r="F31" s="51">
        <v>55</v>
      </c>
      <c r="G31" s="51">
        <v>55</v>
      </c>
      <c r="H31" s="51"/>
      <c r="I31" s="102">
        <f t="shared" si="1"/>
        <v>68.75</v>
      </c>
      <c r="J31" s="102">
        <f t="shared" si="1"/>
        <v>68.75</v>
      </c>
      <c r="K31" s="102">
        <f t="shared" si="1"/>
        <v>68.75</v>
      </c>
      <c r="L31" s="102">
        <f t="shared" si="1"/>
        <v>68.75</v>
      </c>
      <c r="M31" s="62" t="str">
        <f t="shared" si="2"/>
        <v>Y</v>
      </c>
      <c r="N31" s="62" t="str">
        <f t="shared" si="3"/>
        <v>Y</v>
      </c>
      <c r="O31" s="62" t="str">
        <f t="shared" si="4"/>
        <v>Y</v>
      </c>
      <c r="P31" s="62" t="str">
        <f t="shared" si="5"/>
        <v>Y</v>
      </c>
    </row>
    <row r="32" spans="1:16">
      <c r="A32" s="34">
        <v>22</v>
      </c>
      <c r="B32" s="91" t="s">
        <v>209</v>
      </c>
      <c r="C32" s="96" t="s">
        <v>262</v>
      </c>
      <c r="D32" s="51">
        <v>44</v>
      </c>
      <c r="E32" s="51">
        <v>44</v>
      </c>
      <c r="F32" s="51">
        <v>44</v>
      </c>
      <c r="G32" s="51">
        <v>44</v>
      </c>
      <c r="H32" s="51"/>
      <c r="I32" s="102">
        <f t="shared" si="1"/>
        <v>55.000000000000007</v>
      </c>
      <c r="J32" s="102">
        <f t="shared" si="1"/>
        <v>55.000000000000007</v>
      </c>
      <c r="K32" s="102">
        <f t="shared" si="1"/>
        <v>55.000000000000007</v>
      </c>
      <c r="L32" s="102">
        <f t="shared" si="1"/>
        <v>55.000000000000007</v>
      </c>
      <c r="M32" s="62" t="str">
        <f t="shared" si="2"/>
        <v>Y</v>
      </c>
      <c r="N32" s="62" t="str">
        <f t="shared" si="3"/>
        <v>Y</v>
      </c>
      <c r="O32" s="62" t="str">
        <f t="shared" si="4"/>
        <v>Y</v>
      </c>
      <c r="P32" s="62" t="str">
        <f t="shared" si="5"/>
        <v>Y</v>
      </c>
    </row>
    <row r="33" spans="1:16">
      <c r="A33" s="34">
        <v>23</v>
      </c>
      <c r="B33" s="91" t="s">
        <v>210</v>
      </c>
      <c r="C33" s="96" t="s">
        <v>263</v>
      </c>
      <c r="D33" s="51">
        <v>64</v>
      </c>
      <c r="E33" s="51">
        <v>64</v>
      </c>
      <c r="F33" s="51">
        <v>64</v>
      </c>
      <c r="G33" s="51">
        <v>64</v>
      </c>
      <c r="H33" s="51"/>
      <c r="I33" s="102">
        <f t="shared" si="1"/>
        <v>80</v>
      </c>
      <c r="J33" s="102">
        <f t="shared" si="1"/>
        <v>80</v>
      </c>
      <c r="K33" s="102">
        <f t="shared" si="1"/>
        <v>80</v>
      </c>
      <c r="L33" s="102">
        <f t="shared" si="1"/>
        <v>80</v>
      </c>
      <c r="M33" s="62" t="str">
        <f t="shared" si="2"/>
        <v>Y</v>
      </c>
      <c r="N33" s="62" t="str">
        <f t="shared" si="3"/>
        <v>Y</v>
      </c>
      <c r="O33" s="62" t="str">
        <f t="shared" si="4"/>
        <v>Y</v>
      </c>
      <c r="P33" s="62" t="str">
        <f t="shared" si="5"/>
        <v>Y</v>
      </c>
    </row>
    <row r="34" spans="1:16">
      <c r="A34" s="34">
        <v>24</v>
      </c>
      <c r="B34" s="91" t="s">
        <v>211</v>
      </c>
      <c r="C34" s="96" t="s">
        <v>264</v>
      </c>
      <c r="D34" s="51">
        <v>31</v>
      </c>
      <c r="E34" s="51">
        <v>31</v>
      </c>
      <c r="F34" s="51">
        <v>31</v>
      </c>
      <c r="G34" s="51">
        <v>31</v>
      </c>
      <c r="H34" s="51"/>
      <c r="I34" s="102">
        <f t="shared" si="1"/>
        <v>38.75</v>
      </c>
      <c r="J34" s="102">
        <f t="shared" si="1"/>
        <v>38.75</v>
      </c>
      <c r="K34" s="102">
        <f t="shared" si="1"/>
        <v>38.75</v>
      </c>
      <c r="L34" s="102">
        <f t="shared" si="1"/>
        <v>38.75</v>
      </c>
      <c r="M34" s="62" t="str">
        <f t="shared" si="2"/>
        <v>N</v>
      </c>
      <c r="N34" s="62" t="str">
        <f t="shared" si="3"/>
        <v>N</v>
      </c>
      <c r="O34" s="62" t="str">
        <f t="shared" si="4"/>
        <v>N</v>
      </c>
      <c r="P34" s="62" t="str">
        <f t="shared" si="5"/>
        <v>N</v>
      </c>
    </row>
    <row r="35" spans="1:16">
      <c r="A35" s="34">
        <v>25</v>
      </c>
      <c r="B35" s="91" t="s">
        <v>212</v>
      </c>
      <c r="C35" s="96" t="s">
        <v>265</v>
      </c>
      <c r="D35" s="51">
        <v>55</v>
      </c>
      <c r="E35" s="51">
        <v>55</v>
      </c>
      <c r="F35" s="51">
        <v>55</v>
      </c>
      <c r="G35" s="51">
        <v>55</v>
      </c>
      <c r="H35" s="51"/>
      <c r="I35" s="102">
        <f t="shared" si="1"/>
        <v>68.75</v>
      </c>
      <c r="J35" s="102">
        <f t="shared" si="1"/>
        <v>68.75</v>
      </c>
      <c r="K35" s="102">
        <f t="shared" si="1"/>
        <v>68.75</v>
      </c>
      <c r="L35" s="102">
        <f t="shared" si="1"/>
        <v>68.75</v>
      </c>
      <c r="M35" s="62" t="str">
        <f t="shared" si="2"/>
        <v>Y</v>
      </c>
      <c r="N35" s="62" t="str">
        <f t="shared" si="3"/>
        <v>Y</v>
      </c>
      <c r="O35" s="62" t="str">
        <f t="shared" si="4"/>
        <v>Y</v>
      </c>
      <c r="P35" s="62" t="str">
        <f t="shared" si="5"/>
        <v>Y</v>
      </c>
    </row>
    <row r="36" spans="1:16">
      <c r="A36" s="34">
        <v>26</v>
      </c>
      <c r="B36" s="91" t="s">
        <v>213</v>
      </c>
      <c r="C36" s="96" t="s">
        <v>266</v>
      </c>
      <c r="D36" s="51">
        <v>54</v>
      </c>
      <c r="E36" s="51">
        <v>54</v>
      </c>
      <c r="F36" s="51">
        <v>54</v>
      </c>
      <c r="G36" s="51">
        <v>54</v>
      </c>
      <c r="H36" s="51"/>
      <c r="I36" s="102">
        <f t="shared" si="1"/>
        <v>67.5</v>
      </c>
      <c r="J36" s="102">
        <f t="shared" si="1"/>
        <v>67.5</v>
      </c>
      <c r="K36" s="102">
        <f t="shared" si="1"/>
        <v>67.5</v>
      </c>
      <c r="L36" s="102">
        <f t="shared" si="1"/>
        <v>67.5</v>
      </c>
      <c r="M36" s="62" t="str">
        <f t="shared" si="2"/>
        <v>Y</v>
      </c>
      <c r="N36" s="62" t="str">
        <f t="shared" si="3"/>
        <v>Y</v>
      </c>
      <c r="O36" s="62" t="str">
        <f t="shared" si="4"/>
        <v>Y</v>
      </c>
      <c r="P36" s="62" t="str">
        <f t="shared" si="5"/>
        <v>Y</v>
      </c>
    </row>
    <row r="37" spans="1:16">
      <c r="A37" s="34">
        <v>27</v>
      </c>
      <c r="B37" s="91" t="s">
        <v>214</v>
      </c>
      <c r="C37" s="96" t="s">
        <v>267</v>
      </c>
      <c r="D37" s="51">
        <v>64</v>
      </c>
      <c r="E37" s="51">
        <v>64</v>
      </c>
      <c r="F37" s="51">
        <v>64</v>
      </c>
      <c r="G37" s="51">
        <v>64</v>
      </c>
      <c r="H37" s="51"/>
      <c r="I37" s="102">
        <f t="shared" si="1"/>
        <v>80</v>
      </c>
      <c r="J37" s="102">
        <f t="shared" si="1"/>
        <v>80</v>
      </c>
      <c r="K37" s="102">
        <f t="shared" si="1"/>
        <v>80</v>
      </c>
      <c r="L37" s="102">
        <f t="shared" si="1"/>
        <v>80</v>
      </c>
      <c r="M37" s="62" t="str">
        <f t="shared" si="2"/>
        <v>Y</v>
      </c>
      <c r="N37" s="62" t="str">
        <f t="shared" si="3"/>
        <v>Y</v>
      </c>
      <c r="O37" s="62" t="str">
        <f t="shared" si="4"/>
        <v>Y</v>
      </c>
      <c r="P37" s="62" t="str">
        <f t="shared" si="5"/>
        <v>Y</v>
      </c>
    </row>
    <row r="38" spans="1:16">
      <c r="A38" s="34">
        <v>28</v>
      </c>
      <c r="B38" s="91" t="s">
        <v>215</v>
      </c>
      <c r="C38" s="96" t="s">
        <v>268</v>
      </c>
      <c r="D38" s="51">
        <v>51</v>
      </c>
      <c r="E38" s="51">
        <v>51</v>
      </c>
      <c r="F38" s="51">
        <v>51</v>
      </c>
      <c r="G38" s="51">
        <v>51</v>
      </c>
      <c r="H38" s="51"/>
      <c r="I38" s="102">
        <f t="shared" si="1"/>
        <v>63.749999999999993</v>
      </c>
      <c r="J38" s="102">
        <f t="shared" si="1"/>
        <v>63.749999999999993</v>
      </c>
      <c r="K38" s="102">
        <f t="shared" si="1"/>
        <v>63.749999999999993</v>
      </c>
      <c r="L38" s="102">
        <f t="shared" si="1"/>
        <v>63.749999999999993</v>
      </c>
      <c r="M38" s="62" t="str">
        <f t="shared" si="2"/>
        <v>Y</v>
      </c>
      <c r="N38" s="62" t="str">
        <f t="shared" si="3"/>
        <v>Y</v>
      </c>
      <c r="O38" s="62" t="str">
        <f t="shared" si="4"/>
        <v>Y</v>
      </c>
      <c r="P38" s="62" t="str">
        <f t="shared" si="5"/>
        <v>Y</v>
      </c>
    </row>
    <row r="39" spans="1:16">
      <c r="A39" s="34">
        <v>29</v>
      </c>
      <c r="B39" s="91" t="s">
        <v>216</v>
      </c>
      <c r="C39" s="96" t="s">
        <v>269</v>
      </c>
      <c r="D39" s="51">
        <v>35</v>
      </c>
      <c r="E39" s="51">
        <v>35</v>
      </c>
      <c r="F39" s="51">
        <v>35</v>
      </c>
      <c r="G39" s="51">
        <v>35</v>
      </c>
      <c r="H39" s="51"/>
      <c r="I39" s="102">
        <f t="shared" si="1"/>
        <v>43.75</v>
      </c>
      <c r="J39" s="102">
        <f t="shared" si="1"/>
        <v>43.75</v>
      </c>
      <c r="K39" s="102">
        <f t="shared" si="1"/>
        <v>43.75</v>
      </c>
      <c r="L39" s="102">
        <f t="shared" si="1"/>
        <v>43.75</v>
      </c>
      <c r="M39" s="62" t="str">
        <f t="shared" si="2"/>
        <v>Y</v>
      </c>
      <c r="N39" s="62" t="str">
        <f t="shared" si="3"/>
        <v>Y</v>
      </c>
      <c r="O39" s="62" t="str">
        <f t="shared" si="4"/>
        <v>Y</v>
      </c>
      <c r="P39" s="62" t="str">
        <f t="shared" si="5"/>
        <v>Y</v>
      </c>
    </row>
    <row r="40" spans="1:16">
      <c r="A40" s="34">
        <v>30</v>
      </c>
      <c r="B40" s="92" t="s">
        <v>217</v>
      </c>
      <c r="C40" s="96" t="s">
        <v>270</v>
      </c>
      <c r="D40" s="51">
        <v>56</v>
      </c>
      <c r="E40" s="51">
        <v>56</v>
      </c>
      <c r="F40" s="51">
        <v>56</v>
      </c>
      <c r="G40" s="51">
        <v>56</v>
      </c>
      <c r="H40" s="51"/>
      <c r="I40" s="102">
        <f t="shared" si="1"/>
        <v>70</v>
      </c>
      <c r="J40" s="102">
        <f t="shared" si="1"/>
        <v>70</v>
      </c>
      <c r="K40" s="102">
        <f t="shared" si="1"/>
        <v>70</v>
      </c>
      <c r="L40" s="102">
        <f t="shared" si="1"/>
        <v>70</v>
      </c>
      <c r="M40" s="62" t="str">
        <f t="shared" si="2"/>
        <v>Y</v>
      </c>
      <c r="N40" s="62" t="str">
        <f t="shared" si="3"/>
        <v>Y</v>
      </c>
      <c r="O40" s="62" t="str">
        <f t="shared" si="4"/>
        <v>Y</v>
      </c>
      <c r="P40" s="62" t="str">
        <f t="shared" si="5"/>
        <v>Y</v>
      </c>
    </row>
    <row r="41" spans="1:16">
      <c r="A41" s="34">
        <v>31</v>
      </c>
      <c r="B41" s="91" t="s">
        <v>218</v>
      </c>
      <c r="C41" s="96" t="s">
        <v>271</v>
      </c>
      <c r="D41" s="51">
        <v>64</v>
      </c>
      <c r="E41" s="51">
        <v>64</v>
      </c>
      <c r="F41" s="51">
        <v>64</v>
      </c>
      <c r="G41" s="51">
        <v>64</v>
      </c>
      <c r="H41" s="51"/>
      <c r="I41" s="102">
        <f t="shared" si="1"/>
        <v>80</v>
      </c>
      <c r="J41" s="102">
        <f t="shared" si="1"/>
        <v>80</v>
      </c>
      <c r="K41" s="102">
        <f t="shared" si="1"/>
        <v>80</v>
      </c>
      <c r="L41" s="102">
        <f t="shared" si="1"/>
        <v>80</v>
      </c>
      <c r="M41" s="62" t="str">
        <f t="shared" si="2"/>
        <v>Y</v>
      </c>
      <c r="N41" s="62" t="str">
        <f t="shared" si="3"/>
        <v>Y</v>
      </c>
      <c r="O41" s="62" t="str">
        <f t="shared" si="4"/>
        <v>Y</v>
      </c>
      <c r="P41" s="62" t="str">
        <f t="shared" si="5"/>
        <v>Y</v>
      </c>
    </row>
    <row r="42" spans="1:16">
      <c r="A42" s="34">
        <v>32</v>
      </c>
      <c r="B42" s="91" t="s">
        <v>219</v>
      </c>
      <c r="C42" s="96" t="s">
        <v>272</v>
      </c>
      <c r="D42" s="51">
        <v>28</v>
      </c>
      <c r="E42" s="51">
        <v>28</v>
      </c>
      <c r="F42" s="51">
        <v>28</v>
      </c>
      <c r="G42" s="51">
        <v>28</v>
      </c>
      <c r="H42" s="51"/>
      <c r="I42" s="102">
        <f t="shared" si="1"/>
        <v>35</v>
      </c>
      <c r="J42" s="102">
        <f t="shared" si="1"/>
        <v>35</v>
      </c>
      <c r="K42" s="102">
        <f t="shared" si="1"/>
        <v>35</v>
      </c>
      <c r="L42" s="102">
        <f t="shared" si="1"/>
        <v>35</v>
      </c>
      <c r="M42" s="62" t="str">
        <f t="shared" si="2"/>
        <v>N</v>
      </c>
      <c r="N42" s="62" t="str">
        <f t="shared" si="3"/>
        <v>N</v>
      </c>
      <c r="O42" s="62" t="str">
        <f t="shared" si="4"/>
        <v>N</v>
      </c>
      <c r="P42" s="62" t="str">
        <f t="shared" si="5"/>
        <v>N</v>
      </c>
    </row>
    <row r="43" spans="1:16">
      <c r="A43" s="34">
        <v>33</v>
      </c>
      <c r="B43" s="91" t="s">
        <v>220</v>
      </c>
      <c r="C43" s="96" t="s">
        <v>273</v>
      </c>
      <c r="D43" s="51">
        <v>51</v>
      </c>
      <c r="E43" s="51">
        <v>51</v>
      </c>
      <c r="F43" s="51">
        <v>51</v>
      </c>
      <c r="G43" s="51">
        <v>51</v>
      </c>
      <c r="H43" s="51"/>
      <c r="I43" s="102">
        <f t="shared" si="1"/>
        <v>63.749999999999993</v>
      </c>
      <c r="J43" s="102">
        <f t="shared" si="1"/>
        <v>63.749999999999993</v>
      </c>
      <c r="K43" s="102">
        <f t="shared" si="1"/>
        <v>63.749999999999993</v>
      </c>
      <c r="L43" s="102">
        <f t="shared" si="1"/>
        <v>63.749999999999993</v>
      </c>
      <c r="M43" s="62" t="str">
        <f t="shared" si="2"/>
        <v>Y</v>
      </c>
      <c r="N43" s="62" t="str">
        <f t="shared" si="3"/>
        <v>Y</v>
      </c>
      <c r="O43" s="62" t="str">
        <f t="shared" si="4"/>
        <v>Y</v>
      </c>
      <c r="P43" s="62" t="str">
        <f t="shared" si="5"/>
        <v>Y</v>
      </c>
    </row>
    <row r="44" spans="1:16">
      <c r="A44" s="34">
        <v>34</v>
      </c>
      <c r="B44" s="91" t="s">
        <v>221</v>
      </c>
      <c r="C44" s="96" t="s">
        <v>274</v>
      </c>
      <c r="D44" s="51">
        <v>36</v>
      </c>
      <c r="E44" s="51">
        <v>36</v>
      </c>
      <c r="F44" s="51">
        <v>36</v>
      </c>
      <c r="G44" s="51">
        <v>36</v>
      </c>
      <c r="H44" s="51"/>
      <c r="I44" s="102">
        <f t="shared" si="1"/>
        <v>45</v>
      </c>
      <c r="J44" s="102">
        <f t="shared" si="1"/>
        <v>45</v>
      </c>
      <c r="K44" s="102">
        <f t="shared" si="1"/>
        <v>45</v>
      </c>
      <c r="L44" s="102">
        <f t="shared" si="1"/>
        <v>45</v>
      </c>
      <c r="M44" s="62" t="str">
        <f t="shared" si="2"/>
        <v>Y</v>
      </c>
      <c r="N44" s="62" t="str">
        <f t="shared" si="3"/>
        <v>Y</v>
      </c>
      <c r="O44" s="62" t="str">
        <f t="shared" si="4"/>
        <v>Y</v>
      </c>
      <c r="P44" s="62" t="str">
        <f t="shared" si="5"/>
        <v>Y</v>
      </c>
    </row>
    <row r="45" spans="1:16">
      <c r="A45" s="34">
        <v>35</v>
      </c>
      <c r="B45" s="91" t="s">
        <v>222</v>
      </c>
      <c r="C45" s="96" t="s">
        <v>275</v>
      </c>
      <c r="D45" s="51">
        <v>50</v>
      </c>
      <c r="E45" s="51">
        <v>50</v>
      </c>
      <c r="F45" s="51">
        <v>50</v>
      </c>
      <c r="G45" s="51">
        <v>50</v>
      </c>
      <c r="H45" s="51"/>
      <c r="I45" s="102">
        <f t="shared" si="1"/>
        <v>62.5</v>
      </c>
      <c r="J45" s="102">
        <f t="shared" si="1"/>
        <v>62.5</v>
      </c>
      <c r="K45" s="102">
        <f t="shared" si="1"/>
        <v>62.5</v>
      </c>
      <c r="L45" s="102">
        <f t="shared" si="1"/>
        <v>62.5</v>
      </c>
      <c r="M45" s="62" t="str">
        <f t="shared" si="2"/>
        <v>Y</v>
      </c>
      <c r="N45" s="62" t="str">
        <f t="shared" si="3"/>
        <v>Y</v>
      </c>
      <c r="O45" s="62" t="str">
        <f t="shared" si="4"/>
        <v>Y</v>
      </c>
      <c r="P45" s="62" t="str">
        <f t="shared" si="5"/>
        <v>Y</v>
      </c>
    </row>
    <row r="46" spans="1:16">
      <c r="A46" s="34">
        <v>36</v>
      </c>
      <c r="B46" s="91" t="s">
        <v>223</v>
      </c>
      <c r="C46" s="96" t="s">
        <v>276</v>
      </c>
      <c r="D46" s="51">
        <v>68</v>
      </c>
      <c r="E46" s="51">
        <v>68</v>
      </c>
      <c r="F46" s="51">
        <v>68</v>
      </c>
      <c r="G46" s="51">
        <v>68</v>
      </c>
      <c r="H46" s="51"/>
      <c r="I46" s="102">
        <f t="shared" si="1"/>
        <v>85</v>
      </c>
      <c r="J46" s="102">
        <f t="shared" si="1"/>
        <v>85</v>
      </c>
      <c r="K46" s="102">
        <f t="shared" si="1"/>
        <v>85</v>
      </c>
      <c r="L46" s="102">
        <f t="shared" si="1"/>
        <v>85</v>
      </c>
      <c r="M46" s="62" t="str">
        <f t="shared" si="2"/>
        <v>Y</v>
      </c>
      <c r="N46" s="62" t="str">
        <f t="shared" si="3"/>
        <v>Y</v>
      </c>
      <c r="O46" s="62" t="str">
        <f t="shared" si="4"/>
        <v>Y</v>
      </c>
      <c r="P46" s="62" t="str">
        <f t="shared" si="5"/>
        <v>Y</v>
      </c>
    </row>
    <row r="47" spans="1:16">
      <c r="A47" s="34">
        <v>37</v>
      </c>
      <c r="B47" s="91" t="s">
        <v>224</v>
      </c>
      <c r="C47" s="96" t="s">
        <v>277</v>
      </c>
      <c r="D47" s="51">
        <v>66</v>
      </c>
      <c r="E47" s="51">
        <v>66</v>
      </c>
      <c r="F47" s="51">
        <v>66</v>
      </c>
      <c r="G47" s="51">
        <v>66</v>
      </c>
      <c r="H47" s="51"/>
      <c r="I47" s="102">
        <f t="shared" si="1"/>
        <v>82.5</v>
      </c>
      <c r="J47" s="102">
        <f t="shared" si="1"/>
        <v>82.5</v>
      </c>
      <c r="K47" s="102">
        <f t="shared" si="1"/>
        <v>82.5</v>
      </c>
      <c r="L47" s="102">
        <f t="shared" si="1"/>
        <v>82.5</v>
      </c>
      <c r="M47" s="62" t="str">
        <f t="shared" si="2"/>
        <v>Y</v>
      </c>
      <c r="N47" s="62" t="str">
        <f t="shared" si="3"/>
        <v>Y</v>
      </c>
      <c r="O47" s="62" t="str">
        <f t="shared" si="4"/>
        <v>Y</v>
      </c>
      <c r="P47" s="62" t="str">
        <f t="shared" si="5"/>
        <v>Y</v>
      </c>
    </row>
    <row r="48" spans="1:16">
      <c r="A48" s="34">
        <v>38</v>
      </c>
      <c r="B48" s="91" t="s">
        <v>225</v>
      </c>
      <c r="C48" s="96" t="s">
        <v>278</v>
      </c>
      <c r="D48" s="51">
        <v>56</v>
      </c>
      <c r="E48" s="51">
        <v>56</v>
      </c>
      <c r="F48" s="51">
        <v>56</v>
      </c>
      <c r="G48" s="51">
        <v>56</v>
      </c>
      <c r="H48" s="51"/>
      <c r="I48" s="102">
        <f t="shared" si="1"/>
        <v>70</v>
      </c>
      <c r="J48" s="102">
        <f t="shared" si="1"/>
        <v>70</v>
      </c>
      <c r="K48" s="102">
        <f t="shared" si="1"/>
        <v>70</v>
      </c>
      <c r="L48" s="102">
        <f t="shared" si="1"/>
        <v>70</v>
      </c>
      <c r="M48" s="62" t="str">
        <f t="shared" si="2"/>
        <v>Y</v>
      </c>
      <c r="N48" s="62" t="str">
        <f t="shared" si="3"/>
        <v>Y</v>
      </c>
      <c r="O48" s="62" t="str">
        <f t="shared" si="4"/>
        <v>Y</v>
      </c>
      <c r="P48" s="62" t="str">
        <f t="shared" si="5"/>
        <v>Y</v>
      </c>
    </row>
    <row r="49" spans="1:16">
      <c r="A49" s="34">
        <v>39</v>
      </c>
      <c r="B49" s="91" t="s">
        <v>226</v>
      </c>
      <c r="C49" s="96" t="s">
        <v>279</v>
      </c>
      <c r="D49" s="51">
        <v>65</v>
      </c>
      <c r="E49" s="51">
        <v>65</v>
      </c>
      <c r="F49" s="51">
        <v>65</v>
      </c>
      <c r="G49" s="51">
        <v>65</v>
      </c>
      <c r="H49" s="51"/>
      <c r="I49" s="102">
        <f t="shared" si="1"/>
        <v>81.25</v>
      </c>
      <c r="J49" s="102">
        <f t="shared" si="1"/>
        <v>81.25</v>
      </c>
      <c r="K49" s="102">
        <f t="shared" si="1"/>
        <v>81.25</v>
      </c>
      <c r="L49" s="102">
        <f t="shared" si="1"/>
        <v>81.25</v>
      </c>
      <c r="M49" s="62" t="str">
        <f t="shared" si="2"/>
        <v>Y</v>
      </c>
      <c r="N49" s="62" t="str">
        <f t="shared" si="3"/>
        <v>Y</v>
      </c>
      <c r="O49" s="62" t="str">
        <f t="shared" si="4"/>
        <v>Y</v>
      </c>
      <c r="P49" s="62" t="str">
        <f t="shared" si="5"/>
        <v>Y</v>
      </c>
    </row>
    <row r="50" spans="1:16">
      <c r="A50" s="34">
        <v>40</v>
      </c>
      <c r="B50" s="91" t="s">
        <v>227</v>
      </c>
      <c r="C50" s="96" t="s">
        <v>280</v>
      </c>
      <c r="D50" s="51">
        <v>56</v>
      </c>
      <c r="E50" s="51">
        <v>56</v>
      </c>
      <c r="F50" s="51">
        <v>56</v>
      </c>
      <c r="G50" s="51">
        <v>56</v>
      </c>
      <c r="H50" s="51"/>
      <c r="I50" s="102">
        <f t="shared" si="1"/>
        <v>70</v>
      </c>
      <c r="J50" s="102">
        <f t="shared" si="1"/>
        <v>70</v>
      </c>
      <c r="K50" s="102">
        <f t="shared" si="1"/>
        <v>70</v>
      </c>
      <c r="L50" s="102">
        <f t="shared" si="1"/>
        <v>70</v>
      </c>
      <c r="M50" s="62" t="str">
        <f t="shared" si="2"/>
        <v>Y</v>
      </c>
      <c r="N50" s="62" t="str">
        <f t="shared" si="3"/>
        <v>Y</v>
      </c>
      <c r="O50" s="62" t="str">
        <f t="shared" si="4"/>
        <v>Y</v>
      </c>
      <c r="P50" s="62" t="str">
        <f t="shared" si="5"/>
        <v>Y</v>
      </c>
    </row>
    <row r="51" spans="1:16">
      <c r="A51" s="34">
        <v>41</v>
      </c>
      <c r="B51" s="91" t="s">
        <v>228</v>
      </c>
      <c r="C51" s="96" t="s">
        <v>281</v>
      </c>
      <c r="D51" s="51">
        <v>61</v>
      </c>
      <c r="E51" s="51">
        <v>61</v>
      </c>
      <c r="F51" s="51">
        <v>61</v>
      </c>
      <c r="G51" s="51">
        <v>61</v>
      </c>
      <c r="H51" s="51"/>
      <c r="I51" s="102">
        <f t="shared" si="1"/>
        <v>76.25</v>
      </c>
      <c r="J51" s="102">
        <f t="shared" si="1"/>
        <v>76.25</v>
      </c>
      <c r="K51" s="102">
        <f t="shared" si="1"/>
        <v>76.25</v>
      </c>
      <c r="L51" s="102">
        <f t="shared" si="1"/>
        <v>76.25</v>
      </c>
      <c r="M51" s="62" t="str">
        <f t="shared" si="2"/>
        <v>Y</v>
      </c>
      <c r="N51" s="62" t="str">
        <f t="shared" si="3"/>
        <v>Y</v>
      </c>
      <c r="O51" s="62" t="str">
        <f t="shared" si="4"/>
        <v>Y</v>
      </c>
      <c r="P51" s="62" t="str">
        <f t="shared" si="5"/>
        <v>Y</v>
      </c>
    </row>
    <row r="52" spans="1:16">
      <c r="A52" s="34">
        <v>42</v>
      </c>
      <c r="B52" s="91" t="s">
        <v>229</v>
      </c>
      <c r="C52" s="96" t="s">
        <v>282</v>
      </c>
      <c r="D52" s="51">
        <v>55</v>
      </c>
      <c r="E52" s="51">
        <v>55</v>
      </c>
      <c r="F52" s="51">
        <v>55</v>
      </c>
      <c r="G52" s="51">
        <v>55</v>
      </c>
      <c r="H52" s="51"/>
      <c r="I52" s="102">
        <f t="shared" si="1"/>
        <v>68.75</v>
      </c>
      <c r="J52" s="102">
        <f t="shared" si="1"/>
        <v>68.75</v>
      </c>
      <c r="K52" s="102">
        <f t="shared" si="1"/>
        <v>68.75</v>
      </c>
      <c r="L52" s="102">
        <f t="shared" si="1"/>
        <v>68.75</v>
      </c>
      <c r="M52" s="62" t="str">
        <f t="shared" si="2"/>
        <v>Y</v>
      </c>
      <c r="N52" s="62" t="str">
        <f t="shared" si="3"/>
        <v>Y</v>
      </c>
      <c r="O52" s="62" t="str">
        <f t="shared" si="4"/>
        <v>Y</v>
      </c>
      <c r="P52" s="62" t="str">
        <f t="shared" si="5"/>
        <v>Y</v>
      </c>
    </row>
    <row r="53" spans="1:16">
      <c r="A53" s="34">
        <v>43</v>
      </c>
      <c r="B53" s="91" t="s">
        <v>230</v>
      </c>
      <c r="C53" s="96" t="s">
        <v>283</v>
      </c>
      <c r="D53" s="51">
        <v>54</v>
      </c>
      <c r="E53" s="51">
        <v>54</v>
      </c>
      <c r="F53" s="51">
        <v>54</v>
      </c>
      <c r="G53" s="51">
        <v>54</v>
      </c>
      <c r="H53" s="51"/>
      <c r="I53" s="102">
        <f t="shared" si="1"/>
        <v>67.5</v>
      </c>
      <c r="J53" s="102">
        <f t="shared" si="1"/>
        <v>67.5</v>
      </c>
      <c r="K53" s="102">
        <f t="shared" si="1"/>
        <v>67.5</v>
      </c>
      <c r="L53" s="102">
        <f t="shared" si="1"/>
        <v>67.5</v>
      </c>
      <c r="M53" s="62" t="str">
        <f t="shared" si="2"/>
        <v>Y</v>
      </c>
      <c r="N53" s="62" t="str">
        <f t="shared" si="3"/>
        <v>Y</v>
      </c>
      <c r="O53" s="62" t="str">
        <f t="shared" si="4"/>
        <v>Y</v>
      </c>
      <c r="P53" s="62" t="str">
        <f t="shared" si="5"/>
        <v>Y</v>
      </c>
    </row>
    <row r="54" spans="1:16">
      <c r="A54" s="34">
        <v>44</v>
      </c>
      <c r="B54" s="91" t="s">
        <v>231</v>
      </c>
      <c r="C54" s="96" t="s">
        <v>284</v>
      </c>
      <c r="D54" s="51">
        <v>46</v>
      </c>
      <c r="E54" s="51">
        <v>46</v>
      </c>
      <c r="F54" s="51">
        <v>46</v>
      </c>
      <c r="G54" s="51">
        <v>46</v>
      </c>
      <c r="H54" s="51"/>
      <c r="I54" s="102">
        <f t="shared" si="1"/>
        <v>57.499999999999993</v>
      </c>
      <c r="J54" s="102">
        <f t="shared" si="1"/>
        <v>57.499999999999993</v>
      </c>
      <c r="K54" s="102">
        <f t="shared" si="1"/>
        <v>57.499999999999993</v>
      </c>
      <c r="L54" s="102">
        <f t="shared" si="1"/>
        <v>57.499999999999993</v>
      </c>
      <c r="M54" s="62" t="str">
        <f t="shared" si="2"/>
        <v>Y</v>
      </c>
      <c r="N54" s="62" t="str">
        <f t="shared" si="3"/>
        <v>Y</v>
      </c>
      <c r="O54" s="62" t="str">
        <f t="shared" si="4"/>
        <v>Y</v>
      </c>
      <c r="P54" s="62" t="str">
        <f t="shared" si="5"/>
        <v>Y</v>
      </c>
    </row>
    <row r="55" spans="1:16">
      <c r="A55" s="34">
        <v>45</v>
      </c>
      <c r="B55" s="91" t="s">
        <v>16</v>
      </c>
      <c r="C55" s="96" t="s">
        <v>285</v>
      </c>
      <c r="D55" s="51">
        <v>44</v>
      </c>
      <c r="E55" s="51">
        <v>44</v>
      </c>
      <c r="F55" s="51">
        <v>44</v>
      </c>
      <c r="G55" s="51">
        <v>44</v>
      </c>
      <c r="H55" s="51"/>
      <c r="I55" s="102">
        <f t="shared" si="1"/>
        <v>55.000000000000007</v>
      </c>
      <c r="J55" s="102">
        <f t="shared" si="1"/>
        <v>55.000000000000007</v>
      </c>
      <c r="K55" s="102">
        <f t="shared" si="1"/>
        <v>55.000000000000007</v>
      </c>
      <c r="L55" s="102">
        <f t="shared" si="1"/>
        <v>55.000000000000007</v>
      </c>
      <c r="M55" s="62" t="str">
        <f t="shared" si="2"/>
        <v>Y</v>
      </c>
      <c r="N55" s="62" t="str">
        <f t="shared" si="3"/>
        <v>Y</v>
      </c>
      <c r="O55" s="62" t="str">
        <f t="shared" si="4"/>
        <v>Y</v>
      </c>
      <c r="P55" s="62" t="str">
        <f t="shared" si="5"/>
        <v>Y</v>
      </c>
    </row>
    <row r="56" spans="1:16" s="25" customFormat="1">
      <c r="A56" s="34">
        <v>46</v>
      </c>
      <c r="B56" s="91" t="s">
        <v>232</v>
      </c>
      <c r="C56" s="96" t="s">
        <v>286</v>
      </c>
      <c r="D56" s="51">
        <v>64</v>
      </c>
      <c r="E56" s="51">
        <v>64</v>
      </c>
      <c r="F56" s="51">
        <v>64</v>
      </c>
      <c r="G56" s="51">
        <v>64</v>
      </c>
      <c r="H56" s="51"/>
      <c r="I56" s="102">
        <f t="shared" si="1"/>
        <v>80</v>
      </c>
      <c r="J56" s="102">
        <f t="shared" si="1"/>
        <v>80</v>
      </c>
      <c r="K56" s="102">
        <f t="shared" si="1"/>
        <v>80</v>
      </c>
      <c r="L56" s="102">
        <f t="shared" si="1"/>
        <v>80</v>
      </c>
      <c r="M56" s="62" t="str">
        <f t="shared" si="2"/>
        <v>Y</v>
      </c>
      <c r="N56" s="62" t="str">
        <f t="shared" si="3"/>
        <v>Y</v>
      </c>
      <c r="O56" s="62" t="str">
        <f t="shared" si="4"/>
        <v>Y</v>
      </c>
      <c r="P56" s="62" t="str">
        <f t="shared" si="5"/>
        <v>Y</v>
      </c>
    </row>
    <row r="57" spans="1:16" s="25" customFormat="1">
      <c r="A57" s="34">
        <v>47</v>
      </c>
      <c r="B57" s="91" t="s">
        <v>233</v>
      </c>
      <c r="C57" s="96" t="s">
        <v>287</v>
      </c>
      <c r="D57" s="51">
        <v>58</v>
      </c>
      <c r="E57" s="51">
        <v>58</v>
      </c>
      <c r="F57" s="51">
        <v>58</v>
      </c>
      <c r="G57" s="51">
        <v>58</v>
      </c>
      <c r="H57" s="51"/>
      <c r="I57" s="102">
        <f t="shared" si="1"/>
        <v>72.5</v>
      </c>
      <c r="J57" s="102">
        <f t="shared" si="1"/>
        <v>72.5</v>
      </c>
      <c r="K57" s="102">
        <f t="shared" si="1"/>
        <v>72.5</v>
      </c>
      <c r="L57" s="102">
        <f t="shared" si="1"/>
        <v>72.5</v>
      </c>
      <c r="M57" s="62" t="str">
        <f t="shared" si="2"/>
        <v>Y</v>
      </c>
      <c r="N57" s="62" t="str">
        <f t="shared" si="3"/>
        <v>Y</v>
      </c>
      <c r="O57" s="62" t="str">
        <f t="shared" si="4"/>
        <v>Y</v>
      </c>
      <c r="P57" s="62" t="str">
        <f t="shared" si="5"/>
        <v>Y</v>
      </c>
    </row>
    <row r="58" spans="1:16" s="25" customFormat="1">
      <c r="A58" s="34">
        <v>48</v>
      </c>
      <c r="B58" s="91" t="s">
        <v>234</v>
      </c>
      <c r="C58" s="96" t="s">
        <v>288</v>
      </c>
      <c r="D58" s="51">
        <v>56</v>
      </c>
      <c r="E58" s="51">
        <v>56</v>
      </c>
      <c r="F58" s="51">
        <v>56</v>
      </c>
      <c r="G58" s="51">
        <v>56</v>
      </c>
      <c r="H58" s="51"/>
      <c r="I58" s="102">
        <f t="shared" si="1"/>
        <v>70</v>
      </c>
      <c r="J58" s="102">
        <f t="shared" si="1"/>
        <v>70</v>
      </c>
      <c r="K58" s="102">
        <f t="shared" si="1"/>
        <v>70</v>
      </c>
      <c r="L58" s="102">
        <f t="shared" si="1"/>
        <v>70</v>
      </c>
      <c r="M58" s="62" t="str">
        <f t="shared" si="2"/>
        <v>Y</v>
      </c>
      <c r="N58" s="62" t="str">
        <f t="shared" si="3"/>
        <v>Y</v>
      </c>
      <c r="O58" s="62" t="str">
        <f t="shared" si="4"/>
        <v>Y</v>
      </c>
      <c r="P58" s="62" t="str">
        <f t="shared" si="5"/>
        <v>Y</v>
      </c>
    </row>
    <row r="59" spans="1:16" s="25" customFormat="1">
      <c r="A59" s="34">
        <v>49</v>
      </c>
      <c r="B59" s="91" t="s">
        <v>235</v>
      </c>
      <c r="C59" s="96" t="s">
        <v>289</v>
      </c>
      <c r="D59" s="51">
        <v>40</v>
      </c>
      <c r="E59" s="51">
        <v>40</v>
      </c>
      <c r="F59" s="51">
        <v>40</v>
      </c>
      <c r="G59" s="51">
        <v>40</v>
      </c>
      <c r="H59" s="51"/>
      <c r="I59" s="102">
        <f t="shared" si="1"/>
        <v>50</v>
      </c>
      <c r="J59" s="102">
        <f t="shared" si="1"/>
        <v>50</v>
      </c>
      <c r="K59" s="102">
        <f t="shared" si="1"/>
        <v>50</v>
      </c>
      <c r="L59" s="102">
        <f t="shared" si="1"/>
        <v>50</v>
      </c>
      <c r="M59" s="62" t="str">
        <f t="shared" si="2"/>
        <v>Y</v>
      </c>
      <c r="N59" s="62" t="str">
        <f t="shared" si="3"/>
        <v>Y</v>
      </c>
      <c r="O59" s="62" t="str">
        <f t="shared" si="4"/>
        <v>Y</v>
      </c>
      <c r="P59" s="62" t="str">
        <f t="shared" si="5"/>
        <v>Y</v>
      </c>
    </row>
    <row r="60" spans="1:16" s="25" customFormat="1">
      <c r="A60" s="34">
        <v>50</v>
      </c>
      <c r="B60" s="91" t="s">
        <v>236</v>
      </c>
      <c r="C60" s="96" t="s">
        <v>290</v>
      </c>
      <c r="D60" s="51">
        <v>47</v>
      </c>
      <c r="E60" s="51">
        <v>47</v>
      </c>
      <c r="F60" s="51">
        <v>47</v>
      </c>
      <c r="G60" s="51">
        <v>47</v>
      </c>
      <c r="H60" s="51"/>
      <c r="I60" s="102">
        <f t="shared" si="1"/>
        <v>58.75</v>
      </c>
      <c r="J60" s="102">
        <f t="shared" si="1"/>
        <v>58.75</v>
      </c>
      <c r="K60" s="102">
        <f t="shared" si="1"/>
        <v>58.75</v>
      </c>
      <c r="L60" s="102">
        <f t="shared" si="1"/>
        <v>58.75</v>
      </c>
      <c r="M60" s="62" t="str">
        <f t="shared" si="2"/>
        <v>Y</v>
      </c>
      <c r="N60" s="62" t="str">
        <f t="shared" si="3"/>
        <v>Y</v>
      </c>
      <c r="O60" s="62" t="str">
        <f t="shared" si="4"/>
        <v>Y</v>
      </c>
      <c r="P60" s="62" t="str">
        <f t="shared" si="5"/>
        <v>Y</v>
      </c>
    </row>
    <row r="61" spans="1:16">
      <c r="A61" s="26">
        <v>51</v>
      </c>
      <c r="B61" s="91" t="s">
        <v>237</v>
      </c>
      <c r="C61" s="96" t="s">
        <v>291</v>
      </c>
      <c r="D61" s="51">
        <v>58</v>
      </c>
      <c r="E61" s="51">
        <v>58</v>
      </c>
      <c r="F61" s="51">
        <v>58</v>
      </c>
      <c r="G61" s="51">
        <v>58</v>
      </c>
      <c r="H61" s="51"/>
      <c r="I61" s="102">
        <f t="shared" si="1"/>
        <v>72.5</v>
      </c>
      <c r="J61" s="102">
        <f t="shared" si="1"/>
        <v>72.5</v>
      </c>
      <c r="K61" s="102">
        <f t="shared" si="1"/>
        <v>72.5</v>
      </c>
      <c r="L61" s="102">
        <f t="shared" si="1"/>
        <v>72.5</v>
      </c>
      <c r="M61" s="62" t="str">
        <f t="shared" si="2"/>
        <v>Y</v>
      </c>
      <c r="N61" s="62" t="str">
        <f t="shared" si="3"/>
        <v>Y</v>
      </c>
      <c r="O61" s="62" t="str">
        <f t="shared" si="4"/>
        <v>Y</v>
      </c>
      <c r="P61" s="62" t="str">
        <f t="shared" si="5"/>
        <v>Y</v>
      </c>
    </row>
    <row r="62" spans="1:16">
      <c r="A62" s="26">
        <v>52</v>
      </c>
      <c r="B62" s="91" t="s">
        <v>238</v>
      </c>
      <c r="C62" s="96" t="s">
        <v>292</v>
      </c>
      <c r="D62" s="51">
        <v>48</v>
      </c>
      <c r="E62" s="51">
        <v>48</v>
      </c>
      <c r="F62" s="51">
        <v>48</v>
      </c>
      <c r="G62" s="51">
        <v>48</v>
      </c>
      <c r="H62" s="51"/>
      <c r="I62" s="102">
        <f t="shared" si="1"/>
        <v>60</v>
      </c>
      <c r="J62" s="102">
        <f t="shared" si="1"/>
        <v>60</v>
      </c>
      <c r="K62" s="102">
        <f t="shared" si="1"/>
        <v>60</v>
      </c>
      <c r="L62" s="102">
        <f t="shared" si="1"/>
        <v>60</v>
      </c>
      <c r="M62" s="62" t="str">
        <f t="shared" si="2"/>
        <v>Y</v>
      </c>
      <c r="N62" s="62" t="str">
        <f t="shared" si="3"/>
        <v>Y</v>
      </c>
      <c r="O62" s="62" t="str">
        <f t="shared" si="4"/>
        <v>Y</v>
      </c>
      <c r="P62" s="62" t="str">
        <f t="shared" si="5"/>
        <v>Y</v>
      </c>
    </row>
    <row r="63" spans="1:16">
      <c r="A63" s="26">
        <v>53</v>
      </c>
      <c r="B63" s="91" t="s">
        <v>239</v>
      </c>
      <c r="C63" s="96" t="s">
        <v>293</v>
      </c>
      <c r="D63" s="51">
        <v>30</v>
      </c>
      <c r="E63" s="51">
        <v>30</v>
      </c>
      <c r="F63" s="51">
        <v>30</v>
      </c>
      <c r="G63" s="51">
        <v>30</v>
      </c>
      <c r="H63" s="51"/>
      <c r="I63" s="102">
        <f t="shared" si="1"/>
        <v>37.5</v>
      </c>
      <c r="J63" s="102">
        <f t="shared" si="1"/>
        <v>37.5</v>
      </c>
      <c r="K63" s="102">
        <f t="shared" si="1"/>
        <v>37.5</v>
      </c>
      <c r="L63" s="102">
        <f t="shared" si="1"/>
        <v>37.5</v>
      </c>
      <c r="M63" s="62" t="str">
        <f t="shared" si="2"/>
        <v>N</v>
      </c>
      <c r="N63" s="62" t="str">
        <f t="shared" si="3"/>
        <v>N</v>
      </c>
      <c r="O63" s="62" t="str">
        <f t="shared" si="4"/>
        <v>N</v>
      </c>
      <c r="P63" s="62" t="str">
        <f t="shared" si="5"/>
        <v>N</v>
      </c>
    </row>
    <row r="64" spans="1:16">
      <c r="A64" s="26">
        <v>54</v>
      </c>
      <c r="B64" s="91" t="s">
        <v>240</v>
      </c>
      <c r="C64" s="96" t="s">
        <v>294</v>
      </c>
      <c r="D64" s="51">
        <v>44</v>
      </c>
      <c r="E64" s="51">
        <v>44</v>
      </c>
      <c r="F64" s="51">
        <v>44</v>
      </c>
      <c r="G64" s="51">
        <v>44</v>
      </c>
      <c r="H64" s="51"/>
      <c r="I64" s="102">
        <f t="shared" si="1"/>
        <v>55.000000000000007</v>
      </c>
      <c r="J64" s="102">
        <f t="shared" si="1"/>
        <v>55.000000000000007</v>
      </c>
      <c r="K64" s="102">
        <f t="shared" si="1"/>
        <v>55.000000000000007</v>
      </c>
      <c r="L64" s="102">
        <f t="shared" si="1"/>
        <v>55.000000000000007</v>
      </c>
      <c r="M64" s="62" t="str">
        <f t="shared" si="2"/>
        <v>Y</v>
      </c>
      <c r="N64" s="62" t="str">
        <f t="shared" si="3"/>
        <v>Y</v>
      </c>
      <c r="O64" s="62" t="str">
        <f t="shared" si="4"/>
        <v>Y</v>
      </c>
      <c r="P64" s="62" t="str">
        <f t="shared" si="5"/>
        <v>Y</v>
      </c>
    </row>
    <row r="65" spans="1:16">
      <c r="A65" s="34">
        <v>55</v>
      </c>
      <c r="B65" s="258" t="s">
        <v>474</v>
      </c>
      <c r="C65" s="257" t="s">
        <v>475</v>
      </c>
      <c r="D65" s="51">
        <v>33</v>
      </c>
      <c r="E65" s="51">
        <v>33</v>
      </c>
      <c r="F65" s="51">
        <v>33</v>
      </c>
      <c r="G65" s="51">
        <v>33</v>
      </c>
      <c r="H65" s="51"/>
      <c r="I65" s="102">
        <f t="shared" si="1"/>
        <v>41.25</v>
      </c>
      <c r="J65" s="102">
        <f t="shared" si="1"/>
        <v>41.25</v>
      </c>
      <c r="K65" s="102">
        <f t="shared" si="1"/>
        <v>41.25</v>
      </c>
      <c r="L65" s="102">
        <f t="shared" si="1"/>
        <v>41.25</v>
      </c>
      <c r="M65" s="62" t="str">
        <f t="shared" si="2"/>
        <v>Y</v>
      </c>
      <c r="N65" s="62" t="str">
        <f t="shared" si="3"/>
        <v>Y</v>
      </c>
      <c r="O65" s="62" t="str">
        <f t="shared" si="4"/>
        <v>Y</v>
      </c>
      <c r="P65" s="62" t="str">
        <f t="shared" si="5"/>
        <v>Y</v>
      </c>
    </row>
    <row r="66" spans="1:16">
      <c r="A66" s="34">
        <v>56</v>
      </c>
      <c r="B66" s="259" t="s">
        <v>477</v>
      </c>
      <c r="C66" s="255" t="s">
        <v>476</v>
      </c>
      <c r="D66" s="256">
        <v>32</v>
      </c>
      <c r="E66" s="256">
        <v>32</v>
      </c>
      <c r="F66" s="256">
        <v>32</v>
      </c>
      <c r="G66" s="256">
        <v>32</v>
      </c>
      <c r="H66" s="68"/>
      <c r="I66" s="102">
        <f t="shared" si="1"/>
        <v>40</v>
      </c>
      <c r="J66" s="102">
        <f t="shared" si="1"/>
        <v>40</v>
      </c>
      <c r="K66" s="102">
        <f t="shared" si="1"/>
        <v>40</v>
      </c>
      <c r="L66" s="102">
        <f t="shared" si="1"/>
        <v>40</v>
      </c>
      <c r="M66" s="62" t="str">
        <f t="shared" si="2"/>
        <v>Y</v>
      </c>
      <c r="N66" s="62" t="str">
        <f t="shared" si="3"/>
        <v>Y</v>
      </c>
      <c r="O66" s="62" t="str">
        <f t="shared" si="4"/>
        <v>Y</v>
      </c>
      <c r="P66" s="62" t="str">
        <f t="shared" si="5"/>
        <v>Y</v>
      </c>
    </row>
    <row r="67" spans="1:16">
      <c r="A67" s="34">
        <v>57</v>
      </c>
      <c r="B67" s="93" t="s">
        <v>478</v>
      </c>
      <c r="C67" s="255" t="s">
        <v>479</v>
      </c>
      <c r="D67" s="256">
        <v>70</v>
      </c>
      <c r="E67" s="256">
        <v>70</v>
      </c>
      <c r="F67" s="256">
        <v>70</v>
      </c>
      <c r="G67" s="256">
        <v>70</v>
      </c>
      <c r="H67" s="68"/>
      <c r="I67" s="102">
        <f t="shared" si="1"/>
        <v>87.5</v>
      </c>
      <c r="J67" s="102">
        <f t="shared" si="1"/>
        <v>87.5</v>
      </c>
      <c r="K67" s="102">
        <f t="shared" si="1"/>
        <v>87.5</v>
      </c>
      <c r="L67" s="102">
        <f t="shared" si="1"/>
        <v>87.5</v>
      </c>
      <c r="M67" s="62" t="str">
        <f t="shared" si="2"/>
        <v>Y</v>
      </c>
      <c r="N67" s="62" t="str">
        <f t="shared" si="3"/>
        <v>Y</v>
      </c>
      <c r="O67" s="62" t="str">
        <f t="shared" si="4"/>
        <v>Y</v>
      </c>
      <c r="P67" s="62" t="str">
        <f t="shared" si="5"/>
        <v>Y</v>
      </c>
    </row>
    <row r="68" spans="1:16">
      <c r="A68" s="34">
        <v>58</v>
      </c>
      <c r="B68" s="93" t="s">
        <v>480</v>
      </c>
      <c r="C68" s="255" t="s">
        <v>481</v>
      </c>
      <c r="D68" s="256">
        <v>48</v>
      </c>
      <c r="E68" s="256">
        <v>48</v>
      </c>
      <c r="F68" s="256">
        <v>48</v>
      </c>
      <c r="G68" s="256">
        <v>48</v>
      </c>
      <c r="H68" s="68"/>
      <c r="I68" s="102">
        <f t="shared" si="1"/>
        <v>60</v>
      </c>
      <c r="J68" s="102">
        <f t="shared" si="1"/>
        <v>60</v>
      </c>
      <c r="K68" s="102">
        <f t="shared" si="1"/>
        <v>60</v>
      </c>
      <c r="L68" s="102">
        <f t="shared" si="1"/>
        <v>60</v>
      </c>
      <c r="M68" s="62" t="str">
        <f t="shared" si="2"/>
        <v>Y</v>
      </c>
      <c r="N68" s="62" t="str">
        <f t="shared" si="3"/>
        <v>Y</v>
      </c>
      <c r="O68" s="62" t="str">
        <f t="shared" si="4"/>
        <v>Y</v>
      </c>
      <c r="P68" s="62" t="str">
        <f t="shared" si="5"/>
        <v>Y</v>
      </c>
    </row>
    <row r="69" spans="1:16">
      <c r="A69" s="34">
        <v>59</v>
      </c>
      <c r="B69" s="93" t="s">
        <v>482</v>
      </c>
      <c r="C69" s="255" t="s">
        <v>483</v>
      </c>
      <c r="D69" s="256">
        <v>63</v>
      </c>
      <c r="E69" s="256">
        <v>63</v>
      </c>
      <c r="F69" s="256">
        <v>63</v>
      </c>
      <c r="G69" s="256">
        <v>63</v>
      </c>
      <c r="H69" s="68"/>
      <c r="I69" s="102">
        <f t="shared" si="1"/>
        <v>78.75</v>
      </c>
      <c r="J69" s="102">
        <f t="shared" si="1"/>
        <v>78.75</v>
      </c>
      <c r="K69" s="102">
        <f t="shared" si="1"/>
        <v>78.75</v>
      </c>
      <c r="L69" s="102">
        <f t="shared" si="1"/>
        <v>78.75</v>
      </c>
      <c r="M69" s="62" t="str">
        <f t="shared" si="2"/>
        <v>Y</v>
      </c>
      <c r="N69" s="62" t="str">
        <f t="shared" si="3"/>
        <v>Y</v>
      </c>
      <c r="O69" s="62" t="str">
        <f t="shared" si="4"/>
        <v>Y</v>
      </c>
      <c r="P69" s="62" t="str">
        <f t="shared" si="5"/>
        <v>Y</v>
      </c>
    </row>
    <row r="70" spans="1:16">
      <c r="A70" s="34">
        <v>60</v>
      </c>
      <c r="B70" s="93" t="s">
        <v>484</v>
      </c>
      <c r="C70" s="255" t="s">
        <v>485</v>
      </c>
      <c r="D70" s="256">
        <v>46</v>
      </c>
      <c r="E70" s="256">
        <v>46</v>
      </c>
      <c r="F70" s="256">
        <v>46</v>
      </c>
      <c r="G70" s="256">
        <v>46</v>
      </c>
      <c r="H70" s="68"/>
      <c r="I70" s="102">
        <f t="shared" si="1"/>
        <v>57.499999999999993</v>
      </c>
      <c r="J70" s="102">
        <f t="shared" si="1"/>
        <v>57.499999999999993</v>
      </c>
      <c r="K70" s="102">
        <f t="shared" si="1"/>
        <v>57.499999999999993</v>
      </c>
      <c r="L70" s="102">
        <f t="shared" si="1"/>
        <v>57.499999999999993</v>
      </c>
      <c r="M70" s="62" t="str">
        <f t="shared" si="2"/>
        <v>Y</v>
      </c>
      <c r="N70" s="62" t="str">
        <f t="shared" si="3"/>
        <v>Y</v>
      </c>
      <c r="O70" s="62" t="str">
        <f t="shared" si="4"/>
        <v>Y</v>
      </c>
      <c r="P70" s="62" t="str">
        <f t="shared" si="5"/>
        <v>Y</v>
      </c>
    </row>
    <row r="71" spans="1:16">
      <c r="A71" s="34">
        <v>61</v>
      </c>
      <c r="B71" s="93" t="s">
        <v>486</v>
      </c>
      <c r="C71" s="255" t="s">
        <v>487</v>
      </c>
      <c r="D71" s="256">
        <v>71</v>
      </c>
      <c r="E71" s="256">
        <v>71</v>
      </c>
      <c r="F71" s="256">
        <v>71</v>
      </c>
      <c r="G71" s="256">
        <v>71</v>
      </c>
      <c r="H71" s="68"/>
      <c r="I71" s="102">
        <f t="shared" si="1"/>
        <v>88.75</v>
      </c>
      <c r="J71" s="102">
        <f t="shared" si="1"/>
        <v>88.75</v>
      </c>
      <c r="K71" s="102">
        <f t="shared" si="1"/>
        <v>88.75</v>
      </c>
      <c r="L71" s="102">
        <f t="shared" si="1"/>
        <v>88.75</v>
      </c>
      <c r="M71" s="62" t="str">
        <f t="shared" si="2"/>
        <v>Y</v>
      </c>
      <c r="N71" s="62" t="str">
        <f t="shared" si="3"/>
        <v>Y</v>
      </c>
      <c r="O71" s="62" t="str">
        <f t="shared" si="4"/>
        <v>Y</v>
      </c>
      <c r="P71" s="62" t="str">
        <f t="shared" si="5"/>
        <v>Y</v>
      </c>
    </row>
    <row r="72" spans="1:16">
      <c r="A72" s="34">
        <v>62</v>
      </c>
      <c r="B72" s="93" t="s">
        <v>488</v>
      </c>
      <c r="C72" s="255" t="s">
        <v>489</v>
      </c>
      <c r="D72" s="256">
        <v>51</v>
      </c>
      <c r="E72" s="256">
        <v>51</v>
      </c>
      <c r="F72" s="256">
        <v>51</v>
      </c>
      <c r="G72" s="256">
        <v>51</v>
      </c>
      <c r="H72" s="68"/>
      <c r="I72" s="102">
        <f t="shared" si="1"/>
        <v>63.749999999999993</v>
      </c>
      <c r="J72" s="102">
        <f t="shared" si="1"/>
        <v>63.749999999999993</v>
      </c>
      <c r="K72" s="102">
        <f t="shared" si="1"/>
        <v>63.749999999999993</v>
      </c>
      <c r="L72" s="102">
        <f t="shared" si="1"/>
        <v>63.749999999999993</v>
      </c>
      <c r="M72" s="62" t="str">
        <f t="shared" si="2"/>
        <v>Y</v>
      </c>
      <c r="N72" s="62" t="str">
        <f t="shared" si="3"/>
        <v>Y</v>
      </c>
      <c r="O72" s="62" t="str">
        <f t="shared" si="4"/>
        <v>Y</v>
      </c>
      <c r="P72" s="62" t="str">
        <f t="shared" si="5"/>
        <v>Y</v>
      </c>
    </row>
    <row r="73" spans="1:16">
      <c r="A73" s="34">
        <v>63</v>
      </c>
      <c r="B73" s="93" t="s">
        <v>490</v>
      </c>
      <c r="C73" s="255" t="s">
        <v>491</v>
      </c>
      <c r="D73" s="256">
        <v>66</v>
      </c>
      <c r="E73" s="256">
        <v>66</v>
      </c>
      <c r="F73" s="256">
        <v>66</v>
      </c>
      <c r="G73" s="256">
        <v>66</v>
      </c>
      <c r="H73" s="68"/>
      <c r="I73" s="102">
        <f t="shared" si="1"/>
        <v>82.5</v>
      </c>
      <c r="J73" s="102">
        <f t="shared" si="1"/>
        <v>82.5</v>
      </c>
      <c r="K73" s="102">
        <f t="shared" si="1"/>
        <v>82.5</v>
      </c>
      <c r="L73" s="102">
        <f t="shared" si="1"/>
        <v>82.5</v>
      </c>
      <c r="M73" s="62" t="str">
        <f t="shared" si="2"/>
        <v>Y</v>
      </c>
      <c r="N73" s="62" t="str">
        <f t="shared" si="3"/>
        <v>Y</v>
      </c>
      <c r="O73" s="62" t="str">
        <f t="shared" si="4"/>
        <v>Y</v>
      </c>
      <c r="P73" s="62" t="str">
        <f t="shared" si="5"/>
        <v>Y</v>
      </c>
    </row>
    <row r="74" spans="1:16">
      <c r="A74" s="34">
        <v>64</v>
      </c>
      <c r="B74" s="93" t="s">
        <v>492</v>
      </c>
      <c r="C74" s="255" t="s">
        <v>493</v>
      </c>
      <c r="D74" s="256">
        <v>48</v>
      </c>
      <c r="E74" s="256">
        <v>48</v>
      </c>
      <c r="F74" s="256">
        <v>48</v>
      </c>
      <c r="G74" s="256">
        <v>48</v>
      </c>
      <c r="H74" s="68"/>
      <c r="I74" s="102">
        <f t="shared" si="1"/>
        <v>60</v>
      </c>
      <c r="J74" s="102">
        <f t="shared" si="1"/>
        <v>60</v>
      </c>
      <c r="K74" s="102">
        <f t="shared" si="1"/>
        <v>60</v>
      </c>
      <c r="L74" s="102">
        <f t="shared" si="1"/>
        <v>60</v>
      </c>
      <c r="M74" s="62" t="str">
        <f t="shared" si="2"/>
        <v>Y</v>
      </c>
      <c r="N74" s="62" t="str">
        <f t="shared" si="3"/>
        <v>Y</v>
      </c>
      <c r="O74" s="62" t="str">
        <f t="shared" si="4"/>
        <v>Y</v>
      </c>
      <c r="P74" s="62" t="str">
        <f t="shared" si="5"/>
        <v>Y</v>
      </c>
    </row>
    <row r="75" spans="1:16">
      <c r="A75" s="34">
        <v>65</v>
      </c>
      <c r="B75" s="93" t="s">
        <v>494</v>
      </c>
      <c r="C75" s="255" t="s">
        <v>495</v>
      </c>
      <c r="D75" s="256">
        <v>65</v>
      </c>
      <c r="E75" s="256">
        <v>65</v>
      </c>
      <c r="F75" s="256">
        <v>65</v>
      </c>
      <c r="G75" s="256">
        <v>65</v>
      </c>
      <c r="H75" s="68"/>
      <c r="I75" s="102">
        <f t="shared" si="1"/>
        <v>81.25</v>
      </c>
      <c r="J75" s="102">
        <f t="shared" si="1"/>
        <v>81.25</v>
      </c>
      <c r="K75" s="102">
        <f t="shared" si="1"/>
        <v>81.25</v>
      </c>
      <c r="L75" s="102">
        <f t="shared" si="1"/>
        <v>81.25</v>
      </c>
      <c r="M75" s="62" t="str">
        <f t="shared" si="2"/>
        <v>Y</v>
      </c>
      <c r="N75" s="62" t="str">
        <f t="shared" si="3"/>
        <v>Y</v>
      </c>
      <c r="O75" s="62" t="str">
        <f t="shared" si="4"/>
        <v>Y</v>
      </c>
      <c r="P75" s="62" t="str">
        <f t="shared" si="5"/>
        <v>Y</v>
      </c>
    </row>
    <row r="76" spans="1:16">
      <c r="A76" s="34">
        <v>66</v>
      </c>
      <c r="B76" s="93" t="s">
        <v>496</v>
      </c>
      <c r="C76" s="255" t="s">
        <v>497</v>
      </c>
      <c r="D76" s="256">
        <v>52</v>
      </c>
      <c r="E76" s="256">
        <v>52</v>
      </c>
      <c r="F76" s="256">
        <v>52</v>
      </c>
      <c r="G76" s="256">
        <v>52</v>
      </c>
      <c r="H76" s="68"/>
      <c r="I76" s="102">
        <f t="shared" si="1"/>
        <v>65</v>
      </c>
      <c r="J76" s="102">
        <f t="shared" si="1"/>
        <v>65</v>
      </c>
      <c r="K76" s="102">
        <f t="shared" si="1"/>
        <v>65</v>
      </c>
      <c r="L76" s="102">
        <f t="shared" ref="L76" si="6">(G76/80)*100</f>
        <v>65</v>
      </c>
      <c r="M76" s="62" t="str">
        <f t="shared" si="2"/>
        <v>Y</v>
      </c>
      <c r="N76" s="62" t="str">
        <f t="shared" si="3"/>
        <v>Y</v>
      </c>
      <c r="O76" s="62" t="str">
        <f t="shared" si="4"/>
        <v>Y</v>
      </c>
      <c r="P76" s="62" t="str">
        <f t="shared" si="5"/>
        <v>Y</v>
      </c>
    </row>
    <row r="77" spans="1:16">
      <c r="A77" s="34">
        <v>67</v>
      </c>
      <c r="B77" s="93" t="s">
        <v>498</v>
      </c>
      <c r="C77" s="255" t="s">
        <v>499</v>
      </c>
      <c r="D77" s="256">
        <v>66</v>
      </c>
      <c r="E77" s="256">
        <v>66</v>
      </c>
      <c r="F77" s="256">
        <v>66</v>
      </c>
      <c r="G77" s="256">
        <v>66</v>
      </c>
      <c r="H77" s="68"/>
      <c r="I77" s="102">
        <f t="shared" ref="I77:L99" si="7">(D77/80)*100</f>
        <v>82.5</v>
      </c>
      <c r="J77" s="102">
        <f t="shared" si="7"/>
        <v>82.5</v>
      </c>
      <c r="K77" s="102">
        <f t="shared" si="7"/>
        <v>82.5</v>
      </c>
      <c r="L77" s="102">
        <f t="shared" si="7"/>
        <v>82.5</v>
      </c>
      <c r="M77" s="62" t="str">
        <f t="shared" ref="M77:M99" si="8">IF(I77&gt;=40,"Y","N")</f>
        <v>Y</v>
      </c>
      <c r="N77" s="62" t="str">
        <f t="shared" si="3"/>
        <v>Y</v>
      </c>
      <c r="O77" s="62" t="str">
        <f t="shared" si="4"/>
        <v>Y</v>
      </c>
      <c r="P77" s="62" t="str">
        <f t="shared" si="5"/>
        <v>Y</v>
      </c>
    </row>
    <row r="78" spans="1:16">
      <c r="A78" s="34">
        <v>68</v>
      </c>
      <c r="B78" s="93" t="s">
        <v>500</v>
      </c>
      <c r="C78" s="255" t="s">
        <v>501</v>
      </c>
      <c r="D78" s="256">
        <v>59</v>
      </c>
      <c r="E78" s="256">
        <v>59</v>
      </c>
      <c r="F78" s="256">
        <v>59</v>
      </c>
      <c r="G78" s="256">
        <v>59</v>
      </c>
      <c r="H78" s="68"/>
      <c r="I78" s="102">
        <f t="shared" si="7"/>
        <v>73.75</v>
      </c>
      <c r="J78" s="102">
        <f t="shared" si="7"/>
        <v>73.75</v>
      </c>
      <c r="K78" s="102">
        <f t="shared" si="7"/>
        <v>73.75</v>
      </c>
      <c r="L78" s="102">
        <f t="shared" si="7"/>
        <v>73.75</v>
      </c>
      <c r="M78" s="62" t="str">
        <f t="shared" si="8"/>
        <v>Y</v>
      </c>
      <c r="N78" s="62" t="str">
        <f t="shared" si="3"/>
        <v>Y</v>
      </c>
      <c r="O78" s="62" t="str">
        <f t="shared" si="4"/>
        <v>Y</v>
      </c>
      <c r="P78" s="62" t="str">
        <f t="shared" si="5"/>
        <v>Y</v>
      </c>
    </row>
    <row r="79" spans="1:16">
      <c r="A79" s="34">
        <v>69</v>
      </c>
      <c r="B79" s="93" t="s">
        <v>502</v>
      </c>
      <c r="C79" s="255" t="s">
        <v>503</v>
      </c>
      <c r="D79" s="256">
        <v>57</v>
      </c>
      <c r="E79" s="256">
        <v>57</v>
      </c>
      <c r="F79" s="256">
        <v>57</v>
      </c>
      <c r="G79" s="256">
        <v>57</v>
      </c>
      <c r="H79" s="68"/>
      <c r="I79" s="102">
        <f t="shared" si="7"/>
        <v>71.25</v>
      </c>
      <c r="J79" s="102">
        <f t="shared" si="7"/>
        <v>71.25</v>
      </c>
      <c r="K79" s="102">
        <f t="shared" si="7"/>
        <v>71.25</v>
      </c>
      <c r="L79" s="102">
        <f t="shared" si="7"/>
        <v>71.25</v>
      </c>
      <c r="M79" s="62" t="str">
        <f t="shared" si="8"/>
        <v>Y</v>
      </c>
      <c r="N79" s="62" t="str">
        <f t="shared" si="3"/>
        <v>Y</v>
      </c>
      <c r="O79" s="62" t="str">
        <f t="shared" si="4"/>
        <v>Y</v>
      </c>
      <c r="P79" s="62" t="str">
        <f t="shared" si="5"/>
        <v>Y</v>
      </c>
    </row>
    <row r="80" spans="1:16">
      <c r="A80" s="34">
        <v>70</v>
      </c>
      <c r="B80" s="93" t="s">
        <v>504</v>
      </c>
      <c r="C80" s="255" t="s">
        <v>505</v>
      </c>
      <c r="D80" s="256">
        <v>48</v>
      </c>
      <c r="E80" s="256">
        <v>48</v>
      </c>
      <c r="F80" s="256">
        <v>48</v>
      </c>
      <c r="G80" s="256">
        <v>48</v>
      </c>
      <c r="H80" s="68"/>
      <c r="I80" s="102">
        <f t="shared" si="7"/>
        <v>60</v>
      </c>
      <c r="J80" s="102">
        <f t="shared" si="7"/>
        <v>60</v>
      </c>
      <c r="K80" s="102">
        <f t="shared" si="7"/>
        <v>60</v>
      </c>
      <c r="L80" s="102">
        <f t="shared" si="7"/>
        <v>60</v>
      </c>
      <c r="M80" s="62" t="str">
        <f t="shared" si="8"/>
        <v>Y</v>
      </c>
      <c r="N80" s="62" t="str">
        <f t="shared" si="3"/>
        <v>Y</v>
      </c>
      <c r="O80" s="62" t="str">
        <f t="shared" si="4"/>
        <v>Y</v>
      </c>
      <c r="P80" s="62" t="str">
        <f t="shared" si="5"/>
        <v>Y</v>
      </c>
    </row>
    <row r="81" spans="1:16">
      <c r="A81" s="34">
        <v>71</v>
      </c>
      <c r="B81" s="93" t="s">
        <v>506</v>
      </c>
      <c r="C81" s="255" t="s">
        <v>507</v>
      </c>
      <c r="D81" s="256">
        <v>43</v>
      </c>
      <c r="E81" s="256">
        <v>43</v>
      </c>
      <c r="F81" s="256">
        <v>43</v>
      </c>
      <c r="G81" s="256">
        <v>43</v>
      </c>
      <c r="H81" s="68"/>
      <c r="I81" s="102">
        <f t="shared" si="7"/>
        <v>53.75</v>
      </c>
      <c r="J81" s="102">
        <f t="shared" si="7"/>
        <v>53.75</v>
      </c>
      <c r="K81" s="102">
        <f t="shared" si="7"/>
        <v>53.75</v>
      </c>
      <c r="L81" s="102">
        <f t="shared" si="7"/>
        <v>53.75</v>
      </c>
      <c r="M81" s="62" t="str">
        <f t="shared" si="8"/>
        <v>Y</v>
      </c>
      <c r="N81" s="62" t="str">
        <f t="shared" si="3"/>
        <v>Y</v>
      </c>
      <c r="O81" s="62" t="str">
        <f t="shared" si="4"/>
        <v>Y</v>
      </c>
      <c r="P81" s="62" t="str">
        <f t="shared" si="5"/>
        <v>Y</v>
      </c>
    </row>
    <row r="82" spans="1:16">
      <c r="A82" s="34">
        <v>72</v>
      </c>
      <c r="B82" s="93" t="s">
        <v>508</v>
      </c>
      <c r="C82" s="255" t="s">
        <v>509</v>
      </c>
      <c r="D82" s="256">
        <v>50</v>
      </c>
      <c r="E82" s="256">
        <v>50</v>
      </c>
      <c r="F82" s="256">
        <v>50</v>
      </c>
      <c r="G82" s="256">
        <v>50</v>
      </c>
      <c r="H82" s="68"/>
      <c r="I82" s="102">
        <f t="shared" si="7"/>
        <v>62.5</v>
      </c>
      <c r="J82" s="102">
        <f t="shared" si="7"/>
        <v>62.5</v>
      </c>
      <c r="K82" s="102">
        <f t="shared" si="7"/>
        <v>62.5</v>
      </c>
      <c r="L82" s="102">
        <f t="shared" si="7"/>
        <v>62.5</v>
      </c>
      <c r="M82" s="62" t="str">
        <f t="shared" si="8"/>
        <v>Y</v>
      </c>
      <c r="N82" s="62" t="str">
        <f t="shared" si="3"/>
        <v>Y</v>
      </c>
      <c r="O82" s="62" t="str">
        <f t="shared" si="4"/>
        <v>Y</v>
      </c>
      <c r="P82" s="62" t="str">
        <f t="shared" si="5"/>
        <v>Y</v>
      </c>
    </row>
    <row r="83" spans="1:16">
      <c r="A83" s="34">
        <v>73</v>
      </c>
      <c r="B83" s="93" t="s">
        <v>510</v>
      </c>
      <c r="C83" s="255" t="s">
        <v>511</v>
      </c>
      <c r="D83" s="256">
        <v>64</v>
      </c>
      <c r="E83" s="256">
        <v>64</v>
      </c>
      <c r="F83" s="256">
        <v>64</v>
      </c>
      <c r="G83" s="256">
        <v>64</v>
      </c>
      <c r="H83" s="68"/>
      <c r="I83" s="102">
        <f t="shared" si="7"/>
        <v>80</v>
      </c>
      <c r="J83" s="102">
        <f t="shared" si="7"/>
        <v>80</v>
      </c>
      <c r="K83" s="102">
        <f t="shared" si="7"/>
        <v>80</v>
      </c>
      <c r="L83" s="102">
        <f t="shared" si="7"/>
        <v>80</v>
      </c>
      <c r="M83" s="62" t="str">
        <f t="shared" si="8"/>
        <v>Y</v>
      </c>
      <c r="N83" s="62" t="str">
        <f t="shared" si="3"/>
        <v>Y</v>
      </c>
      <c r="O83" s="62" t="str">
        <f t="shared" si="4"/>
        <v>Y</v>
      </c>
      <c r="P83" s="62" t="str">
        <f t="shared" si="5"/>
        <v>Y</v>
      </c>
    </row>
    <row r="84" spans="1:16">
      <c r="A84" s="34">
        <v>74</v>
      </c>
      <c r="B84" s="93" t="s">
        <v>512</v>
      </c>
      <c r="C84" s="255" t="s">
        <v>513</v>
      </c>
      <c r="D84" s="256">
        <v>46</v>
      </c>
      <c r="E84" s="256">
        <v>46</v>
      </c>
      <c r="F84" s="256">
        <v>46</v>
      </c>
      <c r="G84" s="256">
        <v>46</v>
      </c>
      <c r="H84" s="68"/>
      <c r="I84" s="102">
        <f t="shared" si="7"/>
        <v>57.499999999999993</v>
      </c>
      <c r="J84" s="102">
        <f t="shared" si="7"/>
        <v>57.499999999999993</v>
      </c>
      <c r="K84" s="102">
        <f t="shared" si="7"/>
        <v>57.499999999999993</v>
      </c>
      <c r="L84" s="102">
        <f t="shared" si="7"/>
        <v>57.499999999999993</v>
      </c>
      <c r="M84" s="62" t="str">
        <f t="shared" si="8"/>
        <v>Y</v>
      </c>
      <c r="N84" s="62" t="str">
        <f t="shared" si="3"/>
        <v>Y</v>
      </c>
      <c r="O84" s="62" t="str">
        <f t="shared" si="4"/>
        <v>Y</v>
      </c>
      <c r="P84" s="62" t="str">
        <f t="shared" si="5"/>
        <v>Y</v>
      </c>
    </row>
    <row r="85" spans="1:16">
      <c r="A85" s="34">
        <v>75</v>
      </c>
      <c r="B85" s="93" t="s">
        <v>514</v>
      </c>
      <c r="C85" s="255" t="s">
        <v>515</v>
      </c>
      <c r="D85" s="256">
        <v>65</v>
      </c>
      <c r="E85" s="256">
        <v>65</v>
      </c>
      <c r="F85" s="256">
        <v>65</v>
      </c>
      <c r="G85" s="256">
        <v>65</v>
      </c>
      <c r="H85" s="68"/>
      <c r="I85" s="102">
        <f t="shared" si="7"/>
        <v>81.25</v>
      </c>
      <c r="J85" s="102">
        <f t="shared" si="7"/>
        <v>81.25</v>
      </c>
      <c r="K85" s="102">
        <f t="shared" si="7"/>
        <v>81.25</v>
      </c>
      <c r="L85" s="102">
        <f t="shared" si="7"/>
        <v>81.25</v>
      </c>
      <c r="M85" s="62" t="str">
        <f t="shared" si="8"/>
        <v>Y</v>
      </c>
      <c r="N85" s="62" t="str">
        <f t="shared" si="3"/>
        <v>Y</v>
      </c>
      <c r="O85" s="62" t="str">
        <f t="shared" si="4"/>
        <v>Y</v>
      </c>
      <c r="P85" s="62" t="str">
        <f t="shared" si="5"/>
        <v>Y</v>
      </c>
    </row>
    <row r="86" spans="1:16">
      <c r="A86" s="34">
        <v>76</v>
      </c>
      <c r="B86" s="93" t="s">
        <v>516</v>
      </c>
      <c r="C86" s="255" t="s">
        <v>517</v>
      </c>
      <c r="D86" s="256">
        <v>58</v>
      </c>
      <c r="E86" s="256">
        <v>58</v>
      </c>
      <c r="F86" s="256">
        <v>58</v>
      </c>
      <c r="G86" s="256">
        <v>58</v>
      </c>
      <c r="H86" s="68"/>
      <c r="I86" s="102">
        <f t="shared" si="7"/>
        <v>72.5</v>
      </c>
      <c r="J86" s="102">
        <f t="shared" si="7"/>
        <v>72.5</v>
      </c>
      <c r="K86" s="102">
        <f t="shared" si="7"/>
        <v>72.5</v>
      </c>
      <c r="L86" s="102">
        <f t="shared" si="7"/>
        <v>72.5</v>
      </c>
      <c r="M86" s="62" t="str">
        <f t="shared" si="8"/>
        <v>Y</v>
      </c>
      <c r="N86" s="62" t="str">
        <f t="shared" si="3"/>
        <v>Y</v>
      </c>
      <c r="O86" s="62" t="str">
        <f t="shared" si="4"/>
        <v>Y</v>
      </c>
      <c r="P86" s="62" t="str">
        <f t="shared" si="5"/>
        <v>Y</v>
      </c>
    </row>
    <row r="87" spans="1:16">
      <c r="A87" s="34">
        <v>77</v>
      </c>
      <c r="B87" s="93" t="s">
        <v>518</v>
      </c>
      <c r="C87" s="255" t="s">
        <v>519</v>
      </c>
      <c r="D87" s="256" t="s">
        <v>302</v>
      </c>
      <c r="E87" s="256" t="s">
        <v>302</v>
      </c>
      <c r="F87" s="256" t="s">
        <v>302</v>
      </c>
      <c r="G87" s="256" t="s">
        <v>302</v>
      </c>
      <c r="H87" s="68"/>
      <c r="I87" s="102" t="s">
        <v>302</v>
      </c>
      <c r="J87" s="102" t="s">
        <v>302</v>
      </c>
      <c r="K87" s="102" t="s">
        <v>302</v>
      </c>
      <c r="L87" s="102" t="s">
        <v>302</v>
      </c>
      <c r="M87" s="62" t="s">
        <v>302</v>
      </c>
      <c r="N87" s="62" t="str">
        <f t="shared" si="3"/>
        <v>Y</v>
      </c>
      <c r="O87" s="62" t="str">
        <f t="shared" si="4"/>
        <v>Y</v>
      </c>
      <c r="P87" s="62" t="str">
        <f t="shared" si="5"/>
        <v>Y</v>
      </c>
    </row>
    <row r="88" spans="1:16">
      <c r="A88" s="34">
        <v>78</v>
      </c>
      <c r="B88" s="93" t="s">
        <v>520</v>
      </c>
      <c r="C88" s="255" t="s">
        <v>521</v>
      </c>
      <c r="D88" s="256">
        <v>39</v>
      </c>
      <c r="E88" s="256">
        <v>39</v>
      </c>
      <c r="F88" s="256">
        <v>39</v>
      </c>
      <c r="G88" s="256">
        <v>39</v>
      </c>
      <c r="H88" s="68"/>
      <c r="I88" s="102">
        <f t="shared" si="7"/>
        <v>48.75</v>
      </c>
      <c r="J88" s="102">
        <f t="shared" si="7"/>
        <v>48.75</v>
      </c>
      <c r="K88" s="102">
        <f t="shared" si="7"/>
        <v>48.75</v>
      </c>
      <c r="L88" s="102">
        <f t="shared" si="7"/>
        <v>48.75</v>
      </c>
      <c r="M88" s="62" t="str">
        <f t="shared" si="8"/>
        <v>Y</v>
      </c>
      <c r="N88" s="62" t="str">
        <f t="shared" si="3"/>
        <v>Y</v>
      </c>
      <c r="O88" s="62" t="str">
        <f t="shared" si="4"/>
        <v>Y</v>
      </c>
      <c r="P88" s="62" t="str">
        <f t="shared" si="5"/>
        <v>Y</v>
      </c>
    </row>
    <row r="89" spans="1:16">
      <c r="A89" s="34">
        <v>79</v>
      </c>
      <c r="B89" s="93" t="s">
        <v>522</v>
      </c>
      <c r="C89" s="255" t="s">
        <v>523</v>
      </c>
      <c r="D89" s="256">
        <v>47</v>
      </c>
      <c r="E89" s="256">
        <v>47</v>
      </c>
      <c r="F89" s="256">
        <v>47</v>
      </c>
      <c r="G89" s="256">
        <v>47</v>
      </c>
      <c r="H89" s="68"/>
      <c r="I89" s="102">
        <f t="shared" si="7"/>
        <v>58.75</v>
      </c>
      <c r="J89" s="102">
        <f t="shared" si="7"/>
        <v>58.75</v>
      </c>
      <c r="K89" s="102">
        <f t="shared" si="7"/>
        <v>58.75</v>
      </c>
      <c r="L89" s="102">
        <f t="shared" si="7"/>
        <v>58.75</v>
      </c>
      <c r="M89" s="62" t="str">
        <f t="shared" si="8"/>
        <v>Y</v>
      </c>
      <c r="N89" s="62" t="str">
        <f t="shared" si="3"/>
        <v>Y</v>
      </c>
      <c r="O89" s="62" t="str">
        <f t="shared" si="4"/>
        <v>Y</v>
      </c>
      <c r="P89" s="62" t="str">
        <f t="shared" si="5"/>
        <v>Y</v>
      </c>
    </row>
    <row r="90" spans="1:16">
      <c r="A90" s="34">
        <v>80</v>
      </c>
      <c r="B90" s="93" t="s">
        <v>524</v>
      </c>
      <c r="C90" s="255" t="s">
        <v>525</v>
      </c>
      <c r="D90" s="256">
        <v>40</v>
      </c>
      <c r="E90" s="256">
        <v>40</v>
      </c>
      <c r="F90" s="256">
        <v>40</v>
      </c>
      <c r="G90" s="256">
        <v>40</v>
      </c>
      <c r="H90" s="68"/>
      <c r="I90" s="102">
        <f t="shared" si="7"/>
        <v>50</v>
      </c>
      <c r="J90" s="102">
        <f t="shared" si="7"/>
        <v>50</v>
      </c>
      <c r="K90" s="102">
        <f t="shared" si="7"/>
        <v>50</v>
      </c>
      <c r="L90" s="102">
        <f t="shared" si="7"/>
        <v>50</v>
      </c>
      <c r="M90" s="62" t="str">
        <f t="shared" si="8"/>
        <v>Y</v>
      </c>
      <c r="N90" s="62" t="str">
        <f t="shared" si="3"/>
        <v>Y</v>
      </c>
      <c r="O90" s="62" t="str">
        <f t="shared" si="4"/>
        <v>Y</v>
      </c>
      <c r="P90" s="62" t="str">
        <f t="shared" si="5"/>
        <v>Y</v>
      </c>
    </row>
    <row r="91" spans="1:16">
      <c r="A91" s="34">
        <v>81</v>
      </c>
      <c r="B91" s="93" t="s">
        <v>526</v>
      </c>
      <c r="C91" s="255" t="s">
        <v>527</v>
      </c>
      <c r="D91" s="256">
        <v>38</v>
      </c>
      <c r="E91" s="256">
        <v>38</v>
      </c>
      <c r="F91" s="256">
        <v>38</v>
      </c>
      <c r="G91" s="256">
        <v>38</v>
      </c>
      <c r="H91" s="68"/>
      <c r="I91" s="102">
        <f t="shared" si="7"/>
        <v>47.5</v>
      </c>
      <c r="J91" s="102">
        <f t="shared" si="7"/>
        <v>47.5</v>
      </c>
      <c r="K91" s="102">
        <f t="shared" si="7"/>
        <v>47.5</v>
      </c>
      <c r="L91" s="102">
        <f t="shared" si="7"/>
        <v>47.5</v>
      </c>
      <c r="M91" s="62" t="str">
        <f t="shared" si="8"/>
        <v>Y</v>
      </c>
      <c r="N91" s="62" t="str">
        <f t="shared" si="3"/>
        <v>Y</v>
      </c>
      <c r="O91" s="62" t="str">
        <f t="shared" si="4"/>
        <v>Y</v>
      </c>
      <c r="P91" s="62" t="str">
        <f t="shared" si="5"/>
        <v>Y</v>
      </c>
    </row>
    <row r="92" spans="1:16">
      <c r="A92" s="34">
        <v>82</v>
      </c>
      <c r="B92" s="94" t="s">
        <v>528</v>
      </c>
      <c r="C92" s="255" t="s">
        <v>529</v>
      </c>
      <c r="D92" s="256">
        <v>35</v>
      </c>
      <c r="E92" s="256">
        <v>35</v>
      </c>
      <c r="F92" s="256">
        <v>35</v>
      </c>
      <c r="G92" s="256">
        <v>35</v>
      </c>
      <c r="H92" s="68"/>
      <c r="I92" s="102">
        <f t="shared" si="7"/>
        <v>43.75</v>
      </c>
      <c r="J92" s="102">
        <f t="shared" si="7"/>
        <v>43.75</v>
      </c>
      <c r="K92" s="102">
        <f t="shared" si="7"/>
        <v>43.75</v>
      </c>
      <c r="L92" s="102">
        <f t="shared" si="7"/>
        <v>43.75</v>
      </c>
      <c r="M92" s="62" t="str">
        <f t="shared" si="8"/>
        <v>Y</v>
      </c>
      <c r="N92" s="62" t="str">
        <f t="shared" ref="N92:N99" si="9">IF(J92&gt;=40,"Y","N")</f>
        <v>Y</v>
      </c>
      <c r="O92" s="62" t="str">
        <f t="shared" ref="O92:O99" si="10">IF(K92&gt;=40,"Y","N")</f>
        <v>Y</v>
      </c>
      <c r="P92" s="62" t="str">
        <f t="shared" ref="P92:P99" si="11">IF(L92&gt;=40,"Y","N")</f>
        <v>Y</v>
      </c>
    </row>
    <row r="93" spans="1:16">
      <c r="A93" s="34">
        <v>83</v>
      </c>
      <c r="B93" s="93" t="s">
        <v>530</v>
      </c>
      <c r="C93" s="255" t="s">
        <v>531</v>
      </c>
      <c r="D93" s="256">
        <v>32</v>
      </c>
      <c r="E93" s="256">
        <v>32</v>
      </c>
      <c r="F93" s="256">
        <v>32</v>
      </c>
      <c r="G93" s="256">
        <v>32</v>
      </c>
      <c r="H93" s="68"/>
      <c r="I93" s="102">
        <f t="shared" si="7"/>
        <v>40</v>
      </c>
      <c r="J93" s="102">
        <f t="shared" si="7"/>
        <v>40</v>
      </c>
      <c r="K93" s="102">
        <f t="shared" si="7"/>
        <v>40</v>
      </c>
      <c r="L93" s="102">
        <f t="shared" si="7"/>
        <v>40</v>
      </c>
      <c r="M93" s="62" t="str">
        <f t="shared" si="8"/>
        <v>Y</v>
      </c>
      <c r="N93" s="62" t="str">
        <f t="shared" si="9"/>
        <v>Y</v>
      </c>
      <c r="O93" s="62" t="str">
        <f t="shared" si="10"/>
        <v>Y</v>
      </c>
      <c r="P93" s="62" t="str">
        <f t="shared" si="11"/>
        <v>Y</v>
      </c>
    </row>
    <row r="94" spans="1:16">
      <c r="A94" s="34">
        <v>84</v>
      </c>
      <c r="B94" s="93" t="s">
        <v>532</v>
      </c>
      <c r="C94" s="255" t="s">
        <v>533</v>
      </c>
      <c r="D94" s="256">
        <v>63</v>
      </c>
      <c r="E94" s="256">
        <v>63</v>
      </c>
      <c r="F94" s="256">
        <v>63</v>
      </c>
      <c r="G94" s="256">
        <v>63</v>
      </c>
      <c r="H94" s="68"/>
      <c r="I94" s="102">
        <f t="shared" si="7"/>
        <v>78.75</v>
      </c>
      <c r="J94" s="102">
        <f t="shared" si="7"/>
        <v>78.75</v>
      </c>
      <c r="K94" s="102">
        <f t="shared" si="7"/>
        <v>78.75</v>
      </c>
      <c r="L94" s="102">
        <f t="shared" si="7"/>
        <v>78.75</v>
      </c>
      <c r="M94" s="62" t="str">
        <f t="shared" si="8"/>
        <v>Y</v>
      </c>
      <c r="N94" s="62" t="str">
        <f t="shared" si="9"/>
        <v>Y</v>
      </c>
      <c r="O94" s="62" t="str">
        <f t="shared" si="10"/>
        <v>Y</v>
      </c>
      <c r="P94" s="62" t="str">
        <f t="shared" si="11"/>
        <v>Y</v>
      </c>
    </row>
    <row r="95" spans="1:16">
      <c r="A95" s="34">
        <v>85</v>
      </c>
      <c r="B95" s="93" t="s">
        <v>534</v>
      </c>
      <c r="C95" s="255" t="s">
        <v>535</v>
      </c>
      <c r="D95" s="256">
        <v>48</v>
      </c>
      <c r="E95" s="256">
        <v>48</v>
      </c>
      <c r="F95" s="256">
        <v>48</v>
      </c>
      <c r="G95" s="256">
        <v>48</v>
      </c>
      <c r="H95" s="68"/>
      <c r="I95" s="102">
        <f t="shared" si="7"/>
        <v>60</v>
      </c>
      <c r="J95" s="102">
        <f t="shared" si="7"/>
        <v>60</v>
      </c>
      <c r="K95" s="102">
        <f t="shared" si="7"/>
        <v>60</v>
      </c>
      <c r="L95" s="102">
        <f t="shared" si="7"/>
        <v>60</v>
      </c>
      <c r="M95" s="62" t="str">
        <f t="shared" si="8"/>
        <v>Y</v>
      </c>
      <c r="N95" s="62" t="str">
        <f t="shared" si="9"/>
        <v>Y</v>
      </c>
      <c r="O95" s="62" t="str">
        <f t="shared" si="10"/>
        <v>Y</v>
      </c>
      <c r="P95" s="62" t="str">
        <f t="shared" si="11"/>
        <v>Y</v>
      </c>
    </row>
    <row r="96" spans="1:16">
      <c r="A96" s="34">
        <v>86</v>
      </c>
      <c r="B96" s="93" t="s">
        <v>536</v>
      </c>
      <c r="C96" s="255" t="s">
        <v>537</v>
      </c>
      <c r="D96" s="256">
        <v>55</v>
      </c>
      <c r="E96" s="256">
        <v>55</v>
      </c>
      <c r="F96" s="256">
        <v>55</v>
      </c>
      <c r="G96" s="256">
        <v>55</v>
      </c>
      <c r="H96" s="68"/>
      <c r="I96" s="102">
        <f t="shared" si="7"/>
        <v>68.75</v>
      </c>
      <c r="J96" s="102">
        <f t="shared" si="7"/>
        <v>68.75</v>
      </c>
      <c r="K96" s="102">
        <f t="shared" si="7"/>
        <v>68.75</v>
      </c>
      <c r="L96" s="102">
        <f t="shared" si="7"/>
        <v>68.75</v>
      </c>
      <c r="M96" s="62" t="str">
        <f t="shared" si="8"/>
        <v>Y</v>
      </c>
      <c r="N96" s="62" t="str">
        <f t="shared" si="9"/>
        <v>Y</v>
      </c>
      <c r="O96" s="62" t="str">
        <f t="shared" si="10"/>
        <v>Y</v>
      </c>
      <c r="P96" s="62" t="str">
        <f t="shared" si="11"/>
        <v>Y</v>
      </c>
    </row>
    <row r="97" spans="1:16">
      <c r="A97" s="34">
        <v>87</v>
      </c>
      <c r="B97" s="93" t="s">
        <v>538</v>
      </c>
      <c r="C97" s="255" t="s">
        <v>539</v>
      </c>
      <c r="D97" s="256">
        <v>67</v>
      </c>
      <c r="E97" s="256">
        <v>67</v>
      </c>
      <c r="F97" s="256">
        <v>67</v>
      </c>
      <c r="G97" s="256">
        <v>67</v>
      </c>
      <c r="H97" s="68"/>
      <c r="I97" s="102">
        <f t="shared" si="7"/>
        <v>83.75</v>
      </c>
      <c r="J97" s="102">
        <f t="shared" si="7"/>
        <v>83.75</v>
      </c>
      <c r="K97" s="102">
        <f t="shared" si="7"/>
        <v>83.75</v>
      </c>
      <c r="L97" s="102">
        <f t="shared" si="7"/>
        <v>83.75</v>
      </c>
      <c r="M97" s="62" t="str">
        <f t="shared" si="8"/>
        <v>Y</v>
      </c>
      <c r="N97" s="62" t="str">
        <f t="shared" si="9"/>
        <v>Y</v>
      </c>
      <c r="O97" s="62" t="str">
        <f t="shared" si="10"/>
        <v>Y</v>
      </c>
      <c r="P97" s="62" t="str">
        <f t="shared" si="11"/>
        <v>Y</v>
      </c>
    </row>
    <row r="98" spans="1:16">
      <c r="A98" s="34">
        <v>88</v>
      </c>
      <c r="B98" s="93" t="s">
        <v>540</v>
      </c>
      <c r="C98" s="255" t="s">
        <v>541</v>
      </c>
      <c r="D98" s="256">
        <v>55</v>
      </c>
      <c r="E98" s="256">
        <v>55</v>
      </c>
      <c r="F98" s="256">
        <v>55</v>
      </c>
      <c r="G98" s="256">
        <v>55</v>
      </c>
      <c r="H98" s="68"/>
      <c r="I98" s="102">
        <f t="shared" si="7"/>
        <v>68.75</v>
      </c>
      <c r="J98" s="102">
        <f t="shared" si="7"/>
        <v>68.75</v>
      </c>
      <c r="K98" s="102">
        <f t="shared" si="7"/>
        <v>68.75</v>
      </c>
      <c r="L98" s="102">
        <f t="shared" si="7"/>
        <v>68.75</v>
      </c>
      <c r="M98" s="62" t="str">
        <f t="shared" si="8"/>
        <v>Y</v>
      </c>
      <c r="N98" s="62" t="str">
        <f t="shared" si="9"/>
        <v>Y</v>
      </c>
      <c r="O98" s="62" t="str">
        <f t="shared" si="10"/>
        <v>Y</v>
      </c>
      <c r="P98" s="62" t="str">
        <f t="shared" si="11"/>
        <v>Y</v>
      </c>
    </row>
    <row r="99" spans="1:16">
      <c r="A99" s="34">
        <v>89</v>
      </c>
      <c r="B99" s="93" t="s">
        <v>542</v>
      </c>
      <c r="C99" s="255" t="s">
        <v>543</v>
      </c>
      <c r="D99" s="256">
        <v>39</v>
      </c>
      <c r="E99" s="256">
        <v>39</v>
      </c>
      <c r="F99" s="256">
        <v>39</v>
      </c>
      <c r="G99" s="256">
        <v>39</v>
      </c>
      <c r="H99" s="68"/>
      <c r="I99" s="102">
        <f t="shared" si="7"/>
        <v>48.75</v>
      </c>
      <c r="J99" s="102">
        <f t="shared" si="7"/>
        <v>48.75</v>
      </c>
      <c r="K99" s="102">
        <f t="shared" si="7"/>
        <v>48.75</v>
      </c>
      <c r="L99" s="102">
        <f t="shared" si="7"/>
        <v>48.75</v>
      </c>
      <c r="M99" s="62" t="str">
        <f t="shared" si="8"/>
        <v>Y</v>
      </c>
      <c r="N99" s="62" t="str">
        <f t="shared" si="9"/>
        <v>Y</v>
      </c>
      <c r="O99" s="62" t="str">
        <f t="shared" si="10"/>
        <v>Y</v>
      </c>
      <c r="P99" s="62" t="str">
        <f t="shared" si="11"/>
        <v>Y</v>
      </c>
    </row>
    <row r="100" spans="1:16">
      <c r="D100" s="46"/>
    </row>
    <row r="101" spans="1:16">
      <c r="D101" s="46"/>
    </row>
    <row r="102" spans="1:16">
      <c r="D102" s="46"/>
    </row>
    <row r="103" spans="1:16">
      <c r="D103" s="46"/>
      <c r="L103" s="220" t="s">
        <v>564</v>
      </c>
      <c r="M103" s="26">
        <f>COUNTIF(M12:M99,"Y")</f>
        <v>84</v>
      </c>
      <c r="N103" s="220">
        <v>84</v>
      </c>
      <c r="O103" s="220">
        <v>84</v>
      </c>
      <c r="P103" s="220">
        <v>84</v>
      </c>
    </row>
    <row r="104" spans="1:16">
      <c r="D104" s="46"/>
      <c r="M104" s="260" t="s">
        <v>13</v>
      </c>
      <c r="N104" s="260" t="s">
        <v>14</v>
      </c>
      <c r="O104" s="260" t="s">
        <v>15</v>
      </c>
      <c r="P104" s="260" t="s">
        <v>10</v>
      </c>
    </row>
    <row r="105" spans="1:16">
      <c r="D105" s="46"/>
      <c r="I105" s="268" t="s">
        <v>565</v>
      </c>
      <c r="J105" s="268"/>
      <c r="K105" s="268"/>
      <c r="L105" s="268"/>
      <c r="M105" s="261">
        <f>(M103/87)*100</f>
        <v>96.551724137931032</v>
      </c>
      <c r="N105" s="261">
        <f t="shared" ref="N105:P105" si="12">(N103/87)*100</f>
        <v>96.551724137931032</v>
      </c>
      <c r="O105" s="261">
        <f t="shared" si="12"/>
        <v>96.551724137931032</v>
      </c>
      <c r="P105" s="261">
        <f t="shared" si="12"/>
        <v>96.551724137931032</v>
      </c>
    </row>
    <row r="106" spans="1:16">
      <c r="D106" s="46"/>
    </row>
    <row r="107" spans="1:16">
      <c r="D107" s="46"/>
    </row>
    <row r="108" spans="1:16">
      <c r="D108" s="46"/>
    </row>
    <row r="109" spans="1:16">
      <c r="D109" s="46"/>
    </row>
    <row r="110" spans="1:16">
      <c r="D110" s="46"/>
    </row>
    <row r="111" spans="1:16">
      <c r="D111" s="46"/>
    </row>
    <row r="112" spans="1:16">
      <c r="D112" s="46"/>
    </row>
    <row r="113" spans="4:4">
      <c r="D113" s="46"/>
    </row>
    <row r="114" spans="4:4">
      <c r="D114" s="46"/>
    </row>
    <row r="115" spans="4:4">
      <c r="D115" s="46"/>
    </row>
    <row r="116" spans="4:4">
      <c r="D116" s="46"/>
    </row>
    <row r="117" spans="4:4">
      <c r="D117" s="46"/>
    </row>
    <row r="118" spans="4:4">
      <c r="D118" s="46"/>
    </row>
    <row r="119" spans="4:4">
      <c r="D119" s="46"/>
    </row>
    <row r="120" spans="4:4">
      <c r="D120" s="46"/>
    </row>
    <row r="121" spans="4:4">
      <c r="D121" s="46"/>
    </row>
    <row r="122" spans="4:4">
      <c r="D122" s="46"/>
    </row>
    <row r="123" spans="4:4">
      <c r="D123" s="46"/>
    </row>
    <row r="124" spans="4:4">
      <c r="D124" s="46"/>
    </row>
    <row r="125" spans="4:4">
      <c r="D125" s="46"/>
    </row>
    <row r="126" spans="4:4">
      <c r="D126" s="46"/>
    </row>
    <row r="127" spans="4:4">
      <c r="D127" s="46"/>
    </row>
    <row r="128" spans="4:4">
      <c r="D128" s="46"/>
    </row>
    <row r="129" spans="4:4">
      <c r="D129" s="46"/>
    </row>
    <row r="130" spans="4:4">
      <c r="D130" s="46"/>
    </row>
    <row r="131" spans="4:4">
      <c r="D131" s="46"/>
    </row>
    <row r="132" spans="4:4">
      <c r="D132" s="46"/>
    </row>
    <row r="133" spans="4:4">
      <c r="D133" s="46"/>
    </row>
    <row r="134" spans="4:4">
      <c r="D134" s="46"/>
    </row>
    <row r="135" spans="4:4">
      <c r="D135" s="46"/>
    </row>
    <row r="136" spans="4:4">
      <c r="D136" s="46"/>
    </row>
    <row r="137" spans="4:4">
      <c r="D137" s="46"/>
    </row>
    <row r="138" spans="4:4">
      <c r="D138" s="46"/>
    </row>
    <row r="139" spans="4:4">
      <c r="D139" s="46"/>
    </row>
    <row r="140" spans="4:4">
      <c r="D140" s="46"/>
    </row>
    <row r="141" spans="4:4">
      <c r="D141" s="46"/>
    </row>
    <row r="142" spans="4:4">
      <c r="D142" s="46"/>
    </row>
    <row r="143" spans="4:4">
      <c r="D143" s="46"/>
    </row>
    <row r="144" spans="4:4">
      <c r="D144" s="46"/>
    </row>
    <row r="145" spans="4:4">
      <c r="D145" s="46"/>
    </row>
    <row r="146" spans="4:4">
      <c r="D146" s="46"/>
    </row>
    <row r="147" spans="4:4">
      <c r="D147" s="46"/>
    </row>
    <row r="148" spans="4:4">
      <c r="D148" s="46"/>
    </row>
    <row r="149" spans="4:4">
      <c r="D149" s="46"/>
    </row>
    <row r="150" spans="4:4">
      <c r="D150" s="46"/>
    </row>
    <row r="151" spans="4:4">
      <c r="D151" s="46"/>
    </row>
    <row r="152" spans="4:4">
      <c r="D152" s="46"/>
    </row>
    <row r="153" spans="4:4">
      <c r="D153" s="46"/>
    </row>
    <row r="154" spans="4:4">
      <c r="D154" s="46"/>
    </row>
    <row r="155" spans="4:4">
      <c r="D155" s="46"/>
    </row>
    <row r="156" spans="4:4">
      <c r="D156" s="46"/>
    </row>
    <row r="157" spans="4:4">
      <c r="D157" s="46"/>
    </row>
    <row r="158" spans="4:4">
      <c r="D158" s="46"/>
    </row>
    <row r="159" spans="4:4">
      <c r="D159" s="46"/>
    </row>
    <row r="160" spans="4:4">
      <c r="D160" s="46"/>
    </row>
    <row r="161" spans="4:4">
      <c r="D161" s="46"/>
    </row>
    <row r="162" spans="4:4">
      <c r="D162" s="46"/>
    </row>
    <row r="163" spans="4:4">
      <c r="D163" s="46"/>
    </row>
    <row r="164" spans="4:4">
      <c r="D164" s="46"/>
    </row>
    <row r="165" spans="4:4">
      <c r="D165" s="46"/>
    </row>
    <row r="166" spans="4:4">
      <c r="D166" s="46"/>
    </row>
    <row r="167" spans="4:4">
      <c r="D167" s="46"/>
    </row>
    <row r="168" spans="4:4">
      <c r="D168" s="46"/>
    </row>
    <row r="169" spans="4:4">
      <c r="D169" s="46"/>
    </row>
    <row r="170" spans="4:4">
      <c r="D170" s="46"/>
    </row>
    <row r="171" spans="4:4">
      <c r="D171" s="46"/>
    </row>
    <row r="172" spans="4:4">
      <c r="D172" s="46"/>
    </row>
    <row r="173" spans="4:4">
      <c r="D173" s="46"/>
    </row>
    <row r="174" spans="4:4">
      <c r="D174" s="46"/>
    </row>
    <row r="175" spans="4:4">
      <c r="D175" s="46"/>
    </row>
    <row r="176" spans="4:4">
      <c r="D176" s="46"/>
    </row>
    <row r="177" spans="4:4">
      <c r="D177" s="46"/>
    </row>
    <row r="178" spans="4:4">
      <c r="D178" s="46"/>
    </row>
    <row r="179" spans="4:4">
      <c r="D179" s="46"/>
    </row>
    <row r="180" spans="4:4">
      <c r="D180" s="46"/>
    </row>
    <row r="181" spans="4:4">
      <c r="D181" s="46"/>
    </row>
    <row r="182" spans="4:4">
      <c r="D182" s="46"/>
    </row>
    <row r="183" spans="4:4">
      <c r="D183" s="46"/>
    </row>
    <row r="184" spans="4:4">
      <c r="D184" s="46"/>
    </row>
    <row r="185" spans="4:4">
      <c r="D185" s="46"/>
    </row>
    <row r="186" spans="4:4">
      <c r="D186" s="46"/>
    </row>
    <row r="187" spans="4:4">
      <c r="D187" s="46"/>
    </row>
    <row r="188" spans="4:4">
      <c r="D188" s="46"/>
    </row>
    <row r="189" spans="4:4">
      <c r="D189" s="46"/>
    </row>
    <row r="190" spans="4:4">
      <c r="D190" s="46"/>
    </row>
    <row r="191" spans="4:4">
      <c r="D191" s="46"/>
    </row>
    <row r="192" spans="4:4">
      <c r="D192" s="46"/>
    </row>
    <row r="193" spans="4:4">
      <c r="D193" s="46"/>
    </row>
    <row r="194" spans="4:4">
      <c r="D194" s="46"/>
    </row>
    <row r="195" spans="4:4">
      <c r="D195" s="46"/>
    </row>
    <row r="196" spans="4:4">
      <c r="D196" s="46"/>
    </row>
    <row r="197" spans="4:4">
      <c r="D197" s="46"/>
    </row>
    <row r="198" spans="4:4">
      <c r="D198" s="46"/>
    </row>
    <row r="199" spans="4:4">
      <c r="D199" s="46"/>
    </row>
    <row r="200" spans="4:4">
      <c r="D200" s="46"/>
    </row>
    <row r="201" spans="4:4">
      <c r="D201" s="46"/>
    </row>
    <row r="202" spans="4:4">
      <c r="D202" s="46"/>
    </row>
    <row r="203" spans="4:4">
      <c r="D203" s="46"/>
    </row>
    <row r="204" spans="4:4">
      <c r="D204" s="46"/>
    </row>
    <row r="205" spans="4:4">
      <c r="D205" s="46"/>
    </row>
    <row r="206" spans="4:4">
      <c r="D206" s="46"/>
    </row>
    <row r="207" spans="4:4">
      <c r="D207" s="46"/>
    </row>
    <row r="208" spans="4:4">
      <c r="D208" s="46"/>
    </row>
    <row r="209" spans="4:14">
      <c r="D209" s="46"/>
    </row>
    <row r="210" spans="4:14">
      <c r="D210" s="46"/>
    </row>
    <row r="211" spans="4:14">
      <c r="D211" s="46"/>
    </row>
    <row r="212" spans="4:14">
      <c r="D212" s="46"/>
    </row>
    <row r="213" spans="4:14">
      <c r="D213" s="46"/>
    </row>
    <row r="214" spans="4:14">
      <c r="D214" s="46"/>
    </row>
    <row r="215" spans="4:14">
      <c r="D215" s="46"/>
    </row>
    <row r="216" spans="4:14">
      <c r="D216" s="46"/>
    </row>
    <row r="217" spans="4:14" ht="20.25">
      <c r="D217" s="46"/>
      <c r="K217" s="63"/>
      <c r="L217" s="63"/>
      <c r="M217" s="63"/>
      <c r="N217" s="63"/>
    </row>
    <row r="218" spans="4:14">
      <c r="D218" s="46"/>
      <c r="N218" s="26"/>
    </row>
    <row r="219" spans="4:14" ht="20.25">
      <c r="D219" s="46"/>
      <c r="K219" s="64"/>
      <c r="L219" s="64"/>
      <c r="M219" s="64"/>
      <c r="N219" s="64"/>
    </row>
    <row r="220" spans="4:14">
      <c r="D220" s="46"/>
      <c r="L220" s="27"/>
      <c r="M220" s="27"/>
    </row>
    <row r="221" spans="4:14">
      <c r="D221" s="46"/>
    </row>
    <row r="222" spans="4:14">
      <c r="D222" s="46"/>
    </row>
    <row r="223" spans="4:14">
      <c r="D223" s="46"/>
    </row>
    <row r="224" spans="4:14">
      <c r="D224" s="46"/>
    </row>
    <row r="225" spans="4:4">
      <c r="D225" s="46"/>
    </row>
    <row r="226" spans="4:4">
      <c r="D226" s="46"/>
    </row>
    <row r="227" spans="4:4">
      <c r="D227" s="46"/>
    </row>
    <row r="228" spans="4:4">
      <c r="D228" s="46"/>
    </row>
    <row r="229" spans="4:4">
      <c r="D229" s="46"/>
    </row>
    <row r="230" spans="4:4">
      <c r="D230" s="46"/>
    </row>
    <row r="231" spans="4:4">
      <c r="D231" s="46"/>
    </row>
    <row r="232" spans="4:4">
      <c r="D232" s="46"/>
    </row>
    <row r="233" spans="4:4">
      <c r="D233" s="46"/>
    </row>
    <row r="234" spans="4:4">
      <c r="D234" s="46"/>
    </row>
    <row r="235" spans="4:4">
      <c r="D235" s="46"/>
    </row>
    <row r="236" spans="4:4">
      <c r="D236" s="46"/>
    </row>
    <row r="237" spans="4:4">
      <c r="D237" s="46"/>
    </row>
    <row r="238" spans="4:4">
      <c r="D238" s="46"/>
    </row>
    <row r="239" spans="4:4">
      <c r="D239" s="46"/>
    </row>
    <row r="240" spans="4:4">
      <c r="D240" s="46"/>
    </row>
    <row r="241" spans="4:4">
      <c r="D241" s="46"/>
    </row>
    <row r="242" spans="4:4">
      <c r="D242" s="46"/>
    </row>
    <row r="243" spans="4:4">
      <c r="D243" s="46"/>
    </row>
    <row r="244" spans="4:4">
      <c r="D244" s="46"/>
    </row>
    <row r="245" spans="4:4">
      <c r="D245" s="46"/>
    </row>
    <row r="246" spans="4:4">
      <c r="D246" s="46"/>
    </row>
    <row r="247" spans="4:4">
      <c r="D247" s="46"/>
    </row>
    <row r="248" spans="4:4">
      <c r="D248" s="46"/>
    </row>
    <row r="249" spans="4:4">
      <c r="D249" s="46"/>
    </row>
    <row r="250" spans="4:4">
      <c r="D250" s="46"/>
    </row>
    <row r="251" spans="4:4">
      <c r="D251" s="46"/>
    </row>
    <row r="252" spans="4:4">
      <c r="D252" s="46"/>
    </row>
    <row r="253" spans="4:4">
      <c r="D253" s="46"/>
    </row>
    <row r="254" spans="4:4">
      <c r="D254" s="46"/>
    </row>
    <row r="255" spans="4:4">
      <c r="D255" s="46"/>
    </row>
    <row r="256" spans="4:4">
      <c r="D256" s="46"/>
    </row>
    <row r="257" spans="4:4">
      <c r="D257" s="46"/>
    </row>
    <row r="258" spans="4:4">
      <c r="D258" s="46"/>
    </row>
    <row r="259" spans="4:4">
      <c r="D259" s="46"/>
    </row>
    <row r="260" spans="4:4">
      <c r="D260" s="46"/>
    </row>
    <row r="261" spans="4:4">
      <c r="D261" s="46"/>
    </row>
    <row r="262" spans="4:4">
      <c r="D262" s="46"/>
    </row>
    <row r="263" spans="4:4">
      <c r="D263" s="46"/>
    </row>
    <row r="264" spans="4:4">
      <c r="D264" s="46"/>
    </row>
    <row r="265" spans="4:4">
      <c r="D265" s="46"/>
    </row>
    <row r="266" spans="4:4">
      <c r="D266" s="46"/>
    </row>
    <row r="267" spans="4:4">
      <c r="D267" s="46"/>
    </row>
    <row r="268" spans="4:4">
      <c r="D268" s="46"/>
    </row>
    <row r="269" spans="4:4">
      <c r="D269" s="46"/>
    </row>
    <row r="270" spans="4:4">
      <c r="D270" s="46"/>
    </row>
    <row r="271" spans="4:4">
      <c r="D271" s="46"/>
    </row>
    <row r="272" spans="4:4">
      <c r="D272" s="46"/>
    </row>
    <row r="273" spans="4:4">
      <c r="D273" s="46"/>
    </row>
    <row r="274" spans="4:4">
      <c r="D274" s="46"/>
    </row>
    <row r="275" spans="4:4">
      <c r="D275" s="46"/>
    </row>
    <row r="276" spans="4:4">
      <c r="D276" s="46"/>
    </row>
    <row r="277" spans="4:4">
      <c r="D277" s="46"/>
    </row>
    <row r="278" spans="4:4">
      <c r="D278" s="46"/>
    </row>
    <row r="279" spans="4:4">
      <c r="D279" s="46"/>
    </row>
    <row r="280" spans="4:4">
      <c r="D280" s="46"/>
    </row>
    <row r="281" spans="4:4">
      <c r="D281" s="46"/>
    </row>
    <row r="282" spans="4:4">
      <c r="D282" s="46"/>
    </row>
    <row r="283" spans="4:4">
      <c r="D283" s="46"/>
    </row>
    <row r="284" spans="4:4">
      <c r="D284" s="46"/>
    </row>
    <row r="285" spans="4:4">
      <c r="D285" s="46"/>
    </row>
    <row r="286" spans="4:4">
      <c r="D286" s="46"/>
    </row>
    <row r="287" spans="4:4">
      <c r="D287" s="46"/>
    </row>
    <row r="288" spans="4:4">
      <c r="D288" s="46"/>
    </row>
    <row r="289" spans="4:4">
      <c r="D289" s="46"/>
    </row>
    <row r="290" spans="4:4">
      <c r="D290" s="46"/>
    </row>
    <row r="291" spans="4:4">
      <c r="D291" s="46"/>
    </row>
    <row r="292" spans="4:4">
      <c r="D292" s="46"/>
    </row>
    <row r="293" spans="4:4">
      <c r="D293" s="46"/>
    </row>
    <row r="294" spans="4:4">
      <c r="D294" s="46"/>
    </row>
    <row r="295" spans="4:4">
      <c r="D295" s="46"/>
    </row>
    <row r="296" spans="4:4">
      <c r="D296" s="46"/>
    </row>
    <row r="297" spans="4:4">
      <c r="D297" s="46"/>
    </row>
    <row r="298" spans="4:4">
      <c r="D298" s="46"/>
    </row>
    <row r="299" spans="4:4">
      <c r="D299" s="46"/>
    </row>
    <row r="300" spans="4:4">
      <c r="D300" s="46"/>
    </row>
    <row r="301" spans="4:4">
      <c r="D301" s="46"/>
    </row>
    <row r="302" spans="4:4">
      <c r="D302" s="46"/>
    </row>
    <row r="303" spans="4:4">
      <c r="D303" s="46"/>
    </row>
    <row r="304" spans="4:4">
      <c r="D304" s="46"/>
    </row>
    <row r="305" spans="4:4">
      <c r="D305" s="46"/>
    </row>
    <row r="306" spans="4:4">
      <c r="D306" s="46"/>
    </row>
    <row r="307" spans="4:4">
      <c r="D307" s="46"/>
    </row>
    <row r="308" spans="4:4">
      <c r="D308" s="46"/>
    </row>
    <row r="309" spans="4:4">
      <c r="D309" s="46"/>
    </row>
    <row r="310" spans="4:4">
      <c r="D310" s="46"/>
    </row>
    <row r="311" spans="4:4">
      <c r="D311" s="46"/>
    </row>
    <row r="312" spans="4:4">
      <c r="D312" s="46"/>
    </row>
    <row r="313" spans="4:4">
      <c r="D313" s="46"/>
    </row>
    <row r="314" spans="4:4">
      <c r="D314" s="46"/>
    </row>
    <row r="315" spans="4:4">
      <c r="D315" s="46"/>
    </row>
    <row r="316" spans="4:4">
      <c r="D316" s="46"/>
    </row>
    <row r="317" spans="4:4">
      <c r="D317" s="46"/>
    </row>
    <row r="318" spans="4:4">
      <c r="D318" s="46"/>
    </row>
    <row r="319" spans="4:4">
      <c r="D319" s="46"/>
    </row>
    <row r="320" spans="4:4">
      <c r="D320" s="46"/>
    </row>
    <row r="321" spans="4:4">
      <c r="D321" s="46"/>
    </row>
    <row r="322" spans="4:4">
      <c r="D322" s="46"/>
    </row>
    <row r="323" spans="4:4">
      <c r="D323" s="46"/>
    </row>
    <row r="324" spans="4:4">
      <c r="D324" s="46"/>
    </row>
    <row r="325" spans="4:4">
      <c r="D325" s="46"/>
    </row>
    <row r="326" spans="4:4">
      <c r="D326" s="46"/>
    </row>
    <row r="327" spans="4:4">
      <c r="D327" s="46"/>
    </row>
    <row r="328" spans="4:4">
      <c r="D328" s="46"/>
    </row>
    <row r="329" spans="4:4">
      <c r="D329" s="46"/>
    </row>
    <row r="330" spans="4:4">
      <c r="D330" s="46"/>
    </row>
    <row r="331" spans="4:4">
      <c r="D331" s="46"/>
    </row>
    <row r="332" spans="4:4">
      <c r="D332" s="46"/>
    </row>
    <row r="333" spans="4:4">
      <c r="D333" s="46"/>
    </row>
    <row r="334" spans="4:4">
      <c r="D334" s="46"/>
    </row>
    <row r="335" spans="4:4">
      <c r="D335" s="46"/>
    </row>
    <row r="336" spans="4:4">
      <c r="D336" s="46"/>
    </row>
    <row r="337" spans="4:4">
      <c r="D337" s="46"/>
    </row>
    <row r="338" spans="4:4">
      <c r="D338" s="46"/>
    </row>
    <row r="339" spans="4:4">
      <c r="D339" s="46"/>
    </row>
    <row r="340" spans="4:4">
      <c r="D340" s="46"/>
    </row>
    <row r="341" spans="4:4">
      <c r="D341" s="46"/>
    </row>
    <row r="342" spans="4:4">
      <c r="D342" s="46"/>
    </row>
    <row r="343" spans="4:4">
      <c r="D343" s="46"/>
    </row>
    <row r="344" spans="4:4">
      <c r="D344" s="46"/>
    </row>
    <row r="345" spans="4:4">
      <c r="D345" s="46"/>
    </row>
    <row r="346" spans="4:4">
      <c r="D346" s="46"/>
    </row>
    <row r="347" spans="4:4">
      <c r="D347" s="46"/>
    </row>
    <row r="348" spans="4:4">
      <c r="D348" s="46"/>
    </row>
    <row r="349" spans="4:4">
      <c r="D349" s="46"/>
    </row>
    <row r="350" spans="4:4">
      <c r="D350" s="46"/>
    </row>
    <row r="351" spans="4:4">
      <c r="D351" s="46"/>
    </row>
    <row r="352" spans="4:4">
      <c r="D352" s="46"/>
    </row>
    <row r="353" spans="4:4">
      <c r="D353" s="46"/>
    </row>
    <row r="354" spans="4:4">
      <c r="D354" s="46"/>
    </row>
    <row r="355" spans="4:4">
      <c r="D355" s="46"/>
    </row>
    <row r="356" spans="4:4">
      <c r="D356" s="46"/>
    </row>
    <row r="357" spans="4:4">
      <c r="D357" s="46"/>
    </row>
    <row r="358" spans="4:4">
      <c r="D358" s="46"/>
    </row>
    <row r="359" spans="4:4">
      <c r="D359" s="46"/>
    </row>
    <row r="360" spans="4:4">
      <c r="D360" s="46"/>
    </row>
    <row r="361" spans="4:4">
      <c r="D361" s="46"/>
    </row>
    <row r="362" spans="4:4">
      <c r="D362" s="46"/>
    </row>
    <row r="363" spans="4:4">
      <c r="D363" s="46"/>
    </row>
    <row r="364" spans="4:4">
      <c r="D364" s="46"/>
    </row>
    <row r="365" spans="4:4">
      <c r="D365" s="46"/>
    </row>
    <row r="366" spans="4:4">
      <c r="D366" s="46"/>
    </row>
    <row r="367" spans="4:4">
      <c r="D367" s="46"/>
    </row>
    <row r="368" spans="4:4">
      <c r="D368" s="46"/>
    </row>
    <row r="369" spans="4:4">
      <c r="D369" s="46"/>
    </row>
    <row r="370" spans="4:4">
      <c r="D370" s="46"/>
    </row>
    <row r="371" spans="4:4">
      <c r="D371" s="46"/>
    </row>
    <row r="372" spans="4:4">
      <c r="D372" s="46"/>
    </row>
    <row r="373" spans="4:4">
      <c r="D373" s="46"/>
    </row>
    <row r="374" spans="4:4">
      <c r="D374" s="46"/>
    </row>
    <row r="375" spans="4:4">
      <c r="D375" s="46"/>
    </row>
    <row r="376" spans="4:4">
      <c r="D376" s="46"/>
    </row>
    <row r="377" spans="4:4">
      <c r="D377" s="46"/>
    </row>
    <row r="378" spans="4:4">
      <c r="D378" s="46"/>
    </row>
    <row r="379" spans="4:4">
      <c r="D379" s="46"/>
    </row>
    <row r="380" spans="4:4">
      <c r="D380" s="46"/>
    </row>
    <row r="381" spans="4:4">
      <c r="D381" s="46"/>
    </row>
    <row r="382" spans="4:4">
      <c r="D382" s="46"/>
    </row>
    <row r="383" spans="4:4">
      <c r="D383" s="46"/>
    </row>
    <row r="384" spans="4:4">
      <c r="D384" s="46"/>
    </row>
    <row r="385" spans="4:4">
      <c r="D385" s="46"/>
    </row>
    <row r="386" spans="4:4">
      <c r="D386" s="46"/>
    </row>
    <row r="387" spans="4:4">
      <c r="D387" s="46"/>
    </row>
    <row r="388" spans="4:4">
      <c r="D388" s="46"/>
    </row>
    <row r="389" spans="4:4">
      <c r="D389" s="46"/>
    </row>
    <row r="390" spans="4:4">
      <c r="D390" s="46"/>
    </row>
    <row r="391" spans="4:4">
      <c r="D391" s="46"/>
    </row>
    <row r="392" spans="4:4">
      <c r="D392" s="46"/>
    </row>
    <row r="393" spans="4:4">
      <c r="D393" s="46"/>
    </row>
    <row r="394" spans="4:4">
      <c r="D394" s="46"/>
    </row>
    <row r="395" spans="4:4">
      <c r="D395" s="46"/>
    </row>
    <row r="396" spans="4:4">
      <c r="D396" s="46"/>
    </row>
    <row r="397" spans="4:4">
      <c r="D397" s="46"/>
    </row>
    <row r="398" spans="4:4">
      <c r="D398" s="46"/>
    </row>
    <row r="399" spans="4:4">
      <c r="D399" s="46"/>
    </row>
    <row r="400" spans="4:4">
      <c r="D400" s="46"/>
    </row>
    <row r="401" spans="4:4">
      <c r="D401" s="46"/>
    </row>
    <row r="402" spans="4:4">
      <c r="D402" s="46"/>
    </row>
    <row r="403" spans="4:4">
      <c r="D403" s="46"/>
    </row>
    <row r="404" spans="4:4">
      <c r="D404" s="46"/>
    </row>
    <row r="405" spans="4:4">
      <c r="D405" s="46"/>
    </row>
    <row r="406" spans="4:4">
      <c r="D406" s="46"/>
    </row>
    <row r="407" spans="4:4">
      <c r="D407" s="46"/>
    </row>
    <row r="408" spans="4:4">
      <c r="D408" s="46"/>
    </row>
    <row r="409" spans="4:4">
      <c r="D409" s="46"/>
    </row>
    <row r="410" spans="4:4">
      <c r="D410" s="46"/>
    </row>
    <row r="411" spans="4:4">
      <c r="D411" s="46"/>
    </row>
    <row r="412" spans="4:4">
      <c r="D412" s="46"/>
    </row>
    <row r="413" spans="4:4">
      <c r="D413" s="46"/>
    </row>
    <row r="414" spans="4:4">
      <c r="D414" s="46"/>
    </row>
    <row r="415" spans="4:4">
      <c r="D415" s="46"/>
    </row>
    <row r="416" spans="4:4">
      <c r="D416" s="46"/>
    </row>
    <row r="417" spans="4:4">
      <c r="D417" s="46"/>
    </row>
    <row r="418" spans="4:4">
      <c r="D418" s="46"/>
    </row>
    <row r="419" spans="4:4">
      <c r="D419" s="46"/>
    </row>
    <row r="420" spans="4:4">
      <c r="D420" s="46"/>
    </row>
    <row r="421" spans="4:4">
      <c r="D421" s="46"/>
    </row>
    <row r="422" spans="4:4">
      <c r="D422" s="46"/>
    </row>
    <row r="423" spans="4:4">
      <c r="D423" s="46"/>
    </row>
    <row r="424" spans="4:4">
      <c r="D424" s="46"/>
    </row>
    <row r="425" spans="4:4">
      <c r="D425" s="46"/>
    </row>
    <row r="426" spans="4:4">
      <c r="D426" s="46"/>
    </row>
    <row r="427" spans="4:4">
      <c r="D427" s="46"/>
    </row>
    <row r="428" spans="4:4">
      <c r="D428" s="46"/>
    </row>
    <row r="429" spans="4:4">
      <c r="D429" s="46"/>
    </row>
    <row r="430" spans="4:4">
      <c r="D430" s="46"/>
    </row>
    <row r="431" spans="4:4">
      <c r="D431" s="46"/>
    </row>
    <row r="432" spans="4:4">
      <c r="D432" s="46"/>
    </row>
    <row r="433" spans="4:4">
      <c r="D433" s="46"/>
    </row>
    <row r="434" spans="4:4">
      <c r="D434" s="46"/>
    </row>
    <row r="435" spans="4:4">
      <c r="D435" s="46"/>
    </row>
    <row r="436" spans="4:4">
      <c r="D436" s="46"/>
    </row>
    <row r="437" spans="4:4">
      <c r="D437" s="46"/>
    </row>
    <row r="438" spans="4:4">
      <c r="D438" s="46"/>
    </row>
    <row r="439" spans="4:4">
      <c r="D439" s="46"/>
    </row>
    <row r="440" spans="4:4">
      <c r="D440" s="46"/>
    </row>
    <row r="441" spans="4:4">
      <c r="D441" s="46"/>
    </row>
    <row r="442" spans="4:4">
      <c r="D442" s="46"/>
    </row>
    <row r="443" spans="4:4">
      <c r="D443" s="46"/>
    </row>
    <row r="444" spans="4:4">
      <c r="D444" s="46"/>
    </row>
    <row r="445" spans="4:4">
      <c r="D445" s="46"/>
    </row>
    <row r="446" spans="4:4">
      <c r="D446" s="46"/>
    </row>
    <row r="447" spans="4:4">
      <c r="D447" s="46"/>
    </row>
    <row r="448" spans="4:4">
      <c r="D448" s="46"/>
    </row>
    <row r="449" spans="4:4">
      <c r="D449" s="46"/>
    </row>
    <row r="450" spans="4:4">
      <c r="D450" s="46"/>
    </row>
    <row r="451" spans="4:4">
      <c r="D451" s="46"/>
    </row>
    <row r="452" spans="4:4">
      <c r="D452" s="46"/>
    </row>
    <row r="453" spans="4:4">
      <c r="D453" s="46"/>
    </row>
    <row r="454" spans="4:4">
      <c r="D454" s="46"/>
    </row>
    <row r="455" spans="4:4">
      <c r="D455" s="46"/>
    </row>
    <row r="456" spans="4:4">
      <c r="D456" s="46"/>
    </row>
    <row r="457" spans="4:4">
      <c r="D457" s="46"/>
    </row>
    <row r="458" spans="4:4">
      <c r="D458" s="46"/>
    </row>
    <row r="459" spans="4:4">
      <c r="D459" s="46"/>
    </row>
    <row r="460" spans="4:4">
      <c r="D460" s="46"/>
    </row>
    <row r="461" spans="4:4">
      <c r="D461" s="46"/>
    </row>
    <row r="462" spans="4:4">
      <c r="D462" s="46"/>
    </row>
    <row r="463" spans="4:4">
      <c r="D463" s="46"/>
    </row>
    <row r="464" spans="4:4">
      <c r="D464" s="46"/>
    </row>
    <row r="465" spans="4:4">
      <c r="D465" s="46"/>
    </row>
    <row r="466" spans="4:4">
      <c r="D466" s="46"/>
    </row>
    <row r="467" spans="4:4">
      <c r="D467" s="46"/>
    </row>
    <row r="468" spans="4:4">
      <c r="D468" s="46"/>
    </row>
    <row r="469" spans="4:4">
      <c r="D469" s="46"/>
    </row>
    <row r="470" spans="4:4">
      <c r="D470" s="46"/>
    </row>
    <row r="471" spans="4:4">
      <c r="D471" s="46"/>
    </row>
    <row r="472" spans="4:4">
      <c r="D472" s="46"/>
    </row>
    <row r="473" spans="4:4">
      <c r="D473" s="46"/>
    </row>
    <row r="474" spans="4:4">
      <c r="D474" s="46"/>
    </row>
    <row r="475" spans="4:4">
      <c r="D475" s="46"/>
    </row>
    <row r="476" spans="4:4">
      <c r="D476" s="46"/>
    </row>
    <row r="477" spans="4:4">
      <c r="D477" s="46"/>
    </row>
    <row r="478" spans="4:4">
      <c r="D478" s="46"/>
    </row>
    <row r="479" spans="4:4">
      <c r="D479" s="46"/>
    </row>
    <row r="480" spans="4:4">
      <c r="D480" s="46"/>
    </row>
    <row r="481" spans="4:4">
      <c r="D481" s="46"/>
    </row>
    <row r="482" spans="4:4">
      <c r="D482" s="46"/>
    </row>
    <row r="483" spans="4:4">
      <c r="D483" s="46"/>
    </row>
    <row r="484" spans="4:4">
      <c r="D484" s="46"/>
    </row>
    <row r="485" spans="4:4">
      <c r="D485" s="46"/>
    </row>
    <row r="486" spans="4:4">
      <c r="D486" s="46"/>
    </row>
    <row r="487" spans="4:4">
      <c r="D487" s="46"/>
    </row>
    <row r="488" spans="4:4">
      <c r="D488" s="46"/>
    </row>
    <row r="489" spans="4:4">
      <c r="D489" s="46"/>
    </row>
    <row r="490" spans="4:4">
      <c r="D490" s="46"/>
    </row>
    <row r="491" spans="4:4">
      <c r="D491" s="46"/>
    </row>
    <row r="492" spans="4:4">
      <c r="D492" s="46"/>
    </row>
    <row r="493" spans="4:4">
      <c r="D493" s="46"/>
    </row>
    <row r="494" spans="4:4">
      <c r="D494" s="46"/>
    </row>
    <row r="495" spans="4:4">
      <c r="D495" s="46"/>
    </row>
    <row r="496" spans="4:4">
      <c r="D496" s="46"/>
    </row>
    <row r="497" spans="4:4">
      <c r="D497" s="46"/>
    </row>
    <row r="498" spans="4:4">
      <c r="D498" s="46"/>
    </row>
    <row r="499" spans="4:4">
      <c r="D499" s="46"/>
    </row>
    <row r="500" spans="4:4">
      <c r="D500" s="46"/>
    </row>
    <row r="501" spans="4:4">
      <c r="D501" s="46"/>
    </row>
    <row r="502" spans="4:4">
      <c r="D502" s="46"/>
    </row>
    <row r="503" spans="4:4">
      <c r="D503" s="46"/>
    </row>
    <row r="504" spans="4:4">
      <c r="D504" s="46"/>
    </row>
    <row r="505" spans="4:4">
      <c r="D505" s="46"/>
    </row>
    <row r="506" spans="4:4">
      <c r="D506" s="46"/>
    </row>
    <row r="507" spans="4:4">
      <c r="D507" s="46"/>
    </row>
    <row r="508" spans="4:4">
      <c r="D508" s="46"/>
    </row>
    <row r="509" spans="4:4">
      <c r="D509" s="46"/>
    </row>
    <row r="510" spans="4:4">
      <c r="D510" s="46"/>
    </row>
    <row r="511" spans="4:4">
      <c r="D511" s="46"/>
    </row>
    <row r="512" spans="4:4">
      <c r="D512" s="46"/>
    </row>
    <row r="513" spans="4:4">
      <c r="D513" s="46"/>
    </row>
    <row r="514" spans="4:4">
      <c r="D514" s="46"/>
    </row>
    <row r="515" spans="4:4">
      <c r="D515" s="46"/>
    </row>
    <row r="516" spans="4:4">
      <c r="D516" s="46"/>
    </row>
    <row r="517" spans="4:4">
      <c r="D517" s="46"/>
    </row>
    <row r="518" spans="4:4">
      <c r="D518" s="46"/>
    </row>
    <row r="519" spans="4:4">
      <c r="D519" s="46"/>
    </row>
    <row r="520" spans="4:4">
      <c r="D520" s="46"/>
    </row>
    <row r="521" spans="4:4">
      <c r="D521" s="46"/>
    </row>
    <row r="522" spans="4:4">
      <c r="D522" s="46"/>
    </row>
    <row r="523" spans="4:4">
      <c r="D523" s="46"/>
    </row>
    <row r="524" spans="4:4">
      <c r="D524" s="46"/>
    </row>
    <row r="525" spans="4:4">
      <c r="D525" s="46"/>
    </row>
    <row r="526" spans="4:4">
      <c r="D526" s="46"/>
    </row>
    <row r="527" spans="4:4">
      <c r="D527" s="46"/>
    </row>
    <row r="528" spans="4:4">
      <c r="D528" s="46"/>
    </row>
    <row r="529" spans="4:4">
      <c r="D529" s="46"/>
    </row>
    <row r="530" spans="4:4">
      <c r="D530" s="46"/>
    </row>
    <row r="531" spans="4:4">
      <c r="D531" s="46"/>
    </row>
    <row r="532" spans="4:4">
      <c r="D532" s="46"/>
    </row>
    <row r="533" spans="4:4">
      <c r="D533" s="46"/>
    </row>
    <row r="534" spans="4:4">
      <c r="D534" s="46"/>
    </row>
    <row r="535" spans="4:4">
      <c r="D535" s="46"/>
    </row>
    <row r="536" spans="4:4">
      <c r="D536" s="46"/>
    </row>
    <row r="537" spans="4:4">
      <c r="D537" s="46"/>
    </row>
    <row r="538" spans="4:4">
      <c r="D538" s="46"/>
    </row>
    <row r="539" spans="4:4">
      <c r="D539" s="46"/>
    </row>
    <row r="540" spans="4:4">
      <c r="D540" s="46"/>
    </row>
    <row r="541" spans="4:4">
      <c r="D541" s="46"/>
    </row>
    <row r="542" spans="4:4">
      <c r="D542" s="46"/>
    </row>
    <row r="543" spans="4:4">
      <c r="D543" s="46"/>
    </row>
    <row r="544" spans="4:4">
      <c r="D544" s="46"/>
    </row>
    <row r="545" spans="4:4">
      <c r="D545" s="46"/>
    </row>
    <row r="546" spans="4:4">
      <c r="D546" s="46"/>
    </row>
    <row r="547" spans="4:4">
      <c r="D547" s="46"/>
    </row>
    <row r="548" spans="4:4">
      <c r="D548" s="46"/>
    </row>
    <row r="549" spans="4:4">
      <c r="D549" s="46"/>
    </row>
    <row r="550" spans="4:4">
      <c r="D550" s="46"/>
    </row>
    <row r="551" spans="4:4">
      <c r="D551" s="46"/>
    </row>
    <row r="552" spans="4:4">
      <c r="D552" s="46"/>
    </row>
    <row r="553" spans="4:4">
      <c r="D553" s="46"/>
    </row>
    <row r="554" spans="4:4">
      <c r="D554" s="46"/>
    </row>
    <row r="555" spans="4:4">
      <c r="D555" s="46"/>
    </row>
    <row r="556" spans="4:4">
      <c r="D556" s="46"/>
    </row>
    <row r="557" spans="4:4">
      <c r="D557" s="46"/>
    </row>
    <row r="558" spans="4:4">
      <c r="D558" s="46"/>
    </row>
    <row r="559" spans="4:4">
      <c r="D559" s="46"/>
    </row>
    <row r="560" spans="4:4">
      <c r="D560" s="46"/>
    </row>
    <row r="561" spans="4:4">
      <c r="D561" s="46"/>
    </row>
    <row r="562" spans="4:4">
      <c r="D562" s="46"/>
    </row>
    <row r="563" spans="4:4">
      <c r="D563" s="46"/>
    </row>
    <row r="564" spans="4:4">
      <c r="D564" s="46"/>
    </row>
    <row r="565" spans="4:4">
      <c r="D565" s="46"/>
    </row>
    <row r="566" spans="4:4">
      <c r="D566" s="46"/>
    </row>
    <row r="567" spans="4:4">
      <c r="D567" s="46"/>
    </row>
    <row r="568" spans="4:4">
      <c r="D568" s="46"/>
    </row>
    <row r="569" spans="4:4">
      <c r="D569" s="46"/>
    </row>
    <row r="570" spans="4:4">
      <c r="D570" s="46"/>
    </row>
    <row r="571" spans="4:4">
      <c r="D571" s="46"/>
    </row>
    <row r="572" spans="4:4">
      <c r="D572" s="46"/>
    </row>
    <row r="573" spans="4:4">
      <c r="D573" s="46"/>
    </row>
    <row r="574" spans="4:4">
      <c r="D574" s="46"/>
    </row>
    <row r="575" spans="4:4">
      <c r="D575" s="46"/>
    </row>
    <row r="576" spans="4:4">
      <c r="D576" s="46"/>
    </row>
    <row r="577" spans="4:4">
      <c r="D577" s="46"/>
    </row>
    <row r="578" spans="4:4">
      <c r="D578" s="46"/>
    </row>
    <row r="579" spans="4:4">
      <c r="D579" s="46"/>
    </row>
    <row r="580" spans="4:4">
      <c r="D580" s="46"/>
    </row>
    <row r="581" spans="4:4">
      <c r="D581" s="46"/>
    </row>
    <row r="582" spans="4:4">
      <c r="D582" s="46"/>
    </row>
    <row r="583" spans="4:4">
      <c r="D583" s="46"/>
    </row>
    <row r="584" spans="4:4">
      <c r="D584" s="46"/>
    </row>
    <row r="585" spans="4:4">
      <c r="D585" s="46"/>
    </row>
    <row r="586" spans="4:4">
      <c r="D586" s="46"/>
    </row>
    <row r="587" spans="4:4">
      <c r="D587" s="46"/>
    </row>
    <row r="588" spans="4:4">
      <c r="D588" s="46"/>
    </row>
    <row r="589" spans="4:4">
      <c r="D589" s="46"/>
    </row>
    <row r="590" spans="4:4">
      <c r="D590" s="46"/>
    </row>
    <row r="591" spans="4:4">
      <c r="D591" s="46"/>
    </row>
    <row r="592" spans="4:4">
      <c r="D592" s="46"/>
    </row>
    <row r="593" spans="4:4">
      <c r="D593" s="46"/>
    </row>
    <row r="594" spans="4:4">
      <c r="D594" s="46"/>
    </row>
    <row r="595" spans="4:4">
      <c r="D595" s="46"/>
    </row>
    <row r="596" spans="4:4">
      <c r="D596" s="46"/>
    </row>
    <row r="597" spans="4:4">
      <c r="D597" s="46"/>
    </row>
    <row r="598" spans="4:4">
      <c r="D598" s="46"/>
    </row>
    <row r="599" spans="4:4">
      <c r="D599" s="46"/>
    </row>
    <row r="600" spans="4:4">
      <c r="D600" s="46"/>
    </row>
    <row r="601" spans="4:4">
      <c r="D601" s="46"/>
    </row>
    <row r="602" spans="4:4">
      <c r="D602" s="46"/>
    </row>
    <row r="603" spans="4:4">
      <c r="D603" s="46"/>
    </row>
    <row r="604" spans="4:4">
      <c r="D604" s="46"/>
    </row>
    <row r="605" spans="4:4">
      <c r="D605" s="46"/>
    </row>
    <row r="606" spans="4:4">
      <c r="D606" s="46"/>
    </row>
    <row r="607" spans="4:4">
      <c r="D607" s="46"/>
    </row>
    <row r="608" spans="4:4">
      <c r="D608" s="46"/>
    </row>
    <row r="609" spans="4:4">
      <c r="D609" s="46"/>
    </row>
    <row r="610" spans="4:4">
      <c r="D610" s="46"/>
    </row>
    <row r="611" spans="4:4">
      <c r="D611" s="46"/>
    </row>
    <row r="612" spans="4:4">
      <c r="D612" s="46"/>
    </row>
    <row r="613" spans="4:4">
      <c r="D613" s="46"/>
    </row>
    <row r="614" spans="4:4">
      <c r="D614" s="46"/>
    </row>
    <row r="615" spans="4:4">
      <c r="D615" s="46"/>
    </row>
    <row r="616" spans="4:4">
      <c r="D616" s="46"/>
    </row>
    <row r="617" spans="4:4">
      <c r="D617" s="46"/>
    </row>
    <row r="618" spans="4:4">
      <c r="D618" s="46"/>
    </row>
    <row r="619" spans="4:4">
      <c r="D619" s="46"/>
    </row>
    <row r="620" spans="4:4">
      <c r="D620" s="46"/>
    </row>
    <row r="621" spans="4:4">
      <c r="D621" s="46"/>
    </row>
    <row r="622" spans="4:4">
      <c r="D622" s="46"/>
    </row>
    <row r="623" spans="4:4">
      <c r="D623" s="46"/>
    </row>
    <row r="624" spans="4:4">
      <c r="D624" s="46"/>
    </row>
    <row r="625" spans="4:4">
      <c r="D625" s="46"/>
    </row>
    <row r="626" spans="4:4">
      <c r="D626" s="46"/>
    </row>
    <row r="627" spans="4:4">
      <c r="D627" s="46"/>
    </row>
    <row r="628" spans="4:4">
      <c r="D628" s="46"/>
    </row>
    <row r="629" spans="4:4">
      <c r="D629" s="46"/>
    </row>
    <row r="630" spans="4:4">
      <c r="D630" s="46"/>
    </row>
    <row r="631" spans="4:4">
      <c r="D631" s="46"/>
    </row>
    <row r="632" spans="4:4">
      <c r="D632" s="46"/>
    </row>
    <row r="633" spans="4:4">
      <c r="D633" s="46"/>
    </row>
    <row r="634" spans="4:4">
      <c r="D634" s="46"/>
    </row>
    <row r="635" spans="4:4">
      <c r="D635" s="46"/>
    </row>
    <row r="636" spans="4:4">
      <c r="D636" s="46"/>
    </row>
    <row r="637" spans="4:4">
      <c r="D637" s="46"/>
    </row>
    <row r="638" spans="4:4">
      <c r="D638" s="46"/>
    </row>
    <row r="639" spans="4:4">
      <c r="D639" s="46"/>
    </row>
    <row r="640" spans="4:4">
      <c r="D640" s="46"/>
    </row>
    <row r="641" spans="4:4">
      <c r="D641" s="46"/>
    </row>
    <row r="642" spans="4:4">
      <c r="D642" s="46"/>
    </row>
    <row r="643" spans="4:4">
      <c r="D643" s="46"/>
    </row>
    <row r="644" spans="4:4">
      <c r="D644" s="46"/>
    </row>
    <row r="645" spans="4:4">
      <c r="D645" s="46"/>
    </row>
    <row r="646" spans="4:4">
      <c r="D646" s="46"/>
    </row>
    <row r="647" spans="4:4">
      <c r="D647" s="46"/>
    </row>
    <row r="648" spans="4:4">
      <c r="D648" s="46"/>
    </row>
    <row r="649" spans="4:4">
      <c r="D649" s="46"/>
    </row>
    <row r="650" spans="4:4">
      <c r="D650" s="46"/>
    </row>
    <row r="651" spans="4:4">
      <c r="D651" s="46"/>
    </row>
    <row r="652" spans="4:4">
      <c r="D652" s="46"/>
    </row>
    <row r="653" spans="4:4">
      <c r="D653" s="46"/>
    </row>
    <row r="654" spans="4:4">
      <c r="D654" s="46"/>
    </row>
    <row r="655" spans="4:4">
      <c r="D655" s="46"/>
    </row>
    <row r="656" spans="4:4">
      <c r="D656" s="46"/>
    </row>
    <row r="657" spans="4:4">
      <c r="D657" s="46"/>
    </row>
    <row r="658" spans="4:4">
      <c r="D658" s="46"/>
    </row>
    <row r="659" spans="4:4">
      <c r="D659" s="46"/>
    </row>
    <row r="660" spans="4:4">
      <c r="D660" s="46"/>
    </row>
    <row r="661" spans="4:4">
      <c r="D661" s="46"/>
    </row>
    <row r="662" spans="4:4">
      <c r="D662" s="46"/>
    </row>
    <row r="663" spans="4:4">
      <c r="D663" s="46"/>
    </row>
    <row r="664" spans="4:4">
      <c r="D664" s="46"/>
    </row>
    <row r="665" spans="4:4">
      <c r="D665" s="46"/>
    </row>
    <row r="666" spans="4:4">
      <c r="D666" s="46"/>
    </row>
    <row r="667" spans="4:4">
      <c r="D667" s="46"/>
    </row>
    <row r="668" spans="4:4">
      <c r="D668" s="46"/>
    </row>
    <row r="669" spans="4:4">
      <c r="D669" s="46"/>
    </row>
    <row r="670" spans="4:4">
      <c r="D670" s="46"/>
    </row>
    <row r="671" spans="4:4">
      <c r="D671" s="46"/>
    </row>
    <row r="672" spans="4:4">
      <c r="D672" s="46"/>
    </row>
    <row r="673" spans="4:4">
      <c r="D673" s="46"/>
    </row>
    <row r="674" spans="4:4">
      <c r="D674" s="46"/>
    </row>
    <row r="675" spans="4:4">
      <c r="D675" s="46"/>
    </row>
    <row r="676" spans="4:4">
      <c r="D676" s="46"/>
    </row>
    <row r="677" spans="4:4">
      <c r="D677" s="46"/>
    </row>
    <row r="678" spans="4:4">
      <c r="D678" s="46"/>
    </row>
    <row r="679" spans="4:4">
      <c r="D679" s="46"/>
    </row>
    <row r="680" spans="4:4">
      <c r="D680" s="46"/>
    </row>
    <row r="681" spans="4:4">
      <c r="D681" s="46"/>
    </row>
    <row r="682" spans="4:4">
      <c r="D682" s="46"/>
    </row>
    <row r="683" spans="4:4">
      <c r="D683" s="46"/>
    </row>
    <row r="684" spans="4:4">
      <c r="D684" s="46"/>
    </row>
    <row r="685" spans="4:4">
      <c r="D685" s="46"/>
    </row>
    <row r="686" spans="4:4">
      <c r="D686" s="46"/>
    </row>
    <row r="687" spans="4:4">
      <c r="D687" s="46"/>
    </row>
    <row r="688" spans="4:4">
      <c r="D688" s="46"/>
    </row>
    <row r="689" spans="4:4">
      <c r="D689" s="46"/>
    </row>
    <row r="690" spans="4:4">
      <c r="D690" s="46"/>
    </row>
    <row r="691" spans="4:4">
      <c r="D691" s="46"/>
    </row>
    <row r="692" spans="4:4">
      <c r="D692" s="46"/>
    </row>
    <row r="693" spans="4:4">
      <c r="D693" s="46"/>
    </row>
    <row r="694" spans="4:4">
      <c r="D694" s="46"/>
    </row>
    <row r="695" spans="4:4">
      <c r="D695" s="46"/>
    </row>
    <row r="696" spans="4:4">
      <c r="D696" s="46"/>
    </row>
    <row r="697" spans="4:4">
      <c r="D697" s="46"/>
    </row>
    <row r="698" spans="4:4">
      <c r="D698" s="46"/>
    </row>
    <row r="699" spans="4:4">
      <c r="D699" s="46"/>
    </row>
    <row r="700" spans="4:4">
      <c r="D700" s="46"/>
    </row>
    <row r="701" spans="4:4">
      <c r="D701" s="46"/>
    </row>
    <row r="702" spans="4:4">
      <c r="D702" s="46"/>
    </row>
    <row r="703" spans="4:4">
      <c r="D703" s="46"/>
    </row>
    <row r="704" spans="4:4">
      <c r="D704" s="46"/>
    </row>
    <row r="705" spans="4:4">
      <c r="D705" s="46"/>
    </row>
    <row r="706" spans="4:4">
      <c r="D706" s="46"/>
    </row>
    <row r="707" spans="4:4">
      <c r="D707" s="46"/>
    </row>
    <row r="708" spans="4:4">
      <c r="D708" s="46"/>
    </row>
    <row r="709" spans="4:4">
      <c r="D709" s="46"/>
    </row>
    <row r="710" spans="4:4">
      <c r="D710" s="46"/>
    </row>
    <row r="711" spans="4:4">
      <c r="D711" s="46"/>
    </row>
    <row r="712" spans="4:4">
      <c r="D712" s="46"/>
    </row>
    <row r="713" spans="4:4">
      <c r="D713" s="46"/>
    </row>
    <row r="714" spans="4:4">
      <c r="D714" s="46"/>
    </row>
    <row r="715" spans="4:4">
      <c r="D715" s="46"/>
    </row>
    <row r="716" spans="4:4">
      <c r="D716" s="46"/>
    </row>
    <row r="717" spans="4:4">
      <c r="D717" s="46"/>
    </row>
    <row r="718" spans="4:4">
      <c r="D718" s="46"/>
    </row>
    <row r="719" spans="4:4">
      <c r="D719" s="46"/>
    </row>
    <row r="720" spans="4:4">
      <c r="D720" s="46"/>
    </row>
    <row r="721" spans="4:4">
      <c r="D721" s="46"/>
    </row>
    <row r="722" spans="4:4">
      <c r="D722" s="46"/>
    </row>
    <row r="723" spans="4:4">
      <c r="D723" s="46"/>
    </row>
    <row r="724" spans="4:4">
      <c r="D724" s="46"/>
    </row>
    <row r="725" spans="4:4">
      <c r="D725" s="46"/>
    </row>
    <row r="726" spans="4:4">
      <c r="D726" s="46"/>
    </row>
    <row r="727" spans="4:4">
      <c r="D727" s="46"/>
    </row>
    <row r="728" spans="4:4">
      <c r="D728" s="46"/>
    </row>
    <row r="729" spans="4:4">
      <c r="D729" s="46"/>
    </row>
    <row r="730" spans="4:4">
      <c r="D730" s="46"/>
    </row>
    <row r="731" spans="4:4">
      <c r="D731" s="46"/>
    </row>
    <row r="732" spans="4:4">
      <c r="D732" s="46"/>
    </row>
    <row r="733" spans="4:4">
      <c r="D733" s="46"/>
    </row>
    <row r="734" spans="4:4">
      <c r="D734" s="46"/>
    </row>
    <row r="735" spans="4:4">
      <c r="D735" s="46"/>
    </row>
    <row r="736" spans="4:4">
      <c r="D736" s="46"/>
    </row>
    <row r="737" spans="4:4">
      <c r="D737" s="46"/>
    </row>
    <row r="738" spans="4:4">
      <c r="D738" s="46"/>
    </row>
    <row r="739" spans="4:4">
      <c r="D739" s="46"/>
    </row>
    <row r="740" spans="4:4">
      <c r="D740" s="46"/>
    </row>
    <row r="741" spans="4:4">
      <c r="D741" s="46"/>
    </row>
    <row r="742" spans="4:4">
      <c r="D742" s="46"/>
    </row>
    <row r="743" spans="4:4">
      <c r="D743" s="46"/>
    </row>
    <row r="744" spans="4:4">
      <c r="D744" s="46"/>
    </row>
    <row r="745" spans="4:4">
      <c r="D745" s="46"/>
    </row>
    <row r="746" spans="4:4">
      <c r="D746" s="46"/>
    </row>
    <row r="747" spans="4:4">
      <c r="D747" s="46"/>
    </row>
    <row r="748" spans="4:4">
      <c r="D748" s="46"/>
    </row>
    <row r="749" spans="4:4">
      <c r="D749" s="46"/>
    </row>
    <row r="750" spans="4:4">
      <c r="D750" s="46"/>
    </row>
    <row r="751" spans="4:4">
      <c r="D751" s="46"/>
    </row>
    <row r="752" spans="4:4">
      <c r="D752" s="46"/>
    </row>
    <row r="753" spans="4:4">
      <c r="D753" s="46"/>
    </row>
    <row r="754" spans="4:4">
      <c r="D754" s="46"/>
    </row>
    <row r="755" spans="4:4">
      <c r="D755" s="46"/>
    </row>
    <row r="756" spans="4:4">
      <c r="D756" s="46"/>
    </row>
    <row r="757" spans="4:4">
      <c r="D757" s="46"/>
    </row>
    <row r="758" spans="4:4">
      <c r="D758" s="46"/>
    </row>
    <row r="759" spans="4:4">
      <c r="D759" s="46"/>
    </row>
    <row r="760" spans="4:4">
      <c r="D760" s="46"/>
    </row>
    <row r="761" spans="4:4">
      <c r="D761" s="46"/>
    </row>
    <row r="762" spans="4:4">
      <c r="D762" s="46"/>
    </row>
    <row r="763" spans="4:4">
      <c r="D763" s="46"/>
    </row>
    <row r="764" spans="4:4">
      <c r="D764" s="46"/>
    </row>
    <row r="765" spans="4:4">
      <c r="D765" s="46"/>
    </row>
    <row r="766" spans="4:4">
      <c r="D766" s="46"/>
    </row>
    <row r="767" spans="4:4">
      <c r="D767" s="46"/>
    </row>
    <row r="768" spans="4:4">
      <c r="D768" s="46"/>
    </row>
    <row r="769" spans="4:4">
      <c r="D769" s="46"/>
    </row>
    <row r="770" spans="4:4">
      <c r="D770" s="46"/>
    </row>
    <row r="771" spans="4:4">
      <c r="D771" s="46"/>
    </row>
    <row r="772" spans="4:4">
      <c r="D772" s="46"/>
    </row>
    <row r="773" spans="4:4">
      <c r="D773" s="46"/>
    </row>
    <row r="774" spans="4:4">
      <c r="D774" s="46"/>
    </row>
    <row r="775" spans="4:4">
      <c r="D775" s="46"/>
    </row>
    <row r="776" spans="4:4">
      <c r="D776" s="46"/>
    </row>
    <row r="777" spans="4:4">
      <c r="D777" s="46"/>
    </row>
    <row r="778" spans="4:4">
      <c r="D778" s="46"/>
    </row>
    <row r="779" spans="4:4">
      <c r="D779" s="46"/>
    </row>
    <row r="780" spans="4:4">
      <c r="D780" s="46"/>
    </row>
    <row r="781" spans="4:4">
      <c r="D781" s="46"/>
    </row>
    <row r="782" spans="4:4">
      <c r="D782" s="46"/>
    </row>
    <row r="783" spans="4:4">
      <c r="D783" s="46"/>
    </row>
    <row r="784" spans="4:4">
      <c r="D784" s="46"/>
    </row>
    <row r="785" spans="4:4">
      <c r="D785" s="46"/>
    </row>
    <row r="786" spans="4:4">
      <c r="D786" s="46"/>
    </row>
    <row r="787" spans="4:4">
      <c r="D787" s="46"/>
    </row>
    <row r="788" spans="4:4">
      <c r="D788" s="46"/>
    </row>
    <row r="789" spans="4:4">
      <c r="D789" s="46"/>
    </row>
    <row r="790" spans="4:4">
      <c r="D790" s="46"/>
    </row>
    <row r="791" spans="4:4">
      <c r="D791" s="46"/>
    </row>
    <row r="792" spans="4:4">
      <c r="D792" s="46"/>
    </row>
    <row r="793" spans="4:4">
      <c r="D793" s="46"/>
    </row>
    <row r="794" spans="4:4">
      <c r="D794" s="46"/>
    </row>
    <row r="795" spans="4:4">
      <c r="D795" s="46"/>
    </row>
    <row r="796" spans="4:4">
      <c r="D796" s="46"/>
    </row>
    <row r="797" spans="4:4">
      <c r="D797" s="46"/>
    </row>
    <row r="798" spans="4:4">
      <c r="D798" s="46"/>
    </row>
    <row r="799" spans="4:4">
      <c r="D799" s="46"/>
    </row>
    <row r="800" spans="4:4">
      <c r="D800" s="46"/>
    </row>
    <row r="801" spans="4:4">
      <c r="D801" s="46"/>
    </row>
    <row r="802" spans="4:4">
      <c r="D802" s="46"/>
    </row>
    <row r="803" spans="4:4">
      <c r="D803" s="46"/>
    </row>
    <row r="804" spans="4:4">
      <c r="D804" s="46"/>
    </row>
    <row r="805" spans="4:4">
      <c r="D805" s="46"/>
    </row>
    <row r="806" spans="4:4">
      <c r="D806" s="46"/>
    </row>
    <row r="807" spans="4:4">
      <c r="D807" s="46"/>
    </row>
    <row r="808" spans="4:4">
      <c r="D808" s="46"/>
    </row>
    <row r="809" spans="4:4">
      <c r="D809" s="46"/>
    </row>
    <row r="810" spans="4:4">
      <c r="D810" s="46"/>
    </row>
    <row r="811" spans="4:4">
      <c r="D811" s="46"/>
    </row>
    <row r="812" spans="4:4">
      <c r="D812" s="46"/>
    </row>
    <row r="813" spans="4:4">
      <c r="D813" s="46"/>
    </row>
    <row r="814" spans="4:4">
      <c r="D814" s="46"/>
    </row>
    <row r="815" spans="4:4">
      <c r="D815" s="46"/>
    </row>
    <row r="816" spans="4:4">
      <c r="D816" s="46"/>
    </row>
    <row r="817" spans="4:4">
      <c r="D817" s="46"/>
    </row>
    <row r="818" spans="4:4">
      <c r="D818" s="46"/>
    </row>
    <row r="819" spans="4:4">
      <c r="D819" s="46"/>
    </row>
    <row r="820" spans="4:4">
      <c r="D820" s="46"/>
    </row>
    <row r="821" spans="4:4">
      <c r="D821" s="46"/>
    </row>
    <row r="822" spans="4:4">
      <c r="D822" s="46"/>
    </row>
    <row r="823" spans="4:4">
      <c r="D823" s="46"/>
    </row>
    <row r="824" spans="4:4">
      <c r="D824" s="46"/>
    </row>
    <row r="825" spans="4:4">
      <c r="D825" s="46"/>
    </row>
    <row r="826" spans="4:4">
      <c r="D826" s="46"/>
    </row>
    <row r="827" spans="4:4">
      <c r="D827" s="46"/>
    </row>
    <row r="828" spans="4:4">
      <c r="D828" s="46"/>
    </row>
    <row r="829" spans="4:4">
      <c r="D829" s="46"/>
    </row>
    <row r="830" spans="4:4">
      <c r="D830" s="46"/>
    </row>
    <row r="831" spans="4:4">
      <c r="D831" s="46"/>
    </row>
    <row r="832" spans="4:4">
      <c r="D832" s="46"/>
    </row>
    <row r="833" spans="4:4">
      <c r="D833" s="46"/>
    </row>
    <row r="834" spans="4:4">
      <c r="D834" s="46"/>
    </row>
    <row r="835" spans="4:4">
      <c r="D835" s="46"/>
    </row>
    <row r="836" spans="4:4">
      <c r="D836" s="46"/>
    </row>
    <row r="837" spans="4:4">
      <c r="D837" s="46"/>
    </row>
    <row r="838" spans="4:4">
      <c r="D838" s="46"/>
    </row>
    <row r="839" spans="4:4">
      <c r="D839" s="46"/>
    </row>
    <row r="840" spans="4:4">
      <c r="D840" s="46"/>
    </row>
    <row r="841" spans="4:4">
      <c r="D841" s="46"/>
    </row>
    <row r="842" spans="4:4">
      <c r="D842" s="46"/>
    </row>
    <row r="843" spans="4:4">
      <c r="D843" s="46"/>
    </row>
    <row r="844" spans="4:4">
      <c r="D844" s="46"/>
    </row>
    <row r="845" spans="4:4">
      <c r="D845" s="46"/>
    </row>
    <row r="846" spans="4:4">
      <c r="D846" s="46"/>
    </row>
    <row r="847" spans="4:4">
      <c r="D847" s="46"/>
    </row>
    <row r="848" spans="4:4">
      <c r="D848" s="46"/>
    </row>
    <row r="849" spans="4:4">
      <c r="D849" s="46"/>
    </row>
    <row r="850" spans="4:4">
      <c r="D850" s="46"/>
    </row>
    <row r="851" spans="4:4">
      <c r="D851" s="46"/>
    </row>
    <row r="852" spans="4:4">
      <c r="D852" s="46"/>
    </row>
    <row r="853" spans="4:4">
      <c r="D853" s="46"/>
    </row>
    <row r="854" spans="4:4">
      <c r="D854" s="46"/>
    </row>
    <row r="855" spans="4:4">
      <c r="D855" s="46"/>
    </row>
    <row r="856" spans="4:4">
      <c r="D856" s="46"/>
    </row>
    <row r="857" spans="4:4">
      <c r="D857" s="46"/>
    </row>
    <row r="858" spans="4:4">
      <c r="D858" s="46"/>
    </row>
    <row r="859" spans="4:4">
      <c r="D859" s="46"/>
    </row>
    <row r="860" spans="4:4">
      <c r="D860" s="46"/>
    </row>
    <row r="861" spans="4:4">
      <c r="D861" s="46"/>
    </row>
    <row r="862" spans="4:4">
      <c r="D862" s="46"/>
    </row>
    <row r="863" spans="4:4">
      <c r="D863" s="46"/>
    </row>
    <row r="864" spans="4:4">
      <c r="D864" s="46"/>
    </row>
    <row r="865" spans="4:4">
      <c r="D865" s="46"/>
    </row>
    <row r="866" spans="4:4">
      <c r="D866" s="46"/>
    </row>
    <row r="867" spans="4:4">
      <c r="D867" s="46"/>
    </row>
    <row r="868" spans="4:4">
      <c r="D868" s="46"/>
    </row>
    <row r="869" spans="4:4">
      <c r="D869" s="46"/>
    </row>
    <row r="870" spans="4:4">
      <c r="D870" s="46"/>
    </row>
    <row r="871" spans="4:4">
      <c r="D871" s="46"/>
    </row>
    <row r="872" spans="4:4">
      <c r="D872" s="46"/>
    </row>
    <row r="873" spans="4:4">
      <c r="D873" s="46"/>
    </row>
    <row r="874" spans="4:4">
      <c r="D874" s="46"/>
    </row>
    <row r="875" spans="4:4">
      <c r="D875" s="46"/>
    </row>
    <row r="876" spans="4:4">
      <c r="D876" s="46"/>
    </row>
    <row r="877" spans="4:4">
      <c r="D877" s="46"/>
    </row>
    <row r="878" spans="4:4">
      <c r="D878" s="46"/>
    </row>
    <row r="879" spans="4:4">
      <c r="D879" s="46"/>
    </row>
    <row r="880" spans="4:4">
      <c r="D880" s="46"/>
    </row>
    <row r="881" spans="4:4">
      <c r="D881" s="46"/>
    </row>
    <row r="882" spans="4:4">
      <c r="D882" s="46"/>
    </row>
    <row r="883" spans="4:4">
      <c r="D883" s="46"/>
    </row>
    <row r="884" spans="4:4">
      <c r="D884" s="46"/>
    </row>
    <row r="885" spans="4:4">
      <c r="D885" s="46"/>
    </row>
    <row r="886" spans="4:4">
      <c r="D886" s="46"/>
    </row>
    <row r="887" spans="4:4">
      <c r="D887" s="46"/>
    </row>
    <row r="888" spans="4:4">
      <c r="D888" s="46"/>
    </row>
    <row r="889" spans="4:4">
      <c r="D889" s="46"/>
    </row>
    <row r="890" spans="4:4">
      <c r="D890" s="46"/>
    </row>
    <row r="891" spans="4:4">
      <c r="D891" s="46"/>
    </row>
    <row r="892" spans="4:4">
      <c r="D892" s="46"/>
    </row>
    <row r="893" spans="4:4">
      <c r="D893" s="46"/>
    </row>
    <row r="894" spans="4:4">
      <c r="D894" s="46"/>
    </row>
    <row r="895" spans="4:4">
      <c r="D895" s="46"/>
    </row>
    <row r="896" spans="4:4">
      <c r="D896" s="46"/>
    </row>
    <row r="897" spans="4:4">
      <c r="D897" s="46"/>
    </row>
    <row r="898" spans="4:4">
      <c r="D898" s="46"/>
    </row>
    <row r="899" spans="4:4">
      <c r="D899" s="46"/>
    </row>
    <row r="900" spans="4:4">
      <c r="D900" s="46"/>
    </row>
    <row r="901" spans="4:4">
      <c r="D901" s="46"/>
    </row>
    <row r="902" spans="4:4">
      <c r="D902" s="46"/>
    </row>
    <row r="903" spans="4:4">
      <c r="D903" s="46"/>
    </row>
    <row r="904" spans="4:4">
      <c r="D904" s="46"/>
    </row>
    <row r="905" spans="4:4">
      <c r="D905" s="46"/>
    </row>
    <row r="906" spans="4:4">
      <c r="D906" s="46"/>
    </row>
    <row r="907" spans="4:4">
      <c r="D907" s="46"/>
    </row>
    <row r="908" spans="4:4">
      <c r="D908" s="46"/>
    </row>
    <row r="909" spans="4:4">
      <c r="D909" s="46"/>
    </row>
    <row r="910" spans="4:4">
      <c r="D910" s="46"/>
    </row>
    <row r="911" spans="4:4">
      <c r="D911" s="46"/>
    </row>
    <row r="912" spans="4:4">
      <c r="D912" s="46"/>
    </row>
    <row r="913" spans="4:4">
      <c r="D913" s="46"/>
    </row>
    <row r="914" spans="4:4">
      <c r="D914" s="46"/>
    </row>
    <row r="915" spans="4:4">
      <c r="D915" s="46"/>
    </row>
    <row r="916" spans="4:4">
      <c r="D916" s="46"/>
    </row>
    <row r="917" spans="4:4">
      <c r="D917" s="46"/>
    </row>
    <row r="918" spans="4:4">
      <c r="D918" s="46"/>
    </row>
    <row r="919" spans="4:4">
      <c r="D919" s="46"/>
    </row>
    <row r="920" spans="4:4">
      <c r="D920" s="46"/>
    </row>
    <row r="921" spans="4:4">
      <c r="D921" s="46"/>
    </row>
    <row r="922" spans="4:4">
      <c r="D922" s="46"/>
    </row>
    <row r="923" spans="4:4">
      <c r="D923" s="46"/>
    </row>
    <row r="924" spans="4:4">
      <c r="D924" s="46"/>
    </row>
    <row r="925" spans="4:4">
      <c r="D925" s="46"/>
    </row>
    <row r="926" spans="4:4">
      <c r="D926" s="46"/>
    </row>
    <row r="927" spans="4:4">
      <c r="D927" s="46"/>
    </row>
    <row r="928" spans="4:4">
      <c r="D928" s="46"/>
    </row>
    <row r="929" spans="4:4">
      <c r="D929" s="46"/>
    </row>
    <row r="930" spans="4:4">
      <c r="D930" s="46"/>
    </row>
    <row r="931" spans="4:4">
      <c r="D931" s="46"/>
    </row>
    <row r="932" spans="4:4">
      <c r="D932" s="46"/>
    </row>
    <row r="933" spans="4:4">
      <c r="D933" s="46"/>
    </row>
    <row r="934" spans="4:4">
      <c r="D934" s="46"/>
    </row>
    <row r="935" spans="4:4">
      <c r="D935" s="46"/>
    </row>
    <row r="936" spans="4:4">
      <c r="D936" s="46"/>
    </row>
    <row r="937" spans="4:4">
      <c r="D937" s="46"/>
    </row>
    <row r="938" spans="4:4">
      <c r="D938" s="46"/>
    </row>
    <row r="939" spans="4:4">
      <c r="D939" s="46"/>
    </row>
    <row r="940" spans="4:4">
      <c r="D940" s="46"/>
    </row>
    <row r="941" spans="4:4">
      <c r="D941" s="46"/>
    </row>
    <row r="942" spans="4:4">
      <c r="D942" s="46"/>
    </row>
    <row r="943" spans="4:4">
      <c r="D943" s="46"/>
    </row>
    <row r="944" spans="4:4">
      <c r="D944" s="46"/>
    </row>
    <row r="945" spans="4:4">
      <c r="D945" s="46"/>
    </row>
    <row r="946" spans="4:4">
      <c r="D946" s="46"/>
    </row>
    <row r="947" spans="4:4">
      <c r="D947" s="46"/>
    </row>
    <row r="948" spans="4:4">
      <c r="D948" s="46"/>
    </row>
    <row r="949" spans="4:4">
      <c r="D949" s="46"/>
    </row>
    <row r="950" spans="4:4">
      <c r="D950" s="46"/>
    </row>
    <row r="951" spans="4:4">
      <c r="D951" s="46"/>
    </row>
    <row r="952" spans="4:4">
      <c r="D952" s="46"/>
    </row>
    <row r="953" spans="4:4">
      <c r="D953" s="46"/>
    </row>
    <row r="954" spans="4:4">
      <c r="D954" s="46"/>
    </row>
    <row r="955" spans="4:4">
      <c r="D955" s="46"/>
    </row>
    <row r="956" spans="4:4">
      <c r="D956" s="46"/>
    </row>
    <row r="957" spans="4:4">
      <c r="D957" s="46"/>
    </row>
    <row r="958" spans="4:4">
      <c r="D958" s="46"/>
    </row>
    <row r="959" spans="4:4">
      <c r="D959" s="46"/>
    </row>
    <row r="960" spans="4:4">
      <c r="D960" s="46"/>
    </row>
    <row r="961" spans="4:4">
      <c r="D961" s="46"/>
    </row>
    <row r="962" spans="4:4">
      <c r="D962" s="46"/>
    </row>
    <row r="963" spans="4:4">
      <c r="D963" s="46"/>
    </row>
    <row r="964" spans="4:4">
      <c r="D964" s="46"/>
    </row>
    <row r="965" spans="4:4">
      <c r="D965" s="46"/>
    </row>
    <row r="966" spans="4:4">
      <c r="D966" s="46"/>
    </row>
    <row r="967" spans="4:4">
      <c r="D967" s="46"/>
    </row>
    <row r="968" spans="4:4">
      <c r="D968" s="46"/>
    </row>
    <row r="969" spans="4:4">
      <c r="D969" s="46"/>
    </row>
    <row r="970" spans="4:4">
      <c r="D970" s="46"/>
    </row>
    <row r="971" spans="4:4">
      <c r="D971" s="46"/>
    </row>
    <row r="972" spans="4:4">
      <c r="D972" s="46"/>
    </row>
    <row r="973" spans="4:4">
      <c r="D973" s="46"/>
    </row>
    <row r="974" spans="4:4">
      <c r="D974" s="46"/>
    </row>
    <row r="975" spans="4:4">
      <c r="D975" s="46"/>
    </row>
    <row r="976" spans="4:4">
      <c r="D976" s="46"/>
    </row>
    <row r="977" spans="4:4">
      <c r="D977" s="46"/>
    </row>
    <row r="978" spans="4:4">
      <c r="D978" s="46"/>
    </row>
    <row r="979" spans="4:4">
      <c r="D979" s="46"/>
    </row>
    <row r="980" spans="4:4">
      <c r="D980" s="46"/>
    </row>
    <row r="981" spans="4:4">
      <c r="D981" s="46"/>
    </row>
    <row r="982" spans="4:4">
      <c r="D982" s="46"/>
    </row>
    <row r="983" spans="4:4">
      <c r="D983" s="46"/>
    </row>
    <row r="984" spans="4:4">
      <c r="D984" s="46"/>
    </row>
    <row r="985" spans="4:4">
      <c r="D985" s="46"/>
    </row>
    <row r="986" spans="4:4">
      <c r="D986" s="46"/>
    </row>
    <row r="987" spans="4:4">
      <c r="D987" s="46"/>
    </row>
    <row r="988" spans="4:4">
      <c r="D988" s="46"/>
    </row>
    <row r="989" spans="4:4">
      <c r="D989" s="46"/>
    </row>
    <row r="990" spans="4:4">
      <c r="D990" s="46"/>
    </row>
    <row r="991" spans="4:4">
      <c r="D991" s="46"/>
    </row>
    <row r="992" spans="4:4">
      <c r="D992" s="46"/>
    </row>
    <row r="993" spans="4:4">
      <c r="D993" s="46"/>
    </row>
    <row r="994" spans="4:4">
      <c r="D994" s="46"/>
    </row>
    <row r="995" spans="4:4">
      <c r="D995" s="46"/>
    </row>
    <row r="996" spans="4:4">
      <c r="D996" s="46"/>
    </row>
    <row r="997" spans="4:4">
      <c r="D997" s="46"/>
    </row>
    <row r="998" spans="4:4">
      <c r="D998" s="46"/>
    </row>
    <row r="999" spans="4:4">
      <c r="D999" s="46"/>
    </row>
    <row r="1000" spans="4:4">
      <c r="D1000" s="46"/>
    </row>
    <row r="1001" spans="4:4">
      <c r="D1001" s="46"/>
    </row>
    <row r="1002" spans="4:4">
      <c r="D1002" s="46"/>
    </row>
    <row r="1003" spans="4:4">
      <c r="D1003" s="46"/>
    </row>
    <row r="1004" spans="4:4">
      <c r="D1004" s="46"/>
    </row>
    <row r="1005" spans="4:4">
      <c r="D1005" s="46"/>
    </row>
    <row r="1006" spans="4:4">
      <c r="D1006" s="46"/>
    </row>
    <row r="1007" spans="4:4">
      <c r="D1007" s="46"/>
    </row>
    <row r="1008" spans="4:4">
      <c r="D1008" s="46"/>
    </row>
    <row r="1009" spans="4:4">
      <c r="D1009" s="46"/>
    </row>
    <row r="1010" spans="4:4">
      <c r="D1010" s="46"/>
    </row>
    <row r="1011" spans="4:4">
      <c r="D1011" s="46"/>
    </row>
    <row r="1012" spans="4:4">
      <c r="D1012" s="46"/>
    </row>
    <row r="1013" spans="4:4">
      <c r="D1013" s="46"/>
    </row>
    <row r="1014" spans="4:4">
      <c r="D1014" s="46"/>
    </row>
    <row r="1015" spans="4:4">
      <c r="D1015" s="46"/>
    </row>
    <row r="1016" spans="4:4">
      <c r="D1016" s="46"/>
    </row>
    <row r="1017" spans="4:4">
      <c r="D1017" s="46"/>
    </row>
    <row r="1018" spans="4:4">
      <c r="D1018" s="46"/>
    </row>
    <row r="1019" spans="4:4">
      <c r="D1019" s="46"/>
    </row>
    <row r="1020" spans="4:4">
      <c r="D1020" s="46"/>
    </row>
    <row r="1021" spans="4:4">
      <c r="D1021" s="46"/>
    </row>
    <row r="1022" spans="4:4">
      <c r="D1022" s="46"/>
    </row>
    <row r="1023" spans="4:4">
      <c r="D1023" s="46"/>
    </row>
    <row r="1024" spans="4:4">
      <c r="D1024" s="46"/>
    </row>
    <row r="1025" spans="4:4">
      <c r="D1025" s="46"/>
    </row>
    <row r="1026" spans="4:4">
      <c r="D1026" s="46"/>
    </row>
    <row r="1027" spans="4:4">
      <c r="D1027" s="46"/>
    </row>
    <row r="1028" spans="4:4">
      <c r="D1028" s="46"/>
    </row>
    <row r="1029" spans="4:4">
      <c r="D1029" s="46"/>
    </row>
    <row r="1030" spans="4:4">
      <c r="D1030" s="46"/>
    </row>
    <row r="1031" spans="4:4">
      <c r="D1031" s="46"/>
    </row>
    <row r="1032" spans="4:4">
      <c r="D1032" s="46"/>
    </row>
    <row r="1033" spans="4:4">
      <c r="D1033" s="46"/>
    </row>
    <row r="1034" spans="4:4">
      <c r="D1034" s="46"/>
    </row>
    <row r="1035" spans="4:4">
      <c r="D1035" s="46"/>
    </row>
    <row r="1036" spans="4:4">
      <c r="D1036" s="46"/>
    </row>
    <row r="1037" spans="4:4">
      <c r="D1037" s="46"/>
    </row>
    <row r="1038" spans="4:4">
      <c r="D1038" s="46"/>
    </row>
    <row r="1039" spans="4:4">
      <c r="D1039" s="46"/>
    </row>
    <row r="1040" spans="4:4">
      <c r="D1040" s="46"/>
    </row>
    <row r="1041" spans="4:4">
      <c r="D1041" s="46"/>
    </row>
    <row r="1042" spans="4:4">
      <c r="D1042" s="46"/>
    </row>
    <row r="1043" spans="4:4">
      <c r="D1043" s="46"/>
    </row>
    <row r="1044" spans="4:4">
      <c r="D1044" s="46"/>
    </row>
    <row r="1045" spans="4:4">
      <c r="D1045" s="46"/>
    </row>
    <row r="1046" spans="4:4">
      <c r="D1046" s="46"/>
    </row>
    <row r="1047" spans="4:4">
      <c r="D1047" s="46"/>
    </row>
    <row r="1048" spans="4:4">
      <c r="D1048" s="46"/>
    </row>
    <row r="1049" spans="4:4">
      <c r="D1049" s="46"/>
    </row>
    <row r="1050" spans="4:4">
      <c r="D1050" s="46"/>
    </row>
    <row r="1051" spans="4:4">
      <c r="D1051" s="46"/>
    </row>
    <row r="1052" spans="4:4">
      <c r="D1052" s="46"/>
    </row>
    <row r="1053" spans="4:4">
      <c r="D1053" s="46"/>
    </row>
    <row r="1054" spans="4:4">
      <c r="D1054" s="46"/>
    </row>
    <row r="1055" spans="4:4">
      <c r="D1055" s="46"/>
    </row>
    <row r="1056" spans="4:4">
      <c r="D1056" s="46"/>
    </row>
    <row r="1057" spans="4:4">
      <c r="D1057" s="46"/>
    </row>
    <row r="1058" spans="4:4">
      <c r="D1058" s="46"/>
    </row>
    <row r="1059" spans="4:4">
      <c r="D1059" s="46"/>
    </row>
    <row r="1060" spans="4:4">
      <c r="D1060" s="46"/>
    </row>
    <row r="1061" spans="4:4">
      <c r="D1061" s="46"/>
    </row>
    <row r="1062" spans="4:4">
      <c r="D1062" s="46"/>
    </row>
    <row r="1063" spans="4:4">
      <c r="D1063" s="46"/>
    </row>
    <row r="1064" spans="4:4">
      <c r="D1064" s="46"/>
    </row>
    <row r="1065" spans="4:4">
      <c r="D1065" s="46"/>
    </row>
    <row r="1066" spans="4:4">
      <c r="D1066" s="46"/>
    </row>
    <row r="1067" spans="4:4">
      <c r="D1067" s="46"/>
    </row>
    <row r="1068" spans="4:4">
      <c r="D1068" s="46"/>
    </row>
    <row r="1069" spans="4:4">
      <c r="D1069" s="46"/>
    </row>
    <row r="1070" spans="4:4">
      <c r="D1070" s="46"/>
    </row>
    <row r="1071" spans="4:4">
      <c r="D1071" s="46"/>
    </row>
    <row r="1072" spans="4:4">
      <c r="D1072" s="46"/>
    </row>
    <row r="1073" spans="4:4">
      <c r="D1073" s="46"/>
    </row>
    <row r="1074" spans="4:4">
      <c r="D1074" s="46"/>
    </row>
    <row r="1075" spans="4:4">
      <c r="D1075" s="46"/>
    </row>
    <row r="1076" spans="4:4">
      <c r="D1076" s="46"/>
    </row>
    <row r="1077" spans="4:4">
      <c r="D1077" s="46"/>
    </row>
    <row r="1078" spans="4:4">
      <c r="D1078" s="46"/>
    </row>
    <row r="1079" spans="4:4">
      <c r="D1079" s="46"/>
    </row>
    <row r="1080" spans="4:4">
      <c r="D1080" s="46"/>
    </row>
    <row r="1081" spans="4:4">
      <c r="D1081" s="46"/>
    </row>
    <row r="1082" spans="4:4">
      <c r="D1082" s="46"/>
    </row>
    <row r="1083" spans="4:4">
      <c r="D1083" s="46"/>
    </row>
    <row r="1084" spans="4:4">
      <c r="D1084" s="46"/>
    </row>
    <row r="1085" spans="4:4">
      <c r="D1085" s="46"/>
    </row>
    <row r="1086" spans="4:4">
      <c r="D1086" s="46"/>
    </row>
    <row r="1087" spans="4:4">
      <c r="D1087" s="46"/>
    </row>
    <row r="1088" spans="4:4">
      <c r="D1088" s="46"/>
    </row>
    <row r="1089" spans="4:4">
      <c r="D1089" s="46"/>
    </row>
    <row r="1090" spans="4:4">
      <c r="D1090" s="46"/>
    </row>
    <row r="1091" spans="4:4">
      <c r="D1091" s="46"/>
    </row>
    <row r="1092" spans="4:4">
      <c r="D1092" s="46"/>
    </row>
    <row r="1093" spans="4:4">
      <c r="D1093" s="46"/>
    </row>
    <row r="1094" spans="4:4">
      <c r="D1094" s="46"/>
    </row>
    <row r="1095" spans="4:4">
      <c r="D1095" s="46"/>
    </row>
    <row r="1096" spans="4:4">
      <c r="D1096" s="46"/>
    </row>
    <row r="1097" spans="4:4">
      <c r="D1097" s="46"/>
    </row>
    <row r="1098" spans="4:4">
      <c r="D1098" s="46"/>
    </row>
    <row r="1099" spans="4:4">
      <c r="D1099" s="46"/>
    </row>
    <row r="1100" spans="4:4">
      <c r="D1100" s="46"/>
    </row>
    <row r="1101" spans="4:4">
      <c r="D1101" s="46"/>
    </row>
    <row r="1102" spans="4:4">
      <c r="D1102" s="46"/>
    </row>
    <row r="1103" spans="4:4">
      <c r="D1103" s="46"/>
    </row>
    <row r="1104" spans="4:4">
      <c r="D1104" s="46"/>
    </row>
    <row r="1105" spans="4:4">
      <c r="D1105" s="46"/>
    </row>
    <row r="1106" spans="4:4">
      <c r="D1106" s="46"/>
    </row>
    <row r="1107" spans="4:4">
      <c r="D1107" s="46"/>
    </row>
    <row r="1108" spans="4:4">
      <c r="D1108" s="46"/>
    </row>
    <row r="1109" spans="4:4">
      <c r="D1109" s="46"/>
    </row>
    <row r="1110" spans="4:4">
      <c r="D1110" s="46"/>
    </row>
    <row r="1111" spans="4:4">
      <c r="D1111" s="46"/>
    </row>
    <row r="1112" spans="4:4">
      <c r="D1112" s="46"/>
    </row>
    <row r="1113" spans="4:4">
      <c r="D1113" s="46"/>
    </row>
    <row r="1114" spans="4:4">
      <c r="D1114" s="46"/>
    </row>
    <row r="1115" spans="4:4">
      <c r="D1115" s="46"/>
    </row>
    <row r="1116" spans="4:4">
      <c r="D1116" s="46"/>
    </row>
    <row r="1117" spans="4:4">
      <c r="D1117" s="46"/>
    </row>
    <row r="1118" spans="4:4">
      <c r="D1118" s="46"/>
    </row>
    <row r="1119" spans="4:4">
      <c r="D1119" s="46"/>
    </row>
    <row r="1120" spans="4:4">
      <c r="D1120" s="46"/>
    </row>
    <row r="1121" spans="4:4">
      <c r="D1121" s="46"/>
    </row>
    <row r="1122" spans="4:4">
      <c r="D1122" s="46"/>
    </row>
    <row r="1123" spans="4:4">
      <c r="D1123" s="46"/>
    </row>
    <row r="1124" spans="4:4">
      <c r="D1124" s="46"/>
    </row>
    <row r="1125" spans="4:4">
      <c r="D1125" s="46"/>
    </row>
    <row r="1126" spans="4:4">
      <c r="D1126" s="46"/>
    </row>
    <row r="1127" spans="4:4">
      <c r="D1127" s="46"/>
    </row>
    <row r="1128" spans="4:4">
      <c r="D1128" s="46"/>
    </row>
    <row r="1129" spans="4:4">
      <c r="D1129" s="46"/>
    </row>
    <row r="1130" spans="4:4">
      <c r="D1130" s="46"/>
    </row>
    <row r="1131" spans="4:4">
      <c r="D1131" s="46"/>
    </row>
    <row r="1132" spans="4:4">
      <c r="D1132" s="46"/>
    </row>
    <row r="1133" spans="4:4">
      <c r="D1133" s="46"/>
    </row>
    <row r="1134" spans="4:4">
      <c r="D1134" s="46"/>
    </row>
    <row r="1135" spans="4:4">
      <c r="D1135" s="46"/>
    </row>
    <row r="1136" spans="4:4">
      <c r="D1136" s="46"/>
    </row>
    <row r="1137" spans="4:4">
      <c r="D1137" s="46"/>
    </row>
    <row r="1138" spans="4:4">
      <c r="D1138" s="46"/>
    </row>
    <row r="1139" spans="4:4">
      <c r="D1139" s="46"/>
    </row>
    <row r="1140" spans="4:4">
      <c r="D1140" s="46"/>
    </row>
    <row r="1141" spans="4:4">
      <c r="D1141" s="46"/>
    </row>
    <row r="1142" spans="4:4">
      <c r="D1142" s="46"/>
    </row>
    <row r="1143" spans="4:4">
      <c r="D1143" s="46"/>
    </row>
    <row r="1144" spans="4:4">
      <c r="D1144" s="46"/>
    </row>
    <row r="1145" spans="4:4">
      <c r="D1145" s="46"/>
    </row>
    <row r="1146" spans="4:4">
      <c r="D1146" s="46"/>
    </row>
    <row r="1147" spans="4:4">
      <c r="D1147" s="46"/>
    </row>
    <row r="1148" spans="4:4">
      <c r="D1148" s="46"/>
    </row>
    <row r="1149" spans="4:4">
      <c r="D1149" s="46"/>
    </row>
    <row r="1150" spans="4:4">
      <c r="D1150" s="46"/>
    </row>
    <row r="1151" spans="4:4">
      <c r="D1151" s="46"/>
    </row>
    <row r="1152" spans="4:4">
      <c r="D1152" s="46"/>
    </row>
    <row r="1153" spans="4:4">
      <c r="D1153" s="46"/>
    </row>
    <row r="1154" spans="4:4">
      <c r="D1154" s="46"/>
    </row>
    <row r="1155" spans="4:4">
      <c r="D1155" s="46"/>
    </row>
    <row r="1156" spans="4:4">
      <c r="D1156" s="46"/>
    </row>
    <row r="1157" spans="4:4">
      <c r="D1157" s="46"/>
    </row>
    <row r="1158" spans="4:4">
      <c r="D1158" s="46"/>
    </row>
    <row r="1159" spans="4:4">
      <c r="D1159" s="46"/>
    </row>
    <row r="1160" spans="4:4">
      <c r="D1160" s="46"/>
    </row>
    <row r="1161" spans="4:4">
      <c r="D1161" s="46"/>
    </row>
    <row r="1162" spans="4:4">
      <c r="D1162" s="46"/>
    </row>
    <row r="1163" spans="4:4">
      <c r="D1163" s="46"/>
    </row>
    <row r="1164" spans="4:4">
      <c r="D1164" s="46"/>
    </row>
    <row r="1165" spans="4:4">
      <c r="D1165" s="46"/>
    </row>
    <row r="1166" spans="4:4">
      <c r="D1166" s="46"/>
    </row>
    <row r="1167" spans="4:4">
      <c r="D1167" s="46"/>
    </row>
    <row r="1168" spans="4:4">
      <c r="D1168" s="46"/>
    </row>
    <row r="1169" spans="4:4">
      <c r="D1169" s="46"/>
    </row>
    <row r="1170" spans="4:4">
      <c r="D1170" s="46"/>
    </row>
    <row r="1171" spans="4:4">
      <c r="D1171" s="46"/>
    </row>
    <row r="1172" spans="4:4">
      <c r="D1172" s="46"/>
    </row>
    <row r="1173" spans="4:4">
      <c r="D1173" s="46"/>
    </row>
    <row r="1174" spans="4:4">
      <c r="D1174" s="46"/>
    </row>
    <row r="1175" spans="4:4">
      <c r="D1175" s="46"/>
    </row>
    <row r="1176" spans="4:4">
      <c r="D1176" s="46"/>
    </row>
    <row r="1177" spans="4:4">
      <c r="D1177" s="46"/>
    </row>
    <row r="1178" spans="4:4">
      <c r="D1178" s="46"/>
    </row>
    <row r="1179" spans="4:4">
      <c r="D1179" s="46"/>
    </row>
    <row r="1180" spans="4:4">
      <c r="D1180" s="46"/>
    </row>
    <row r="1181" spans="4:4">
      <c r="D1181" s="46"/>
    </row>
    <row r="1182" spans="4:4">
      <c r="D1182" s="46"/>
    </row>
    <row r="1183" spans="4:4">
      <c r="D1183" s="46"/>
    </row>
    <row r="1184" spans="4:4">
      <c r="D1184" s="46"/>
    </row>
    <row r="1185" spans="4:4">
      <c r="D1185" s="46"/>
    </row>
    <row r="1186" spans="4:4">
      <c r="D1186" s="46"/>
    </row>
    <row r="1187" spans="4:4">
      <c r="D1187" s="46"/>
    </row>
    <row r="1188" spans="4:4">
      <c r="D1188" s="46"/>
    </row>
    <row r="1189" spans="4:4">
      <c r="D1189" s="46"/>
    </row>
    <row r="1190" spans="4:4">
      <c r="D1190" s="46"/>
    </row>
    <row r="1191" spans="4:4">
      <c r="D1191" s="46"/>
    </row>
    <row r="1192" spans="4:4">
      <c r="D1192" s="46"/>
    </row>
    <row r="1193" spans="4:4">
      <c r="D1193" s="46"/>
    </row>
    <row r="1194" spans="4:4">
      <c r="D1194" s="46"/>
    </row>
    <row r="1195" spans="4:4">
      <c r="D1195" s="46"/>
    </row>
    <row r="1196" spans="4:4">
      <c r="D1196" s="46"/>
    </row>
    <row r="1197" spans="4:4">
      <c r="D1197" s="46"/>
    </row>
    <row r="1198" spans="4:4">
      <c r="D1198" s="46"/>
    </row>
    <row r="1199" spans="4:4">
      <c r="D1199" s="46"/>
    </row>
    <row r="1200" spans="4:4">
      <c r="D1200" s="46"/>
    </row>
    <row r="1201" spans="4:4">
      <c r="D1201" s="46"/>
    </row>
    <row r="1202" spans="4:4">
      <c r="D1202" s="46"/>
    </row>
    <row r="1203" spans="4:4">
      <c r="D1203" s="46"/>
    </row>
    <row r="1204" spans="4:4">
      <c r="D1204" s="46"/>
    </row>
    <row r="1205" spans="4:4">
      <c r="D1205" s="46"/>
    </row>
    <row r="1206" spans="4:4">
      <c r="D1206" s="46"/>
    </row>
    <row r="1207" spans="4:4">
      <c r="D1207" s="46"/>
    </row>
    <row r="1208" spans="4:4">
      <c r="D1208" s="46"/>
    </row>
    <row r="1209" spans="4:4">
      <c r="D1209" s="46"/>
    </row>
    <row r="1210" spans="4:4">
      <c r="D1210" s="46"/>
    </row>
    <row r="1211" spans="4:4">
      <c r="D1211" s="46"/>
    </row>
    <row r="1212" spans="4:4">
      <c r="D1212" s="46"/>
    </row>
    <row r="1213" spans="4:4">
      <c r="D1213" s="46"/>
    </row>
    <row r="1214" spans="4:4">
      <c r="D1214" s="46"/>
    </row>
    <row r="1215" spans="4:4">
      <c r="D1215" s="46"/>
    </row>
    <row r="1216" spans="4:4">
      <c r="D1216" s="46"/>
    </row>
    <row r="1217" spans="4:4">
      <c r="D1217" s="46"/>
    </row>
    <row r="1218" spans="4:4">
      <c r="D1218" s="46"/>
    </row>
    <row r="1219" spans="4:4">
      <c r="D1219" s="46"/>
    </row>
    <row r="1220" spans="4:4">
      <c r="D1220" s="46"/>
    </row>
    <row r="1221" spans="4:4">
      <c r="D1221" s="46"/>
    </row>
    <row r="1222" spans="4:4">
      <c r="D1222" s="46"/>
    </row>
    <row r="1223" spans="4:4">
      <c r="D1223" s="46"/>
    </row>
    <row r="1224" spans="4:4">
      <c r="D1224" s="46"/>
    </row>
    <row r="1225" spans="4:4">
      <c r="D1225" s="46"/>
    </row>
    <row r="1226" spans="4:4">
      <c r="D1226" s="46"/>
    </row>
    <row r="1227" spans="4:4">
      <c r="D1227" s="46"/>
    </row>
    <row r="1228" spans="4:4">
      <c r="D1228" s="46"/>
    </row>
    <row r="1229" spans="4:4">
      <c r="D1229" s="46"/>
    </row>
    <row r="1230" spans="4:4">
      <c r="D1230" s="46"/>
    </row>
    <row r="1231" spans="4:4">
      <c r="D1231" s="46"/>
    </row>
    <row r="1232" spans="4:4">
      <c r="D1232" s="46"/>
    </row>
    <row r="1233" spans="4:4">
      <c r="D1233" s="46"/>
    </row>
    <row r="1234" spans="4:4">
      <c r="D1234" s="46"/>
    </row>
    <row r="1235" spans="4:4">
      <c r="D1235" s="46"/>
    </row>
    <row r="1236" spans="4:4">
      <c r="D1236" s="46"/>
    </row>
    <row r="1237" spans="4:4">
      <c r="D1237" s="46"/>
    </row>
    <row r="1238" spans="4:4">
      <c r="D1238" s="46"/>
    </row>
    <row r="1239" spans="4:4">
      <c r="D1239" s="46"/>
    </row>
    <row r="1240" spans="4:4">
      <c r="D1240" s="46"/>
    </row>
    <row r="1241" spans="4:4">
      <c r="D1241" s="46"/>
    </row>
    <row r="1242" spans="4:4">
      <c r="D1242" s="46"/>
    </row>
    <row r="1243" spans="4:4">
      <c r="D1243" s="46"/>
    </row>
    <row r="1244" spans="4:4">
      <c r="D1244" s="46"/>
    </row>
    <row r="1245" spans="4:4">
      <c r="D1245" s="46"/>
    </row>
    <row r="1246" spans="4:4">
      <c r="D1246" s="46"/>
    </row>
    <row r="1247" spans="4:4">
      <c r="D1247" s="46"/>
    </row>
    <row r="1248" spans="4:4">
      <c r="D1248" s="46"/>
    </row>
    <row r="1249" spans="4:4">
      <c r="D1249" s="46"/>
    </row>
    <row r="1250" spans="4:4">
      <c r="D1250" s="46"/>
    </row>
    <row r="1251" spans="4:4">
      <c r="D1251" s="46"/>
    </row>
    <row r="1252" spans="4:4">
      <c r="D1252" s="46"/>
    </row>
    <row r="1253" spans="4:4">
      <c r="D1253" s="46"/>
    </row>
    <row r="1254" spans="4:4">
      <c r="D1254" s="46"/>
    </row>
    <row r="1255" spans="4:4">
      <c r="D1255" s="46"/>
    </row>
    <row r="1256" spans="4:4">
      <c r="D1256" s="46"/>
    </row>
    <row r="1257" spans="4:4">
      <c r="D1257" s="46"/>
    </row>
    <row r="1258" spans="4:4">
      <c r="D1258" s="46"/>
    </row>
    <row r="1259" spans="4:4">
      <c r="D1259" s="46"/>
    </row>
    <row r="1260" spans="4:4">
      <c r="D1260" s="46"/>
    </row>
    <row r="1261" spans="4:4">
      <c r="D1261" s="46"/>
    </row>
    <row r="1262" spans="4:4">
      <c r="D1262" s="46"/>
    </row>
    <row r="1263" spans="4:4">
      <c r="D1263" s="46"/>
    </row>
    <row r="1264" spans="4:4">
      <c r="D1264" s="46"/>
    </row>
    <row r="1265" spans="4:4">
      <c r="D1265" s="46"/>
    </row>
    <row r="1266" spans="4:4">
      <c r="D1266" s="46"/>
    </row>
    <row r="1267" spans="4:4">
      <c r="D1267" s="46"/>
    </row>
    <row r="1268" spans="4:4">
      <c r="D1268" s="46"/>
    </row>
    <row r="1269" spans="4:4">
      <c r="D1269" s="46"/>
    </row>
    <row r="1270" spans="4:4">
      <c r="D1270" s="46"/>
    </row>
    <row r="1271" spans="4:4">
      <c r="D1271" s="46"/>
    </row>
    <row r="1272" spans="4:4">
      <c r="D1272" s="46"/>
    </row>
    <row r="1273" spans="4:4">
      <c r="D1273" s="46"/>
    </row>
    <row r="1274" spans="4:4">
      <c r="D1274" s="46"/>
    </row>
    <row r="1275" spans="4:4">
      <c r="D1275" s="46"/>
    </row>
    <row r="1276" spans="4:4">
      <c r="D1276" s="46"/>
    </row>
    <row r="1277" spans="4:4">
      <c r="D1277" s="46"/>
    </row>
    <row r="1278" spans="4:4">
      <c r="D1278" s="46"/>
    </row>
    <row r="1279" spans="4:4">
      <c r="D1279" s="46"/>
    </row>
    <row r="1280" spans="4:4">
      <c r="D1280" s="46"/>
    </row>
    <row r="1281" spans="4:4">
      <c r="D1281" s="46"/>
    </row>
    <row r="1282" spans="4:4">
      <c r="D1282" s="46"/>
    </row>
    <row r="1283" spans="4:4">
      <c r="D1283" s="46"/>
    </row>
    <row r="1284" spans="4:4">
      <c r="D1284" s="46"/>
    </row>
    <row r="1285" spans="4:4">
      <c r="D1285" s="46"/>
    </row>
    <row r="1286" spans="4:4">
      <c r="D1286" s="46"/>
    </row>
    <row r="1287" spans="4:4">
      <c r="D1287" s="46"/>
    </row>
    <row r="1288" spans="4:4">
      <c r="D1288" s="46"/>
    </row>
    <row r="1289" spans="4:4">
      <c r="D1289" s="46"/>
    </row>
    <row r="1290" spans="4:4">
      <c r="D1290" s="46"/>
    </row>
    <row r="1291" spans="4:4">
      <c r="D1291" s="46"/>
    </row>
    <row r="1292" spans="4:4">
      <c r="D1292" s="46"/>
    </row>
    <row r="1293" spans="4:4">
      <c r="D1293" s="46"/>
    </row>
    <row r="1294" spans="4:4">
      <c r="D1294" s="46"/>
    </row>
    <row r="1295" spans="4:4">
      <c r="D1295" s="46"/>
    </row>
    <row r="1296" spans="4:4">
      <c r="D1296" s="46"/>
    </row>
    <row r="1297" spans="4:4">
      <c r="D1297" s="46"/>
    </row>
    <row r="1298" spans="4:4">
      <c r="D1298" s="46"/>
    </row>
    <row r="1299" spans="4:4">
      <c r="D1299" s="46"/>
    </row>
    <row r="1300" spans="4:4">
      <c r="D1300" s="46"/>
    </row>
    <row r="1301" spans="4:4">
      <c r="D1301" s="46"/>
    </row>
    <row r="1302" spans="4:4">
      <c r="D1302" s="46"/>
    </row>
    <row r="1303" spans="4:4">
      <c r="D1303" s="46"/>
    </row>
    <row r="1304" spans="4:4">
      <c r="D1304" s="46"/>
    </row>
    <row r="1305" spans="4:4">
      <c r="D1305" s="46"/>
    </row>
    <row r="1306" spans="4:4">
      <c r="D1306" s="46"/>
    </row>
    <row r="1307" spans="4:4">
      <c r="D1307" s="46"/>
    </row>
    <row r="1308" spans="4:4">
      <c r="D1308" s="46"/>
    </row>
    <row r="1309" spans="4:4">
      <c r="D1309" s="46"/>
    </row>
    <row r="1310" spans="4:4">
      <c r="D1310" s="46"/>
    </row>
    <row r="1311" spans="4:4">
      <c r="D1311" s="46"/>
    </row>
    <row r="1312" spans="4:4">
      <c r="D1312" s="46"/>
    </row>
    <row r="1313" spans="4:4">
      <c r="D1313" s="46"/>
    </row>
    <row r="1314" spans="4:4">
      <c r="D1314" s="46"/>
    </row>
    <row r="1315" spans="4:4">
      <c r="D1315" s="46"/>
    </row>
    <row r="1316" spans="4:4">
      <c r="D1316" s="46"/>
    </row>
    <row r="1317" spans="4:4">
      <c r="D1317" s="46"/>
    </row>
    <row r="1318" spans="4:4">
      <c r="D1318" s="46"/>
    </row>
    <row r="1319" spans="4:4">
      <c r="D1319" s="46"/>
    </row>
    <row r="1320" spans="4:4">
      <c r="D1320" s="46"/>
    </row>
    <row r="1321" spans="4:4">
      <c r="D1321" s="46"/>
    </row>
    <row r="1322" spans="4:4">
      <c r="D1322" s="46"/>
    </row>
    <row r="1323" spans="4:4">
      <c r="D1323" s="46"/>
    </row>
    <row r="1324" spans="4:4">
      <c r="D1324" s="46"/>
    </row>
    <row r="1325" spans="4:4">
      <c r="D1325" s="46"/>
    </row>
    <row r="1326" spans="4:4">
      <c r="D1326" s="46"/>
    </row>
    <row r="1327" spans="4:4">
      <c r="D1327" s="46"/>
    </row>
    <row r="1328" spans="4:4">
      <c r="D1328" s="46"/>
    </row>
    <row r="1329" spans="4:4">
      <c r="D1329" s="46"/>
    </row>
    <row r="1330" spans="4:4">
      <c r="D1330" s="46"/>
    </row>
    <row r="1331" spans="4:4">
      <c r="D1331" s="46"/>
    </row>
    <row r="1332" spans="4:4">
      <c r="D1332" s="46"/>
    </row>
    <row r="1333" spans="4:4">
      <c r="D1333" s="46"/>
    </row>
    <row r="1334" spans="4:4">
      <c r="D1334" s="46"/>
    </row>
    <row r="1335" spans="4:4">
      <c r="D1335" s="46"/>
    </row>
    <row r="1336" spans="4:4">
      <c r="D1336" s="46"/>
    </row>
    <row r="1337" spans="4:4">
      <c r="D1337" s="46"/>
    </row>
    <row r="1338" spans="4:4">
      <c r="D1338" s="46"/>
    </row>
    <row r="1339" spans="4:4">
      <c r="D1339" s="46"/>
    </row>
    <row r="1340" spans="4:4">
      <c r="D1340" s="46"/>
    </row>
    <row r="1341" spans="4:4">
      <c r="D1341" s="46"/>
    </row>
    <row r="1342" spans="4:4">
      <c r="D1342" s="46"/>
    </row>
    <row r="1343" spans="4:4">
      <c r="D1343" s="46"/>
    </row>
    <row r="1344" spans="4:4">
      <c r="D1344" s="46"/>
    </row>
    <row r="1345" spans="4:4">
      <c r="D1345" s="46"/>
    </row>
    <row r="1346" spans="4:4">
      <c r="D1346" s="46"/>
    </row>
    <row r="1347" spans="4:4">
      <c r="D1347" s="46"/>
    </row>
    <row r="1348" spans="4:4">
      <c r="D1348" s="46"/>
    </row>
    <row r="1349" spans="4:4">
      <c r="D1349" s="46"/>
    </row>
    <row r="1350" spans="4:4">
      <c r="D1350" s="46"/>
    </row>
    <row r="1351" spans="4:4">
      <c r="D1351" s="46"/>
    </row>
    <row r="1352" spans="4:4">
      <c r="D1352" s="46"/>
    </row>
    <row r="1353" spans="4:4">
      <c r="D1353" s="46"/>
    </row>
    <row r="1354" spans="4:4">
      <c r="D1354" s="46"/>
    </row>
    <row r="1355" spans="4:4">
      <c r="D1355" s="46"/>
    </row>
    <row r="1356" spans="4:4">
      <c r="D1356" s="46"/>
    </row>
    <row r="1357" spans="4:4">
      <c r="D1357" s="46"/>
    </row>
    <row r="1358" spans="4:4">
      <c r="D1358" s="46"/>
    </row>
    <row r="1359" spans="4:4">
      <c r="D1359" s="46"/>
    </row>
    <row r="1360" spans="4:4">
      <c r="D1360" s="46"/>
    </row>
    <row r="1361" spans="4:4">
      <c r="D1361" s="46"/>
    </row>
    <row r="1362" spans="4:4">
      <c r="D1362" s="46"/>
    </row>
    <row r="1363" spans="4:4">
      <c r="D1363" s="46"/>
    </row>
    <row r="1364" spans="4:4">
      <c r="D1364" s="46"/>
    </row>
    <row r="1365" spans="4:4">
      <c r="D1365" s="46"/>
    </row>
    <row r="1366" spans="4:4">
      <c r="D1366" s="46"/>
    </row>
    <row r="1367" spans="4:4">
      <c r="D1367" s="46"/>
    </row>
    <row r="1368" spans="4:4">
      <c r="D1368" s="46"/>
    </row>
    <row r="1369" spans="4:4">
      <c r="D1369" s="46"/>
    </row>
    <row r="1370" spans="4:4">
      <c r="D1370" s="46"/>
    </row>
    <row r="1371" spans="4:4">
      <c r="D1371" s="46"/>
    </row>
    <row r="1372" spans="4:4">
      <c r="D1372" s="46"/>
    </row>
    <row r="1373" spans="4:4">
      <c r="D1373" s="46"/>
    </row>
    <row r="1374" spans="4:4">
      <c r="D1374" s="46"/>
    </row>
    <row r="1375" spans="4:4">
      <c r="D1375" s="46"/>
    </row>
    <row r="1376" spans="4:4">
      <c r="D1376" s="46"/>
    </row>
    <row r="1377" spans="4:4">
      <c r="D1377" s="46"/>
    </row>
    <row r="1378" spans="4:4">
      <c r="D1378" s="46"/>
    </row>
    <row r="1379" spans="4:4">
      <c r="D1379" s="46"/>
    </row>
    <row r="1380" spans="4:4">
      <c r="D1380" s="46"/>
    </row>
    <row r="1381" spans="4:4">
      <c r="D1381" s="46"/>
    </row>
    <row r="1382" spans="4:4">
      <c r="D1382" s="46"/>
    </row>
    <row r="1383" spans="4:4">
      <c r="D1383" s="46"/>
    </row>
    <row r="1384" spans="4:4">
      <c r="D1384" s="46"/>
    </row>
    <row r="1385" spans="4:4">
      <c r="D1385" s="46"/>
    </row>
    <row r="1386" spans="4:4">
      <c r="D1386" s="46"/>
    </row>
    <row r="1387" spans="4:4">
      <c r="D1387" s="46"/>
    </row>
    <row r="1388" spans="4:4">
      <c r="D1388" s="46"/>
    </row>
    <row r="1389" spans="4:4">
      <c r="D1389" s="46"/>
    </row>
    <row r="1390" spans="4:4">
      <c r="D1390" s="46"/>
    </row>
    <row r="1391" spans="4:4">
      <c r="D1391" s="46"/>
    </row>
    <row r="1392" spans="4:4">
      <c r="D1392" s="46"/>
    </row>
    <row r="1393" spans="4:4">
      <c r="D1393" s="46"/>
    </row>
    <row r="1394" spans="4:4">
      <c r="D1394" s="46"/>
    </row>
    <row r="1395" spans="4:4">
      <c r="D1395" s="46"/>
    </row>
    <row r="1396" spans="4:4">
      <c r="D1396" s="46"/>
    </row>
    <row r="1397" spans="4:4">
      <c r="D1397" s="46"/>
    </row>
    <row r="1398" spans="4:4">
      <c r="D1398" s="46"/>
    </row>
    <row r="1399" spans="4:4">
      <c r="D1399" s="46"/>
    </row>
    <row r="1400" spans="4:4">
      <c r="D1400" s="46"/>
    </row>
    <row r="1401" spans="4:4">
      <c r="D1401" s="46"/>
    </row>
    <row r="1402" spans="4:4">
      <c r="D1402" s="46"/>
    </row>
    <row r="1403" spans="4:4">
      <c r="D1403" s="46"/>
    </row>
    <row r="1404" spans="4:4">
      <c r="D1404" s="46"/>
    </row>
    <row r="1405" spans="4:4">
      <c r="D1405" s="46"/>
    </row>
    <row r="1406" spans="4:4">
      <c r="D1406" s="46"/>
    </row>
    <row r="1407" spans="4:4">
      <c r="D1407" s="46"/>
    </row>
    <row r="1408" spans="4:4">
      <c r="D1408" s="46"/>
    </row>
    <row r="1409" spans="4:4">
      <c r="D1409" s="46"/>
    </row>
    <row r="1410" spans="4:4">
      <c r="D1410" s="46"/>
    </row>
    <row r="1411" spans="4:4">
      <c r="D1411" s="46"/>
    </row>
    <row r="1412" spans="4:4">
      <c r="D1412" s="46"/>
    </row>
    <row r="1413" spans="4:4">
      <c r="D1413" s="46"/>
    </row>
    <row r="1414" spans="4:4">
      <c r="D1414" s="46"/>
    </row>
    <row r="1415" spans="4:4">
      <c r="D1415" s="46"/>
    </row>
    <row r="1416" spans="4:4">
      <c r="D1416" s="46"/>
    </row>
    <row r="1417" spans="4:4">
      <c r="D1417" s="46"/>
    </row>
    <row r="1418" spans="4:4">
      <c r="D1418" s="46"/>
    </row>
    <row r="1419" spans="4:4">
      <c r="D1419" s="46"/>
    </row>
    <row r="1420" spans="4:4">
      <c r="D1420" s="46"/>
    </row>
    <row r="1421" spans="4:4">
      <c r="D1421" s="46"/>
    </row>
    <row r="1422" spans="4:4">
      <c r="D1422" s="46"/>
    </row>
    <row r="1423" spans="4:4">
      <c r="D1423" s="46"/>
    </row>
    <row r="1424" spans="4:4">
      <c r="D1424" s="46"/>
    </row>
    <row r="1425" spans="4:4">
      <c r="D1425" s="46"/>
    </row>
    <row r="1426" spans="4:4">
      <c r="D1426" s="46"/>
    </row>
    <row r="1427" spans="4:4">
      <c r="D1427" s="46"/>
    </row>
    <row r="1428" spans="4:4">
      <c r="D1428" s="46"/>
    </row>
    <row r="1429" spans="4:4">
      <c r="D1429" s="46"/>
    </row>
    <row r="1430" spans="4:4">
      <c r="D1430" s="46"/>
    </row>
    <row r="1431" spans="4:4">
      <c r="D1431" s="46"/>
    </row>
    <row r="1432" spans="4:4">
      <c r="D1432" s="46"/>
    </row>
    <row r="1433" spans="4:4">
      <c r="D1433" s="46"/>
    </row>
    <row r="1434" spans="4:4">
      <c r="D1434" s="46"/>
    </row>
    <row r="1435" spans="4:4">
      <c r="D1435" s="46"/>
    </row>
    <row r="1436" spans="4:4">
      <c r="D1436" s="46"/>
    </row>
    <row r="1437" spans="4:4">
      <c r="D1437" s="46"/>
    </row>
    <row r="1438" spans="4:4">
      <c r="D1438" s="46"/>
    </row>
    <row r="1439" spans="4:4">
      <c r="D1439" s="46"/>
    </row>
    <row r="1440" spans="4:4">
      <c r="D1440" s="46"/>
    </row>
    <row r="1441" spans="4:4">
      <c r="D1441" s="46"/>
    </row>
    <row r="1442" spans="4:4">
      <c r="D1442" s="46"/>
    </row>
    <row r="1443" spans="4:4">
      <c r="D1443" s="46"/>
    </row>
    <row r="1444" spans="4:4">
      <c r="D1444" s="46"/>
    </row>
    <row r="1445" spans="4:4">
      <c r="D1445" s="46"/>
    </row>
    <row r="1446" spans="4:4">
      <c r="D1446" s="46"/>
    </row>
    <row r="1447" spans="4:4">
      <c r="D1447" s="46"/>
    </row>
    <row r="1448" spans="4:4">
      <c r="D1448" s="46"/>
    </row>
    <row r="1449" spans="4:4">
      <c r="D1449" s="46"/>
    </row>
    <row r="1450" spans="4:4">
      <c r="D1450" s="46"/>
    </row>
    <row r="1451" spans="4:4">
      <c r="D1451" s="46"/>
    </row>
    <row r="1452" spans="4:4">
      <c r="D1452" s="46"/>
    </row>
    <row r="1453" spans="4:4">
      <c r="D1453" s="46"/>
    </row>
    <row r="1454" spans="4:4">
      <c r="D1454" s="46"/>
    </row>
    <row r="1455" spans="4:4">
      <c r="D1455" s="46"/>
    </row>
    <row r="1456" spans="4:4">
      <c r="D1456" s="46"/>
    </row>
    <row r="1457" spans="4:4">
      <c r="D1457" s="46"/>
    </row>
    <row r="1458" spans="4:4">
      <c r="D1458" s="46"/>
    </row>
    <row r="1459" spans="4:4">
      <c r="D1459" s="46"/>
    </row>
    <row r="1460" spans="4:4">
      <c r="D1460" s="46"/>
    </row>
    <row r="1461" spans="4:4">
      <c r="D1461" s="46"/>
    </row>
    <row r="1462" spans="4:4">
      <c r="D1462" s="46"/>
    </row>
    <row r="1463" spans="4:4">
      <c r="D1463" s="46"/>
    </row>
    <row r="1464" spans="4:4">
      <c r="D1464" s="46"/>
    </row>
    <row r="1465" spans="4:4">
      <c r="D1465" s="46"/>
    </row>
    <row r="1466" spans="4:4">
      <c r="D1466" s="46"/>
    </row>
    <row r="1467" spans="4:4">
      <c r="D1467" s="46"/>
    </row>
    <row r="1468" spans="4:4">
      <c r="D1468" s="46"/>
    </row>
    <row r="1469" spans="4:4">
      <c r="D1469" s="46"/>
    </row>
    <row r="1470" spans="4:4">
      <c r="D1470" s="46"/>
    </row>
    <row r="1471" spans="4:4">
      <c r="D1471" s="46"/>
    </row>
    <row r="1472" spans="4:4">
      <c r="D1472" s="46"/>
    </row>
    <row r="1473" spans="4:4">
      <c r="D1473" s="46"/>
    </row>
    <row r="1474" spans="4:4">
      <c r="D1474" s="46"/>
    </row>
    <row r="1475" spans="4:4">
      <c r="D1475" s="46"/>
    </row>
    <row r="1476" spans="4:4">
      <c r="D1476" s="46"/>
    </row>
    <row r="1477" spans="4:4">
      <c r="D1477" s="46"/>
    </row>
    <row r="1478" spans="4:4">
      <c r="D1478" s="46"/>
    </row>
    <row r="1479" spans="4:4">
      <c r="D1479" s="46"/>
    </row>
    <row r="1480" spans="4:4">
      <c r="D1480" s="46"/>
    </row>
    <row r="1481" spans="4:4">
      <c r="D1481" s="46"/>
    </row>
    <row r="1482" spans="4:4">
      <c r="D1482" s="46"/>
    </row>
    <row r="1483" spans="4:4">
      <c r="D1483" s="46"/>
    </row>
    <row r="1484" spans="4:4">
      <c r="D1484" s="46"/>
    </row>
    <row r="1485" spans="4:4">
      <c r="D1485" s="46"/>
    </row>
    <row r="1486" spans="4:4">
      <c r="D1486" s="46"/>
    </row>
    <row r="1487" spans="4:4">
      <c r="D1487" s="46"/>
    </row>
    <row r="1488" spans="4:4">
      <c r="D1488" s="46"/>
    </row>
    <row r="1489" spans="4:4">
      <c r="D1489" s="46"/>
    </row>
    <row r="1490" spans="4:4">
      <c r="D1490" s="46"/>
    </row>
    <row r="1491" spans="4:4">
      <c r="D1491" s="46"/>
    </row>
    <row r="1492" spans="4:4">
      <c r="D1492" s="46"/>
    </row>
    <row r="1493" spans="4:4">
      <c r="D1493" s="46"/>
    </row>
    <row r="1494" spans="4:4">
      <c r="D1494" s="46"/>
    </row>
    <row r="1495" spans="4:4">
      <c r="D1495" s="46"/>
    </row>
    <row r="1496" spans="4:4">
      <c r="D1496" s="46"/>
    </row>
    <row r="1497" spans="4:4">
      <c r="D1497" s="46"/>
    </row>
    <row r="1498" spans="4:4">
      <c r="D1498" s="46"/>
    </row>
    <row r="1499" spans="4:4">
      <c r="D1499" s="46"/>
    </row>
    <row r="1500" spans="4:4">
      <c r="D1500" s="46"/>
    </row>
    <row r="1501" spans="4:4">
      <c r="D1501" s="46"/>
    </row>
    <row r="1502" spans="4:4">
      <c r="D1502" s="46"/>
    </row>
    <row r="1503" spans="4:4">
      <c r="D1503" s="46"/>
    </row>
    <row r="1504" spans="4:4">
      <c r="D1504" s="46"/>
    </row>
    <row r="1505" spans="4:4">
      <c r="D1505" s="46"/>
    </row>
    <row r="1506" spans="4:4">
      <c r="D1506" s="46"/>
    </row>
    <row r="1507" spans="4:4">
      <c r="D1507" s="46"/>
    </row>
    <row r="1508" spans="4:4">
      <c r="D1508" s="46"/>
    </row>
    <row r="1509" spans="4:4">
      <c r="D1509" s="46"/>
    </row>
    <row r="1510" spans="4:4">
      <c r="D1510" s="46"/>
    </row>
    <row r="1511" spans="4:4">
      <c r="D1511" s="46"/>
    </row>
    <row r="1512" spans="4:4">
      <c r="D1512" s="46"/>
    </row>
    <row r="1513" spans="4:4">
      <c r="D1513" s="46"/>
    </row>
    <row r="1514" spans="4:4">
      <c r="D1514" s="46"/>
    </row>
    <row r="1515" spans="4:4">
      <c r="D1515" s="46"/>
    </row>
    <row r="1516" spans="4:4">
      <c r="D1516" s="46"/>
    </row>
    <row r="1517" spans="4:4">
      <c r="D1517" s="46"/>
    </row>
    <row r="1518" spans="4:4">
      <c r="D1518" s="46"/>
    </row>
    <row r="1519" spans="4:4">
      <c r="D1519" s="46"/>
    </row>
    <row r="1520" spans="4:4">
      <c r="D1520" s="46"/>
    </row>
    <row r="1521" spans="4:4">
      <c r="D1521" s="46"/>
    </row>
    <row r="1522" spans="4:4">
      <c r="D1522" s="46"/>
    </row>
    <row r="1523" spans="4:4">
      <c r="D1523" s="46"/>
    </row>
    <row r="1524" spans="4:4">
      <c r="D1524" s="46"/>
    </row>
    <row r="1525" spans="4:4">
      <c r="D1525" s="46"/>
    </row>
    <row r="1526" spans="4:4">
      <c r="D1526" s="46"/>
    </row>
    <row r="1527" spans="4:4">
      <c r="D1527" s="46"/>
    </row>
    <row r="1528" spans="4:4">
      <c r="D1528" s="46"/>
    </row>
    <row r="1529" spans="4:4">
      <c r="D1529" s="46"/>
    </row>
    <row r="1530" spans="4:4">
      <c r="D1530" s="46"/>
    </row>
    <row r="1531" spans="4:4">
      <c r="D1531" s="46"/>
    </row>
    <row r="1532" spans="4:4">
      <c r="D1532" s="46"/>
    </row>
    <row r="1533" spans="4:4">
      <c r="D1533" s="46"/>
    </row>
    <row r="1534" spans="4:4">
      <c r="D1534" s="46"/>
    </row>
    <row r="1535" spans="4:4">
      <c r="D1535" s="46"/>
    </row>
    <row r="1536" spans="4:4">
      <c r="D1536" s="46"/>
    </row>
    <row r="1537" spans="4:4">
      <c r="D1537" s="46"/>
    </row>
    <row r="1538" spans="4:4">
      <c r="D1538" s="46"/>
    </row>
    <row r="1539" spans="4:4">
      <c r="D1539" s="46"/>
    </row>
    <row r="1540" spans="4:4">
      <c r="D1540" s="46"/>
    </row>
    <row r="1541" spans="4:4">
      <c r="D1541" s="46"/>
    </row>
    <row r="1542" spans="4:4">
      <c r="D1542" s="46"/>
    </row>
    <row r="1543" spans="4:4">
      <c r="D1543" s="46"/>
    </row>
    <row r="1544" spans="4:4">
      <c r="D1544" s="46"/>
    </row>
    <row r="1545" spans="4:4">
      <c r="D1545" s="46"/>
    </row>
    <row r="1546" spans="4:4">
      <c r="D1546" s="46"/>
    </row>
    <row r="1547" spans="4:4">
      <c r="D1547" s="46"/>
    </row>
    <row r="1548" spans="4:4">
      <c r="D1548" s="46"/>
    </row>
    <row r="1549" spans="4:4">
      <c r="D1549" s="46"/>
    </row>
    <row r="1550" spans="4:4">
      <c r="D1550" s="46"/>
    </row>
    <row r="1551" spans="4:4">
      <c r="D1551" s="46"/>
    </row>
    <row r="1552" spans="4:4">
      <c r="D1552" s="46"/>
    </row>
    <row r="1553" spans="4:4">
      <c r="D1553" s="46"/>
    </row>
    <row r="1554" spans="4:4">
      <c r="D1554" s="46"/>
    </row>
    <row r="1555" spans="4:4">
      <c r="D1555" s="46"/>
    </row>
    <row r="1556" spans="4:4">
      <c r="D1556" s="46"/>
    </row>
    <row r="1557" spans="4:4">
      <c r="D1557" s="46"/>
    </row>
    <row r="1558" spans="4:4">
      <c r="D1558" s="46"/>
    </row>
    <row r="1559" spans="4:4">
      <c r="D1559" s="46"/>
    </row>
    <row r="1560" spans="4:4">
      <c r="D1560" s="46"/>
    </row>
    <row r="1561" spans="4:4">
      <c r="D1561" s="46"/>
    </row>
    <row r="1562" spans="4:4">
      <c r="D1562" s="46"/>
    </row>
    <row r="1563" spans="4:4">
      <c r="D1563" s="46"/>
    </row>
    <row r="1564" spans="4:4">
      <c r="D1564" s="46"/>
    </row>
    <row r="1565" spans="4:4">
      <c r="D1565" s="46"/>
    </row>
    <row r="1566" spans="4:4">
      <c r="D1566" s="46"/>
    </row>
    <row r="1567" spans="4:4">
      <c r="D1567" s="46"/>
    </row>
    <row r="1568" spans="4:4">
      <c r="D1568" s="46"/>
    </row>
    <row r="1569" spans="4:4">
      <c r="D1569" s="46"/>
    </row>
    <row r="1570" spans="4:4">
      <c r="D1570" s="46"/>
    </row>
    <row r="1571" spans="4:4">
      <c r="D1571" s="46"/>
    </row>
    <row r="1572" spans="4:4">
      <c r="D1572" s="46"/>
    </row>
    <row r="1573" spans="4:4">
      <c r="D1573" s="46"/>
    </row>
    <row r="1574" spans="4:4">
      <c r="D1574" s="46"/>
    </row>
    <row r="1575" spans="4:4">
      <c r="D1575" s="46"/>
    </row>
    <row r="1576" spans="4:4">
      <c r="D1576" s="46"/>
    </row>
    <row r="1577" spans="4:4">
      <c r="D1577" s="46"/>
    </row>
    <row r="1578" spans="4:4">
      <c r="D1578" s="46"/>
    </row>
    <row r="1579" spans="4:4">
      <c r="D1579" s="46"/>
    </row>
    <row r="1580" spans="4:4">
      <c r="D1580" s="46"/>
    </row>
    <row r="1581" spans="4:4">
      <c r="D1581" s="46"/>
    </row>
    <row r="1582" spans="4:4">
      <c r="D1582" s="46"/>
    </row>
    <row r="1583" spans="4:4">
      <c r="D1583" s="46"/>
    </row>
    <row r="1584" spans="4:4">
      <c r="D1584" s="46"/>
    </row>
    <row r="1585" spans="4:4">
      <c r="D1585" s="46"/>
    </row>
    <row r="1586" spans="4:4">
      <c r="D1586" s="46"/>
    </row>
    <row r="1587" spans="4:4">
      <c r="D1587" s="46"/>
    </row>
    <row r="1588" spans="4:4">
      <c r="D1588" s="46"/>
    </row>
    <row r="1589" spans="4:4">
      <c r="D1589" s="46"/>
    </row>
    <row r="1590" spans="4:4">
      <c r="D1590" s="46"/>
    </row>
    <row r="1591" spans="4:4">
      <c r="D1591" s="46"/>
    </row>
    <row r="1592" spans="4:4">
      <c r="D1592" s="46"/>
    </row>
    <row r="1593" spans="4:4">
      <c r="D1593" s="46"/>
    </row>
    <row r="1594" spans="4:4">
      <c r="D1594" s="46"/>
    </row>
    <row r="1595" spans="4:4">
      <c r="D1595" s="46"/>
    </row>
    <row r="1596" spans="4:4">
      <c r="D1596" s="46"/>
    </row>
    <row r="1597" spans="4:4">
      <c r="D1597" s="46"/>
    </row>
    <row r="1598" spans="4:4">
      <c r="D1598" s="46"/>
    </row>
    <row r="1599" spans="4:4">
      <c r="D1599" s="46"/>
    </row>
    <row r="1600" spans="4:4">
      <c r="D1600" s="46"/>
    </row>
    <row r="1601" spans="4:4">
      <c r="D1601" s="46"/>
    </row>
    <row r="1602" spans="4:4">
      <c r="D1602" s="46"/>
    </row>
    <row r="1603" spans="4:4">
      <c r="D1603" s="46"/>
    </row>
    <row r="1604" spans="4:4">
      <c r="D1604" s="46"/>
    </row>
    <row r="1605" spans="4:4">
      <c r="D1605" s="46"/>
    </row>
    <row r="1606" spans="4:4">
      <c r="D1606" s="46"/>
    </row>
    <row r="1607" spans="4:4">
      <c r="D1607" s="46"/>
    </row>
    <row r="1608" spans="4:4">
      <c r="D1608" s="46"/>
    </row>
    <row r="1609" spans="4:4">
      <c r="D1609" s="46"/>
    </row>
    <row r="1610" spans="4:4">
      <c r="D1610" s="46"/>
    </row>
    <row r="1611" spans="4:4">
      <c r="D1611" s="46"/>
    </row>
    <row r="1612" spans="4:4">
      <c r="D1612" s="46"/>
    </row>
    <row r="1613" spans="4:4">
      <c r="D1613" s="46"/>
    </row>
    <row r="1614" spans="4:4">
      <c r="D1614" s="46"/>
    </row>
    <row r="1615" spans="4:4">
      <c r="D1615" s="46"/>
    </row>
    <row r="1616" spans="4:4">
      <c r="D1616" s="46"/>
    </row>
    <row r="1617" spans="4:4">
      <c r="D1617" s="46"/>
    </row>
    <row r="1618" spans="4:4">
      <c r="D1618" s="46"/>
    </row>
    <row r="1619" spans="4:4">
      <c r="D1619" s="46"/>
    </row>
    <row r="1620" spans="4:4">
      <c r="D1620" s="46"/>
    </row>
    <row r="1621" spans="4:4">
      <c r="D1621" s="46"/>
    </row>
    <row r="1622" spans="4:4">
      <c r="D1622" s="46"/>
    </row>
    <row r="1623" spans="4:4">
      <c r="D1623" s="46"/>
    </row>
    <row r="1624" spans="4:4">
      <c r="D1624" s="46"/>
    </row>
    <row r="1625" spans="4:4">
      <c r="D1625" s="46"/>
    </row>
    <row r="1626" spans="4:4">
      <c r="D1626" s="46"/>
    </row>
    <row r="1627" spans="4:4">
      <c r="D1627" s="46"/>
    </row>
    <row r="1628" spans="4:4">
      <c r="D1628" s="46"/>
    </row>
    <row r="1629" spans="4:4">
      <c r="D1629" s="46"/>
    </row>
    <row r="1630" spans="4:4">
      <c r="D1630" s="46"/>
    </row>
    <row r="1631" spans="4:4">
      <c r="D1631" s="46"/>
    </row>
    <row r="1632" spans="4:4">
      <c r="D1632" s="46"/>
    </row>
    <row r="1633" spans="4:4">
      <c r="D1633" s="46"/>
    </row>
    <row r="1634" spans="4:4">
      <c r="D1634" s="46"/>
    </row>
    <row r="1635" spans="4:4">
      <c r="D1635" s="46"/>
    </row>
    <row r="1636" spans="4:4">
      <c r="D1636" s="46"/>
    </row>
    <row r="1637" spans="4:4">
      <c r="D1637" s="46"/>
    </row>
    <row r="1638" spans="4:4">
      <c r="D1638" s="46"/>
    </row>
    <row r="1639" spans="4:4">
      <c r="D1639" s="46"/>
    </row>
    <row r="1640" spans="4:4">
      <c r="D1640" s="46"/>
    </row>
    <row r="1641" spans="4:4">
      <c r="D1641" s="46"/>
    </row>
    <row r="1642" spans="4:4">
      <c r="D1642" s="46"/>
    </row>
    <row r="1643" spans="4:4">
      <c r="D1643" s="46"/>
    </row>
    <row r="1644" spans="4:4">
      <c r="D1644" s="46"/>
    </row>
    <row r="1645" spans="4:4">
      <c r="D1645" s="46"/>
    </row>
    <row r="1646" spans="4:4">
      <c r="D1646" s="46"/>
    </row>
    <row r="1647" spans="4:4">
      <c r="D1647" s="46"/>
    </row>
    <row r="1648" spans="4:4">
      <c r="D1648" s="46"/>
    </row>
    <row r="1649" spans="4:4">
      <c r="D1649" s="46"/>
    </row>
    <row r="1650" spans="4:4">
      <c r="D1650" s="46"/>
    </row>
    <row r="1651" spans="4:4">
      <c r="D1651" s="46"/>
    </row>
    <row r="1652" spans="4:4">
      <c r="D1652" s="46"/>
    </row>
    <row r="1653" spans="4:4">
      <c r="D1653" s="46"/>
    </row>
    <row r="1654" spans="4:4">
      <c r="D1654" s="46"/>
    </row>
    <row r="1655" spans="4:4">
      <c r="D1655" s="46"/>
    </row>
    <row r="1656" spans="4:4">
      <c r="D1656" s="46"/>
    </row>
    <row r="1657" spans="4:4">
      <c r="D1657" s="46"/>
    </row>
    <row r="1658" spans="4:4">
      <c r="D1658" s="46"/>
    </row>
    <row r="1659" spans="4:4">
      <c r="D1659" s="46"/>
    </row>
    <row r="1660" spans="4:4">
      <c r="D1660" s="46"/>
    </row>
    <row r="1661" spans="4:4">
      <c r="D1661" s="46"/>
    </row>
    <row r="1662" spans="4:4">
      <c r="D1662" s="46"/>
    </row>
    <row r="1663" spans="4:4">
      <c r="D1663" s="46"/>
    </row>
    <row r="1664" spans="4:4">
      <c r="D1664" s="46"/>
    </row>
    <row r="1665" spans="4:4">
      <c r="D1665" s="46"/>
    </row>
    <row r="1666" spans="4:4">
      <c r="D1666" s="46"/>
    </row>
    <row r="1667" spans="4:4">
      <c r="D1667" s="46"/>
    </row>
    <row r="1668" spans="4:4">
      <c r="D1668" s="46"/>
    </row>
    <row r="1669" spans="4:4">
      <c r="D1669" s="46"/>
    </row>
    <row r="1670" spans="4:4">
      <c r="D1670" s="46"/>
    </row>
    <row r="1671" spans="4:4">
      <c r="D1671" s="46"/>
    </row>
    <row r="1672" spans="4:4">
      <c r="D1672" s="46"/>
    </row>
    <row r="1673" spans="4:4">
      <c r="D1673" s="46"/>
    </row>
    <row r="1674" spans="4:4">
      <c r="D1674" s="46"/>
    </row>
    <row r="1675" spans="4:4">
      <c r="D1675" s="46"/>
    </row>
    <row r="1676" spans="4:4">
      <c r="D1676" s="46"/>
    </row>
    <row r="1677" spans="4:4">
      <c r="D1677" s="46"/>
    </row>
    <row r="1678" spans="4:4">
      <c r="D1678" s="46"/>
    </row>
    <row r="1679" spans="4:4">
      <c r="D1679" s="46"/>
    </row>
    <row r="1680" spans="4:4">
      <c r="D1680" s="46"/>
    </row>
    <row r="1681" spans="4:4">
      <c r="D1681" s="46"/>
    </row>
    <row r="1682" spans="4:4">
      <c r="D1682" s="46"/>
    </row>
    <row r="1683" spans="4:4">
      <c r="D1683" s="46"/>
    </row>
    <row r="1684" spans="4:4">
      <c r="D1684" s="46"/>
    </row>
    <row r="1685" spans="4:4">
      <c r="D1685" s="46"/>
    </row>
    <row r="1686" spans="4:4">
      <c r="D1686" s="46"/>
    </row>
    <row r="1687" spans="4:4">
      <c r="D1687" s="46"/>
    </row>
    <row r="1688" spans="4:4">
      <c r="D1688" s="46"/>
    </row>
    <row r="1689" spans="4:4">
      <c r="D1689" s="46"/>
    </row>
    <row r="1690" spans="4:4">
      <c r="D1690" s="46"/>
    </row>
    <row r="1691" spans="4:4">
      <c r="D1691" s="46"/>
    </row>
    <row r="1692" spans="4:4">
      <c r="D1692" s="46"/>
    </row>
    <row r="1693" spans="4:4">
      <c r="D1693" s="46"/>
    </row>
    <row r="1694" spans="4:4">
      <c r="D1694" s="46"/>
    </row>
    <row r="1695" spans="4:4">
      <c r="D1695" s="46"/>
    </row>
    <row r="1696" spans="4:4">
      <c r="D1696" s="46"/>
    </row>
    <row r="1697" spans="4:4">
      <c r="D1697" s="46"/>
    </row>
    <row r="1698" spans="4:4">
      <c r="D1698" s="46"/>
    </row>
    <row r="1699" spans="4:4">
      <c r="D1699" s="46"/>
    </row>
    <row r="1700" spans="4:4">
      <c r="D1700" s="46"/>
    </row>
    <row r="1701" spans="4:4">
      <c r="D1701" s="46"/>
    </row>
    <row r="1702" spans="4:4">
      <c r="D1702" s="46"/>
    </row>
    <row r="1703" spans="4:4">
      <c r="D1703" s="46"/>
    </row>
    <row r="1704" spans="4:4">
      <c r="D1704" s="46"/>
    </row>
    <row r="1705" spans="4:4">
      <c r="D1705" s="46"/>
    </row>
    <row r="1706" spans="4:4">
      <c r="D1706" s="46"/>
    </row>
    <row r="1707" spans="4:4">
      <c r="D1707" s="46"/>
    </row>
    <row r="1708" spans="4:4">
      <c r="D1708" s="46"/>
    </row>
    <row r="1709" spans="4:4">
      <c r="D1709" s="46"/>
    </row>
    <row r="1710" spans="4:4">
      <c r="D1710" s="46"/>
    </row>
    <row r="1711" spans="4:4">
      <c r="D1711" s="46"/>
    </row>
    <row r="1712" spans="4:4">
      <c r="D1712" s="46"/>
    </row>
    <row r="1713" spans="4:4">
      <c r="D1713" s="46"/>
    </row>
    <row r="1714" spans="4:4">
      <c r="D1714" s="46"/>
    </row>
    <row r="1715" spans="4:4">
      <c r="D1715" s="46"/>
    </row>
    <row r="1716" spans="4:4">
      <c r="D1716" s="46"/>
    </row>
    <row r="1717" spans="4:4">
      <c r="D1717" s="46"/>
    </row>
    <row r="1718" spans="4:4">
      <c r="D1718" s="46"/>
    </row>
    <row r="1719" spans="4:4">
      <c r="D1719" s="46"/>
    </row>
    <row r="1720" spans="4:4">
      <c r="D1720" s="46"/>
    </row>
    <row r="1721" spans="4:4">
      <c r="D1721" s="46"/>
    </row>
    <row r="1722" spans="4:4">
      <c r="D1722" s="46"/>
    </row>
    <row r="1723" spans="4:4">
      <c r="D1723" s="46"/>
    </row>
    <row r="1724" spans="4:4">
      <c r="D1724" s="46"/>
    </row>
    <row r="1725" spans="4:4">
      <c r="D1725" s="46"/>
    </row>
    <row r="1726" spans="4:4">
      <c r="D1726" s="46"/>
    </row>
    <row r="1727" spans="4:4">
      <c r="D1727" s="46"/>
    </row>
    <row r="1728" spans="4:4">
      <c r="D1728" s="46"/>
    </row>
    <row r="1729" spans="4:4">
      <c r="D1729" s="46"/>
    </row>
    <row r="1730" spans="4:4">
      <c r="D1730" s="46"/>
    </row>
    <row r="1731" spans="4:4">
      <c r="D1731" s="46"/>
    </row>
    <row r="1732" spans="4:4">
      <c r="D1732" s="46"/>
    </row>
    <row r="1733" spans="4:4">
      <c r="D1733" s="46"/>
    </row>
    <row r="1734" spans="4:4">
      <c r="D1734" s="46"/>
    </row>
    <row r="1735" spans="4:4">
      <c r="D1735" s="46"/>
    </row>
    <row r="1736" spans="4:4">
      <c r="D1736" s="46"/>
    </row>
    <row r="1737" spans="4:4">
      <c r="D1737" s="46"/>
    </row>
    <row r="1738" spans="4:4">
      <c r="D1738" s="46"/>
    </row>
    <row r="1739" spans="4:4">
      <c r="D1739" s="46"/>
    </row>
    <row r="1740" spans="4:4">
      <c r="D1740" s="46"/>
    </row>
    <row r="1741" spans="4:4">
      <c r="D1741" s="46"/>
    </row>
    <row r="1742" spans="4:4">
      <c r="D1742" s="46"/>
    </row>
    <row r="1743" spans="4:4">
      <c r="D1743" s="46"/>
    </row>
    <row r="1744" spans="4:4">
      <c r="D1744" s="46"/>
    </row>
    <row r="1745" spans="4:4">
      <c r="D1745" s="46"/>
    </row>
    <row r="1746" spans="4:4">
      <c r="D1746" s="46"/>
    </row>
    <row r="1747" spans="4:4">
      <c r="D1747" s="46"/>
    </row>
    <row r="1748" spans="4:4">
      <c r="D1748" s="46"/>
    </row>
    <row r="1749" spans="4:4">
      <c r="D1749" s="46"/>
    </row>
    <row r="1750" spans="4:4">
      <c r="D1750" s="46"/>
    </row>
    <row r="1751" spans="4:4">
      <c r="D1751" s="46"/>
    </row>
    <row r="1752" spans="4:4">
      <c r="D1752" s="46"/>
    </row>
    <row r="1753" spans="4:4">
      <c r="D1753" s="46"/>
    </row>
    <row r="1754" spans="4:4">
      <c r="D1754" s="46"/>
    </row>
    <row r="1755" spans="4:4">
      <c r="D1755" s="46"/>
    </row>
    <row r="1756" spans="4:4">
      <c r="D1756" s="46"/>
    </row>
    <row r="1757" spans="4:4">
      <c r="D1757" s="46"/>
    </row>
    <row r="1758" spans="4:4">
      <c r="D1758" s="46"/>
    </row>
    <row r="1759" spans="4:4">
      <c r="D1759" s="46"/>
    </row>
    <row r="1760" spans="4:4">
      <c r="D1760" s="46"/>
    </row>
    <row r="1761" spans="4:4">
      <c r="D1761" s="46"/>
    </row>
    <row r="1762" spans="4:4">
      <c r="D1762" s="46"/>
    </row>
    <row r="1763" spans="4:4">
      <c r="D1763" s="46"/>
    </row>
    <row r="1764" spans="4:4">
      <c r="D1764" s="46"/>
    </row>
    <row r="1765" spans="4:4">
      <c r="D1765" s="46"/>
    </row>
    <row r="1766" spans="4:4">
      <c r="D1766" s="46"/>
    </row>
    <row r="1767" spans="4:4">
      <c r="D1767" s="46"/>
    </row>
    <row r="1768" spans="4:4">
      <c r="D1768" s="46"/>
    </row>
    <row r="1769" spans="4:4">
      <c r="D1769" s="46"/>
    </row>
    <row r="1770" spans="4:4">
      <c r="D1770" s="46"/>
    </row>
    <row r="1771" spans="4:4">
      <c r="D1771" s="46"/>
    </row>
    <row r="1772" spans="4:4">
      <c r="D1772" s="46"/>
    </row>
    <row r="1773" spans="4:4">
      <c r="D1773" s="46"/>
    </row>
    <row r="1774" spans="4:4">
      <c r="D1774" s="46"/>
    </row>
    <row r="1775" spans="4:4">
      <c r="D1775" s="46"/>
    </row>
    <row r="1776" spans="4:4">
      <c r="D1776" s="46"/>
    </row>
    <row r="1777" spans="4:4">
      <c r="D1777" s="46"/>
    </row>
    <row r="1778" spans="4:4">
      <c r="D1778" s="46"/>
    </row>
    <row r="1779" spans="4:4">
      <c r="D1779" s="46"/>
    </row>
    <row r="1780" spans="4:4">
      <c r="D1780" s="46"/>
    </row>
    <row r="1781" spans="4:4">
      <c r="D1781" s="46"/>
    </row>
    <row r="1782" spans="4:4">
      <c r="D1782" s="46"/>
    </row>
    <row r="1783" spans="4:4">
      <c r="D1783" s="46"/>
    </row>
    <row r="1784" spans="4:4">
      <c r="D1784" s="46"/>
    </row>
    <row r="1785" spans="4:4">
      <c r="D1785" s="46"/>
    </row>
    <row r="1786" spans="4:4">
      <c r="D1786" s="46"/>
    </row>
    <row r="1787" spans="4:4">
      <c r="D1787" s="46"/>
    </row>
    <row r="1788" spans="4:4">
      <c r="D1788" s="46"/>
    </row>
    <row r="1789" spans="4:4">
      <c r="D1789" s="46"/>
    </row>
    <row r="1790" spans="4:4">
      <c r="D1790" s="46"/>
    </row>
    <row r="1791" spans="4:4">
      <c r="D1791" s="46"/>
    </row>
    <row r="1792" spans="4:4">
      <c r="D1792" s="46"/>
    </row>
    <row r="1793" spans="4:4">
      <c r="D1793" s="46"/>
    </row>
    <row r="1794" spans="4:4">
      <c r="D1794" s="46"/>
    </row>
    <row r="1795" spans="4:4">
      <c r="D1795" s="46"/>
    </row>
    <row r="1796" spans="4:4">
      <c r="D1796" s="46"/>
    </row>
    <row r="1797" spans="4:4">
      <c r="D1797" s="46"/>
    </row>
    <row r="1798" spans="4:4">
      <c r="D1798" s="46"/>
    </row>
    <row r="1799" spans="4:4">
      <c r="D1799" s="46"/>
    </row>
    <row r="1800" spans="4:4">
      <c r="D1800" s="46"/>
    </row>
    <row r="1801" spans="4:4">
      <c r="D1801" s="46"/>
    </row>
    <row r="1802" spans="4:4">
      <c r="D1802" s="46"/>
    </row>
    <row r="1803" spans="4:4">
      <c r="D1803" s="46"/>
    </row>
    <row r="1804" spans="4:4">
      <c r="D1804" s="46"/>
    </row>
    <row r="1805" spans="4:4">
      <c r="D1805" s="46"/>
    </row>
    <row r="1806" spans="4:4">
      <c r="D1806" s="46"/>
    </row>
    <row r="1807" spans="4:4">
      <c r="D1807" s="46"/>
    </row>
    <row r="1808" spans="4:4">
      <c r="D1808" s="46"/>
    </row>
    <row r="1809" spans="4:4">
      <c r="D1809" s="46"/>
    </row>
    <row r="1810" spans="4:4">
      <c r="D1810" s="46"/>
    </row>
    <row r="1811" spans="4:4">
      <c r="D1811" s="46"/>
    </row>
    <row r="1812" spans="4:4">
      <c r="D1812" s="46"/>
    </row>
    <row r="1813" spans="4:4">
      <c r="D1813" s="46"/>
    </row>
    <row r="1814" spans="4:4">
      <c r="D1814" s="46"/>
    </row>
    <row r="1815" spans="4:4">
      <c r="D1815" s="46"/>
    </row>
    <row r="1816" spans="4:4">
      <c r="D1816" s="46"/>
    </row>
    <row r="1817" spans="4:4">
      <c r="D1817" s="46"/>
    </row>
    <row r="1818" spans="4:4">
      <c r="D1818" s="46"/>
    </row>
    <row r="1819" spans="4:4">
      <c r="D1819" s="46"/>
    </row>
    <row r="1820" spans="4:4">
      <c r="D1820" s="46"/>
    </row>
    <row r="1821" spans="4:4">
      <c r="D1821" s="46"/>
    </row>
    <row r="1822" spans="4:4">
      <c r="D1822" s="46"/>
    </row>
    <row r="1823" spans="4:4">
      <c r="D1823" s="46"/>
    </row>
    <row r="1824" spans="4:4">
      <c r="D1824" s="46"/>
    </row>
    <row r="1825" spans="4:4">
      <c r="D1825" s="46"/>
    </row>
    <row r="1826" spans="4:4">
      <c r="D1826" s="46"/>
    </row>
    <row r="1827" spans="4:4">
      <c r="D1827" s="46"/>
    </row>
    <row r="1828" spans="4:4">
      <c r="D1828" s="46"/>
    </row>
    <row r="1829" spans="4:4">
      <c r="D1829" s="46"/>
    </row>
    <row r="1830" spans="4:4">
      <c r="D1830" s="46"/>
    </row>
    <row r="1831" spans="4:4">
      <c r="D1831" s="46"/>
    </row>
    <row r="1832" spans="4:4">
      <c r="D1832" s="46"/>
    </row>
    <row r="1833" spans="4:4">
      <c r="D1833" s="46"/>
    </row>
    <row r="1834" spans="4:4">
      <c r="D1834" s="46"/>
    </row>
    <row r="1835" spans="4:4">
      <c r="D1835" s="46"/>
    </row>
    <row r="1836" spans="4:4">
      <c r="D1836" s="46"/>
    </row>
    <row r="1837" spans="4:4">
      <c r="D1837" s="46"/>
    </row>
    <row r="1838" spans="4:4">
      <c r="D1838" s="46"/>
    </row>
    <row r="1839" spans="4:4">
      <c r="D1839" s="46"/>
    </row>
    <row r="1840" spans="4:4">
      <c r="D1840" s="46"/>
    </row>
    <row r="1841" spans="4:4">
      <c r="D1841" s="46"/>
    </row>
    <row r="1842" spans="4:4">
      <c r="D1842" s="46"/>
    </row>
    <row r="1843" spans="4:4">
      <c r="D1843" s="46"/>
    </row>
    <row r="1844" spans="4:4">
      <c r="D1844" s="46"/>
    </row>
    <row r="1845" spans="4:4">
      <c r="D1845" s="46"/>
    </row>
    <row r="1846" spans="4:4">
      <c r="D1846" s="46"/>
    </row>
    <row r="1847" spans="4:4">
      <c r="D1847" s="46"/>
    </row>
    <row r="1848" spans="4:4">
      <c r="D1848" s="46"/>
    </row>
    <row r="1849" spans="4:4">
      <c r="D1849" s="46"/>
    </row>
    <row r="1850" spans="4:4">
      <c r="D1850" s="46"/>
    </row>
    <row r="1851" spans="4:4">
      <c r="D1851" s="46"/>
    </row>
    <row r="1852" spans="4:4">
      <c r="D1852" s="46"/>
    </row>
    <row r="1853" spans="4:4">
      <c r="D1853" s="46"/>
    </row>
    <row r="1854" spans="4:4">
      <c r="D1854" s="46"/>
    </row>
    <row r="1855" spans="4:4">
      <c r="D1855" s="46"/>
    </row>
    <row r="1856" spans="4:4">
      <c r="D1856" s="46"/>
    </row>
    <row r="1857" spans="4:4">
      <c r="D1857" s="46"/>
    </row>
    <row r="1858" spans="4:4">
      <c r="D1858" s="46"/>
    </row>
    <row r="1859" spans="4:4">
      <c r="D1859" s="46"/>
    </row>
    <row r="1860" spans="4:4">
      <c r="D1860" s="46"/>
    </row>
    <row r="1861" spans="4:4">
      <c r="D1861" s="46"/>
    </row>
    <row r="1862" spans="4:4">
      <c r="D1862" s="46"/>
    </row>
    <row r="1863" spans="4:4">
      <c r="D1863" s="46"/>
    </row>
    <row r="1864" spans="4:4">
      <c r="D1864" s="46"/>
    </row>
    <row r="1865" spans="4:4">
      <c r="D1865" s="46"/>
    </row>
    <row r="1866" spans="4:4">
      <c r="D1866" s="46"/>
    </row>
    <row r="1867" spans="4:4">
      <c r="D1867" s="46"/>
    </row>
    <row r="1868" spans="4:4">
      <c r="D1868" s="46"/>
    </row>
    <row r="1869" spans="4:4">
      <c r="D1869" s="46"/>
    </row>
    <row r="1870" spans="4:4">
      <c r="D1870" s="46"/>
    </row>
    <row r="1871" spans="4:4">
      <c r="D1871" s="46"/>
    </row>
    <row r="1872" spans="4:4">
      <c r="D1872" s="46"/>
    </row>
    <row r="1873" spans="4:4">
      <c r="D1873" s="46"/>
    </row>
    <row r="1874" spans="4:4">
      <c r="D1874" s="46"/>
    </row>
    <row r="1875" spans="4:4">
      <c r="D1875" s="46"/>
    </row>
    <row r="1876" spans="4:4">
      <c r="D1876" s="46"/>
    </row>
    <row r="1877" spans="4:4">
      <c r="D1877" s="46"/>
    </row>
    <row r="1878" spans="4:4">
      <c r="D1878" s="46"/>
    </row>
    <row r="1879" spans="4:4">
      <c r="D1879" s="46"/>
    </row>
    <row r="1880" spans="4:4">
      <c r="D1880" s="46"/>
    </row>
    <row r="1881" spans="4:4">
      <c r="D1881" s="46"/>
    </row>
    <row r="1882" spans="4:4">
      <c r="D1882" s="46"/>
    </row>
    <row r="1883" spans="4:4">
      <c r="D1883" s="46"/>
    </row>
    <row r="1884" spans="4:4">
      <c r="D1884" s="46"/>
    </row>
    <row r="1885" spans="4:4">
      <c r="D1885" s="46"/>
    </row>
    <row r="1886" spans="4:4">
      <c r="D1886" s="46"/>
    </row>
    <row r="1887" spans="4:4">
      <c r="D1887" s="46"/>
    </row>
    <row r="1888" spans="4:4">
      <c r="D1888" s="46"/>
    </row>
    <row r="1889" spans="4:4">
      <c r="D1889" s="46"/>
    </row>
    <row r="1890" spans="4:4">
      <c r="D1890" s="46"/>
    </row>
    <row r="1891" spans="4:4">
      <c r="D1891" s="46"/>
    </row>
    <row r="1892" spans="4:4">
      <c r="D1892" s="46"/>
    </row>
    <row r="1893" spans="4:4">
      <c r="D1893" s="46"/>
    </row>
    <row r="1894" spans="4:4">
      <c r="D1894" s="46"/>
    </row>
    <row r="1895" spans="4:4">
      <c r="D1895" s="46"/>
    </row>
    <row r="1896" spans="4:4">
      <c r="D1896" s="46"/>
    </row>
    <row r="1897" spans="4:4">
      <c r="D1897" s="46"/>
    </row>
    <row r="1898" spans="4:4">
      <c r="D1898" s="46"/>
    </row>
    <row r="1899" spans="4:4">
      <c r="D1899" s="46"/>
    </row>
    <row r="1900" spans="4:4">
      <c r="D1900" s="46"/>
    </row>
    <row r="1901" spans="4:4">
      <c r="D1901" s="46"/>
    </row>
    <row r="1902" spans="4:4">
      <c r="D1902" s="46"/>
    </row>
    <row r="1903" spans="4:4">
      <c r="D1903" s="46"/>
    </row>
    <row r="1904" spans="4:4">
      <c r="D1904" s="46"/>
    </row>
    <row r="1905" spans="4:4">
      <c r="D1905" s="46"/>
    </row>
    <row r="1906" spans="4:4">
      <c r="D1906" s="46"/>
    </row>
    <row r="1907" spans="4:4">
      <c r="D1907" s="46"/>
    </row>
    <row r="1908" spans="4:4">
      <c r="D1908" s="46"/>
    </row>
    <row r="1909" spans="4:4">
      <c r="D1909" s="46"/>
    </row>
    <row r="1910" spans="4:4">
      <c r="D1910" s="46"/>
    </row>
    <row r="1911" spans="4:4">
      <c r="D1911" s="46"/>
    </row>
    <row r="1912" spans="4:4">
      <c r="D1912" s="46"/>
    </row>
    <row r="1913" spans="4:4">
      <c r="D1913" s="46"/>
    </row>
    <row r="1914" spans="4:4">
      <c r="D1914" s="46"/>
    </row>
    <row r="1915" spans="4:4">
      <c r="D1915" s="46"/>
    </row>
    <row r="1916" spans="4:4">
      <c r="D1916" s="46"/>
    </row>
    <row r="1917" spans="4:4">
      <c r="D1917" s="46"/>
    </row>
    <row r="1918" spans="4:4">
      <c r="D1918" s="46"/>
    </row>
    <row r="1919" spans="4:4">
      <c r="D1919" s="46"/>
    </row>
    <row r="1920" spans="4:4">
      <c r="D1920" s="46"/>
    </row>
    <row r="1921" spans="4:4">
      <c r="D1921" s="46"/>
    </row>
    <row r="1922" spans="4:4">
      <c r="D1922" s="46"/>
    </row>
    <row r="1923" spans="4:4">
      <c r="D1923" s="46"/>
    </row>
    <row r="1924" spans="4:4">
      <c r="D1924" s="46"/>
    </row>
    <row r="1925" spans="4:4">
      <c r="D1925" s="46"/>
    </row>
    <row r="1926" spans="4:4">
      <c r="D1926" s="46"/>
    </row>
    <row r="1927" spans="4:4">
      <c r="D1927" s="46"/>
    </row>
    <row r="1928" spans="4:4">
      <c r="D1928" s="46"/>
    </row>
    <row r="1929" spans="4:4">
      <c r="D1929" s="46"/>
    </row>
    <row r="1930" spans="4:4">
      <c r="D1930" s="46"/>
    </row>
    <row r="1931" spans="4:4">
      <c r="D1931" s="46"/>
    </row>
    <row r="1932" spans="4:4">
      <c r="D1932" s="46"/>
    </row>
    <row r="1933" spans="4:4">
      <c r="D1933" s="46"/>
    </row>
    <row r="1934" spans="4:4">
      <c r="D1934" s="46"/>
    </row>
    <row r="1935" spans="4:4">
      <c r="D1935" s="46"/>
    </row>
    <row r="1936" spans="4:4">
      <c r="D1936" s="46"/>
    </row>
    <row r="1937" spans="4:4">
      <c r="D1937" s="46"/>
    </row>
    <row r="1938" spans="4:4">
      <c r="D1938" s="46"/>
    </row>
    <row r="1939" spans="4:4">
      <c r="D1939" s="46"/>
    </row>
    <row r="1940" spans="4:4">
      <c r="D1940" s="46"/>
    </row>
    <row r="1941" spans="4:4">
      <c r="D1941" s="46"/>
    </row>
    <row r="1942" spans="4:4">
      <c r="D1942" s="46"/>
    </row>
    <row r="1943" spans="4:4">
      <c r="D1943" s="46"/>
    </row>
    <row r="1944" spans="4:4">
      <c r="D1944" s="46"/>
    </row>
    <row r="1945" spans="4:4">
      <c r="D1945" s="46"/>
    </row>
    <row r="1946" spans="4:4">
      <c r="D1946" s="46"/>
    </row>
    <row r="1947" spans="4:4">
      <c r="D1947" s="46"/>
    </row>
    <row r="1948" spans="4:4">
      <c r="D1948" s="46"/>
    </row>
    <row r="1949" spans="4:4">
      <c r="D1949" s="46"/>
    </row>
    <row r="1950" spans="4:4">
      <c r="D1950" s="46"/>
    </row>
    <row r="1951" spans="4:4">
      <c r="D1951" s="46"/>
    </row>
    <row r="1952" spans="4:4">
      <c r="D1952" s="46"/>
    </row>
    <row r="1953" spans="4:4">
      <c r="D1953" s="46"/>
    </row>
    <row r="1954" spans="4:4">
      <c r="D1954" s="46"/>
    </row>
    <row r="1955" spans="4:4">
      <c r="D1955" s="46"/>
    </row>
    <row r="1956" spans="4:4">
      <c r="D1956" s="46"/>
    </row>
    <row r="1957" spans="4:4">
      <c r="D1957" s="46"/>
    </row>
    <row r="1958" spans="4:4">
      <c r="D1958" s="46"/>
    </row>
    <row r="1959" spans="4:4">
      <c r="D1959" s="46"/>
    </row>
    <row r="1960" spans="4:4">
      <c r="D1960" s="46"/>
    </row>
    <row r="1961" spans="4:4">
      <c r="D1961" s="46"/>
    </row>
    <row r="1962" spans="4:4">
      <c r="D1962" s="46"/>
    </row>
    <row r="1963" spans="4:4">
      <c r="D1963" s="46"/>
    </row>
    <row r="1964" spans="4:4">
      <c r="D1964" s="46"/>
    </row>
    <row r="1965" spans="4:4">
      <c r="D1965" s="46"/>
    </row>
    <row r="1966" spans="4:4">
      <c r="D1966" s="46"/>
    </row>
    <row r="1967" spans="4:4">
      <c r="D1967" s="46"/>
    </row>
    <row r="1968" spans="4:4">
      <c r="D1968" s="46"/>
    </row>
    <row r="1969" spans="4:4">
      <c r="D1969" s="46"/>
    </row>
    <row r="1970" spans="4:4">
      <c r="D1970" s="46"/>
    </row>
    <row r="1971" spans="4:4">
      <c r="D1971" s="46"/>
    </row>
    <row r="1972" spans="4:4">
      <c r="D1972" s="46"/>
    </row>
    <row r="1973" spans="4:4">
      <c r="D1973" s="46"/>
    </row>
    <row r="1974" spans="4:4">
      <c r="D1974" s="46"/>
    </row>
    <row r="1975" spans="4:4">
      <c r="D1975" s="46"/>
    </row>
    <row r="1976" spans="4:4">
      <c r="D1976" s="46"/>
    </row>
    <row r="1977" spans="4:4">
      <c r="D1977" s="46"/>
    </row>
    <row r="1978" spans="4:4">
      <c r="D1978" s="46"/>
    </row>
    <row r="1979" spans="4:4">
      <c r="D1979" s="46"/>
    </row>
    <row r="1980" spans="4:4">
      <c r="D1980" s="46"/>
    </row>
    <row r="1981" spans="4:4">
      <c r="D1981" s="46"/>
    </row>
    <row r="1982" spans="4:4">
      <c r="D1982" s="46"/>
    </row>
    <row r="1983" spans="4:4">
      <c r="D1983" s="46"/>
    </row>
    <row r="1984" spans="4:4">
      <c r="D1984" s="46"/>
    </row>
    <row r="1985" spans="4:4">
      <c r="D1985" s="46"/>
    </row>
    <row r="1986" spans="4:4">
      <c r="D1986" s="46"/>
    </row>
    <row r="1987" spans="4:4">
      <c r="D1987" s="46"/>
    </row>
    <row r="1988" spans="4:4">
      <c r="D1988" s="46"/>
    </row>
    <row r="1989" spans="4:4">
      <c r="D1989" s="46"/>
    </row>
    <row r="1990" spans="4:4">
      <c r="D1990" s="46"/>
    </row>
    <row r="1991" spans="4:4">
      <c r="D1991" s="46"/>
    </row>
    <row r="1992" spans="4:4">
      <c r="D1992" s="46"/>
    </row>
    <row r="1993" spans="4:4">
      <c r="D1993" s="46"/>
    </row>
    <row r="1994" spans="4:4">
      <c r="D1994" s="46"/>
    </row>
    <row r="1995" spans="4:4">
      <c r="D1995" s="46"/>
    </row>
    <row r="1996" spans="4:4">
      <c r="D1996" s="46"/>
    </row>
    <row r="1997" spans="4:4">
      <c r="D1997" s="46"/>
    </row>
    <row r="1998" spans="4:4">
      <c r="D1998" s="46"/>
    </row>
    <row r="1999" spans="4:4">
      <c r="D1999" s="46"/>
    </row>
    <row r="2000" spans="4:4">
      <c r="D2000" s="46"/>
    </row>
    <row r="2001" spans="4:4">
      <c r="D2001" s="46"/>
    </row>
    <row r="2002" spans="4:4">
      <c r="D2002" s="46"/>
    </row>
    <row r="2003" spans="4:4">
      <c r="D2003" s="46"/>
    </row>
    <row r="2004" spans="4:4">
      <c r="D2004" s="46"/>
    </row>
    <row r="2005" spans="4:4">
      <c r="D2005" s="46"/>
    </row>
    <row r="2006" spans="4:4">
      <c r="D2006" s="46"/>
    </row>
    <row r="2007" spans="4:4">
      <c r="D2007" s="46"/>
    </row>
    <row r="2008" spans="4:4">
      <c r="D2008" s="46"/>
    </row>
    <row r="2009" spans="4:4">
      <c r="D2009" s="46"/>
    </row>
    <row r="2010" spans="4:4">
      <c r="D2010" s="46"/>
    </row>
    <row r="2011" spans="4:4">
      <c r="D2011" s="46"/>
    </row>
    <row r="2012" spans="4:4">
      <c r="D2012" s="46"/>
    </row>
    <row r="2013" spans="4:4">
      <c r="D2013" s="46"/>
    </row>
    <row r="2014" spans="4:4">
      <c r="D2014" s="46"/>
    </row>
    <row r="2015" spans="4:4">
      <c r="D2015" s="46"/>
    </row>
  </sheetData>
  <mergeCells count="14">
    <mergeCell ref="I105:L105"/>
    <mergeCell ref="M5:P6"/>
    <mergeCell ref="D7:H8"/>
    <mergeCell ref="D9:H9"/>
    <mergeCell ref="A5:A8"/>
    <mergeCell ref="B5:B8"/>
    <mergeCell ref="C5:C8"/>
    <mergeCell ref="J5:L6"/>
    <mergeCell ref="D5:H6"/>
    <mergeCell ref="B1:H1"/>
    <mergeCell ref="B2:H2"/>
    <mergeCell ref="D3:G3"/>
    <mergeCell ref="B4:H4"/>
    <mergeCell ref="M4:P4"/>
  </mergeCells>
  <conditionalFormatting sqref="I11:L65 I13:I99 J11:L99">
    <cfRule type="cellIs" dxfId="0" priority="1" stopIfTrue="1" operator="lessThan">
      <formula>40</formula>
    </cfRule>
  </conditionalFormatting>
  <pageMargins left="0.69930555555555596" right="0.69930555555555596"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A1:Z284"/>
  <sheetViews>
    <sheetView topLeftCell="A10" zoomScale="85" zoomScaleNormal="85" workbookViewId="0">
      <selection activeCell="G32" sqref="G32"/>
    </sheetView>
  </sheetViews>
  <sheetFormatPr defaultColWidth="9" defaultRowHeight="12.75"/>
  <cols>
    <col min="2" max="2" width="23.85546875" customWidth="1"/>
    <col min="3" max="3" width="15.42578125" bestFit="1" customWidth="1"/>
    <col min="4" max="4" width="30.7109375" customWidth="1"/>
    <col min="5" max="8" width="14" customWidth="1"/>
    <col min="9" max="9" width="49.42578125" customWidth="1"/>
    <col min="10" max="10" width="19.42578125" style="39" customWidth="1"/>
    <col min="12" max="12" width="23.140625" customWidth="1"/>
    <col min="13" max="13" width="12.5703125" customWidth="1"/>
    <col min="18" max="18" width="61.5703125" customWidth="1"/>
    <col min="20" max="20" width="9.140625" style="39"/>
    <col min="22" max="22" width="17.85546875" customWidth="1"/>
  </cols>
  <sheetData>
    <row r="1" spans="1:26">
      <c r="T1" s="107"/>
    </row>
    <row r="2" spans="1:26" ht="20.25">
      <c r="B2" s="40" t="s">
        <v>35</v>
      </c>
      <c r="C2" s="41"/>
      <c r="D2" s="41"/>
      <c r="E2" s="42"/>
      <c r="J2" s="45"/>
      <c r="L2" s="85"/>
      <c r="M2" s="84"/>
      <c r="N2" s="85"/>
      <c r="O2" s="85"/>
      <c r="P2" s="107"/>
      <c r="Q2" s="107"/>
      <c r="T2" s="109"/>
      <c r="V2" s="84"/>
      <c r="W2" s="85"/>
      <c r="X2" s="85"/>
      <c r="Y2" s="107"/>
      <c r="Z2" s="107"/>
    </row>
    <row r="3" spans="1:26" ht="15.75">
      <c r="E3" s="315" t="s">
        <v>36</v>
      </c>
      <c r="F3" s="315"/>
      <c r="G3" s="315"/>
      <c r="H3" s="315"/>
      <c r="L3" s="332"/>
      <c r="M3" s="332"/>
      <c r="N3" s="332"/>
      <c r="O3" s="332"/>
      <c r="P3" s="107"/>
      <c r="T3" s="107"/>
      <c r="V3" s="332"/>
      <c r="W3" s="332"/>
      <c r="X3" s="332"/>
      <c r="Y3" s="332"/>
      <c r="Z3" s="107"/>
    </row>
    <row r="4" spans="1:26">
      <c r="L4" s="107"/>
      <c r="M4" s="107"/>
      <c r="N4" s="107"/>
      <c r="O4" s="107"/>
      <c r="P4" s="107"/>
      <c r="T4" s="107"/>
      <c r="V4" s="107"/>
      <c r="W4" s="107"/>
      <c r="X4" s="107"/>
      <c r="Y4" s="107"/>
      <c r="Z4" s="107"/>
    </row>
    <row r="5" spans="1:26">
      <c r="L5" s="107"/>
      <c r="M5" s="107"/>
      <c r="N5" s="107"/>
      <c r="O5" s="107"/>
      <c r="P5" s="107"/>
      <c r="T5" s="107"/>
      <c r="V5" s="107"/>
      <c r="W5" s="107"/>
      <c r="X5" s="107"/>
      <c r="Y5" s="107"/>
      <c r="Z5" s="107"/>
    </row>
    <row r="6" spans="1:26" ht="15.75">
      <c r="D6" s="26"/>
      <c r="E6" s="26" t="s">
        <v>13</v>
      </c>
      <c r="F6" s="26" t="s">
        <v>14</v>
      </c>
      <c r="G6" s="26" t="s">
        <v>10</v>
      </c>
      <c r="H6" s="26"/>
      <c r="L6" s="108"/>
      <c r="M6" s="108"/>
      <c r="N6" s="108"/>
      <c r="O6" s="108"/>
      <c r="P6" s="108"/>
      <c r="T6" s="107"/>
      <c r="V6" s="107"/>
      <c r="W6" s="107"/>
      <c r="X6" s="107"/>
      <c r="Y6" s="107"/>
      <c r="Z6" s="107"/>
    </row>
    <row r="7" spans="1:26" ht="27.75" customHeight="1">
      <c r="A7" s="193"/>
      <c r="B7" s="193"/>
      <c r="C7" s="194"/>
      <c r="D7" s="195"/>
      <c r="E7" s="195"/>
      <c r="F7" s="195"/>
      <c r="G7" s="195"/>
      <c r="H7" s="196" t="s">
        <v>544</v>
      </c>
      <c r="I7" s="195"/>
      <c r="J7" s="197"/>
      <c r="K7" s="198" t="s">
        <v>545</v>
      </c>
      <c r="L7" s="199"/>
      <c r="M7" s="199"/>
      <c r="N7" s="199"/>
      <c r="O7" s="194"/>
      <c r="P7" s="195"/>
      <c r="Q7" s="195"/>
      <c r="R7" s="200" t="s">
        <v>544</v>
      </c>
      <c r="S7" s="195"/>
      <c r="T7" s="198" t="s">
        <v>546</v>
      </c>
      <c r="U7" s="199"/>
      <c r="V7" s="199"/>
      <c r="W7" s="199"/>
      <c r="X7" s="194"/>
      <c r="Y7" s="195"/>
      <c r="Z7" s="195"/>
    </row>
    <row r="8" spans="1:26" ht="36" customHeight="1">
      <c r="A8" s="195"/>
      <c r="B8" s="195"/>
      <c r="C8" s="333" t="s">
        <v>36</v>
      </c>
      <c r="D8" s="333"/>
      <c r="E8" s="333"/>
      <c r="F8" s="333"/>
      <c r="G8" s="195"/>
      <c r="H8" s="189"/>
      <c r="I8" s="195"/>
      <c r="J8" s="333" t="s">
        <v>36</v>
      </c>
      <c r="K8" s="333"/>
      <c r="L8" s="333"/>
      <c r="M8" s="333"/>
      <c r="N8" s="333"/>
      <c r="O8" s="195"/>
      <c r="P8" s="195"/>
      <c r="Q8" s="195"/>
      <c r="R8" s="189"/>
      <c r="S8" s="195"/>
      <c r="T8" s="333" t="s">
        <v>36</v>
      </c>
      <c r="U8" s="333"/>
      <c r="V8" s="333"/>
      <c r="W8" s="333"/>
      <c r="X8" s="333"/>
      <c r="Y8" s="195"/>
      <c r="Z8" s="195"/>
    </row>
    <row r="9" spans="1:26" ht="27.75" customHeight="1">
      <c r="A9" s="195"/>
      <c r="B9" s="195"/>
      <c r="C9" s="195"/>
      <c r="D9" s="195"/>
      <c r="E9" s="195"/>
      <c r="F9" s="195"/>
      <c r="G9" s="195"/>
      <c r="H9" s="189"/>
      <c r="I9" s="195"/>
      <c r="J9" s="195"/>
      <c r="K9" s="195"/>
      <c r="L9" s="195"/>
      <c r="M9" s="195"/>
      <c r="N9" s="195"/>
      <c r="O9" s="195"/>
      <c r="P9" s="195"/>
      <c r="Q9" s="195"/>
      <c r="R9" s="189"/>
      <c r="S9" s="195"/>
      <c r="T9" s="195"/>
      <c r="U9" s="195"/>
      <c r="V9" s="195"/>
      <c r="W9" s="195"/>
      <c r="X9" s="195"/>
      <c r="Y9" s="195"/>
      <c r="Z9" s="195"/>
    </row>
    <row r="10" spans="1:26" ht="29.25" customHeight="1">
      <c r="A10" s="195"/>
      <c r="B10" s="195"/>
      <c r="C10" s="195"/>
      <c r="D10" s="195"/>
      <c r="E10" s="195"/>
      <c r="F10" s="195"/>
      <c r="G10" s="195"/>
      <c r="H10" s="189"/>
      <c r="I10" s="195"/>
      <c r="J10" s="195"/>
      <c r="K10" s="195"/>
      <c r="L10" s="195"/>
      <c r="M10" s="195"/>
      <c r="N10" s="195"/>
      <c r="O10" s="195"/>
      <c r="P10" s="195"/>
      <c r="Q10" s="195"/>
      <c r="R10" s="189"/>
      <c r="S10" s="195"/>
      <c r="T10" s="195"/>
      <c r="U10" s="195"/>
      <c r="V10" s="195"/>
      <c r="W10" s="195"/>
      <c r="X10" s="195"/>
      <c r="Y10" s="195"/>
      <c r="Z10" s="195"/>
    </row>
    <row r="11" spans="1:26" ht="15.75">
      <c r="A11" s="195"/>
      <c r="B11" s="201"/>
      <c r="C11" s="201" t="s">
        <v>13</v>
      </c>
      <c r="D11" s="201" t="s">
        <v>14</v>
      </c>
      <c r="E11" s="201" t="s">
        <v>15</v>
      </c>
      <c r="F11" s="201" t="s">
        <v>10</v>
      </c>
      <c r="G11" s="195"/>
      <c r="H11" s="189"/>
      <c r="I11" s="195"/>
      <c r="J11" s="201"/>
      <c r="K11" s="201"/>
      <c r="L11" s="201"/>
      <c r="M11" s="201"/>
      <c r="N11" s="201"/>
      <c r="O11" s="195"/>
      <c r="P11" s="195"/>
      <c r="Q11" s="195"/>
      <c r="R11" s="189"/>
      <c r="S11" s="195"/>
      <c r="T11" s="195"/>
      <c r="U11" s="195"/>
      <c r="V11" s="195"/>
      <c r="W11" s="195"/>
      <c r="X11" s="195"/>
      <c r="Y11" s="195"/>
      <c r="Z11" s="195"/>
    </row>
    <row r="12" spans="1:26" ht="41.25" customHeight="1">
      <c r="A12" s="195"/>
      <c r="B12" s="202" t="s">
        <v>27</v>
      </c>
      <c r="C12" s="80">
        <v>84</v>
      </c>
      <c r="D12" s="80">
        <v>68</v>
      </c>
      <c r="E12" s="80">
        <v>75</v>
      </c>
      <c r="F12" s="80">
        <v>80</v>
      </c>
      <c r="G12" s="195"/>
      <c r="H12" s="189"/>
      <c r="I12" s="195"/>
      <c r="J12" s="202"/>
      <c r="K12" s="80"/>
      <c r="L12" s="80"/>
      <c r="M12" s="80"/>
      <c r="N12" s="80"/>
      <c r="O12" s="195"/>
      <c r="P12" s="195"/>
      <c r="Q12" s="195"/>
      <c r="R12" s="189"/>
      <c r="S12" s="195"/>
      <c r="T12" s="195"/>
      <c r="U12" s="195"/>
      <c r="V12" s="195"/>
      <c r="W12" s="195"/>
      <c r="X12" s="195"/>
      <c r="Y12" s="195"/>
      <c r="Z12" s="195"/>
    </row>
    <row r="13" spans="1:26" ht="38.25" customHeight="1">
      <c r="A13" s="195"/>
      <c r="B13" s="203" t="s">
        <v>548</v>
      </c>
      <c r="C13" s="204">
        <v>100</v>
      </c>
      <c r="D13" s="204">
        <v>100</v>
      </c>
      <c r="E13" s="204">
        <v>100</v>
      </c>
      <c r="F13" s="204">
        <v>100</v>
      </c>
      <c r="G13" s="195"/>
      <c r="H13" s="189"/>
      <c r="I13" s="195"/>
      <c r="J13" s="203"/>
      <c r="K13" s="204"/>
      <c r="L13" s="204"/>
      <c r="M13" s="204"/>
      <c r="N13" s="204"/>
      <c r="O13" s="195"/>
      <c r="P13" s="195"/>
      <c r="Q13" s="195"/>
      <c r="R13" s="189"/>
      <c r="S13" s="195"/>
      <c r="T13" s="195"/>
      <c r="U13" s="211"/>
      <c r="V13" s="211"/>
      <c r="W13" s="211"/>
      <c r="X13" s="211"/>
      <c r="Y13" s="195"/>
      <c r="Z13" s="195"/>
    </row>
    <row r="14" spans="1:26" ht="30" customHeight="1">
      <c r="A14" s="195"/>
      <c r="B14" s="205" t="s">
        <v>34</v>
      </c>
      <c r="C14" s="206">
        <v>97</v>
      </c>
      <c r="D14" s="206">
        <v>97</v>
      </c>
      <c r="E14" s="206">
        <v>97</v>
      </c>
      <c r="F14" s="206">
        <v>97</v>
      </c>
      <c r="G14" s="195"/>
      <c r="H14" s="189"/>
      <c r="I14" s="195"/>
      <c r="J14" s="207"/>
      <c r="K14" s="46"/>
      <c r="L14" s="46"/>
      <c r="M14" s="46"/>
      <c r="N14" s="46"/>
      <c r="O14" s="195"/>
      <c r="P14" s="195"/>
      <c r="Q14" s="195"/>
      <c r="R14" s="189"/>
      <c r="S14" s="195"/>
      <c r="T14" s="207"/>
      <c r="U14" s="208"/>
      <c r="V14" s="208"/>
      <c r="W14" s="208"/>
      <c r="X14" s="208"/>
      <c r="Y14" s="195"/>
      <c r="Z14" s="195"/>
    </row>
    <row r="15" spans="1:26" ht="23.25">
      <c r="A15" s="195"/>
      <c r="B15" s="423"/>
      <c r="C15" s="209"/>
      <c r="D15" s="209"/>
      <c r="E15" s="209"/>
      <c r="F15" s="209"/>
      <c r="G15" s="195"/>
      <c r="H15" s="189"/>
      <c r="I15" s="195"/>
      <c r="J15" s="195"/>
      <c r="K15" s="195"/>
      <c r="L15" s="195"/>
      <c r="M15" s="195"/>
      <c r="N15" s="195"/>
      <c r="O15" s="195"/>
      <c r="P15" s="195"/>
      <c r="Q15" s="195"/>
      <c r="R15" s="189"/>
      <c r="S15" s="195"/>
      <c r="T15" s="195"/>
      <c r="U15" s="46"/>
      <c r="V15" s="46"/>
      <c r="W15" s="46"/>
      <c r="X15" s="46"/>
      <c r="Y15" s="195"/>
      <c r="Z15" s="195"/>
    </row>
    <row r="16" spans="1:26" ht="18">
      <c r="A16" s="195"/>
      <c r="B16" s="195"/>
      <c r="C16" s="195"/>
      <c r="D16" s="195"/>
      <c r="E16" s="195"/>
      <c r="F16" s="195"/>
      <c r="G16" s="195"/>
      <c r="H16" s="189"/>
      <c r="I16" s="195"/>
      <c r="J16" s="195"/>
      <c r="K16" s="195"/>
      <c r="L16" s="195"/>
      <c r="M16" s="195"/>
      <c r="N16" s="195"/>
      <c r="O16" s="195"/>
      <c r="P16" s="195"/>
      <c r="Q16" s="195"/>
      <c r="R16" s="189"/>
      <c r="S16" s="195"/>
      <c r="T16" s="210"/>
      <c r="U16" s="206"/>
      <c r="V16" s="206"/>
      <c r="W16" s="206"/>
      <c r="X16" s="206"/>
      <c r="Y16" s="195"/>
      <c r="Z16" s="195"/>
    </row>
    <row r="17" spans="1:26" ht="15.75">
      <c r="A17" s="195"/>
      <c r="B17" s="195"/>
      <c r="C17" s="195"/>
      <c r="D17" s="195"/>
      <c r="E17" s="195"/>
      <c r="F17" s="195"/>
      <c r="G17" s="195"/>
      <c r="H17" s="189"/>
      <c r="I17" s="195"/>
      <c r="J17" s="211"/>
      <c r="K17" s="211"/>
      <c r="L17" s="211"/>
      <c r="M17" s="211"/>
      <c r="N17" s="211"/>
      <c r="O17" s="195"/>
      <c r="P17" s="195"/>
      <c r="Q17" s="195"/>
      <c r="R17" s="189"/>
      <c r="S17" s="195"/>
      <c r="T17" s="207"/>
      <c r="U17" s="212"/>
      <c r="V17" s="212"/>
      <c r="W17" s="212"/>
      <c r="X17" s="212"/>
      <c r="Y17" s="195"/>
      <c r="Z17" s="195"/>
    </row>
    <row r="18" spans="1:26" ht="18">
      <c r="A18" s="195"/>
      <c r="B18" s="195"/>
      <c r="C18" s="195"/>
      <c r="D18" s="195"/>
      <c r="E18" s="195"/>
      <c r="F18" s="195"/>
      <c r="G18" s="195"/>
      <c r="H18" s="189"/>
      <c r="I18" s="195"/>
      <c r="J18" s="205"/>
      <c r="K18" s="206"/>
      <c r="L18" s="206"/>
      <c r="M18" s="206"/>
      <c r="N18" s="206"/>
      <c r="O18" s="195"/>
      <c r="P18" s="195"/>
      <c r="Q18" s="195"/>
      <c r="R18" s="189"/>
      <c r="S18" s="195"/>
      <c r="T18" s="195"/>
      <c r="U18" s="195"/>
      <c r="V18" s="195"/>
      <c r="W18" s="195"/>
      <c r="X18" s="195"/>
      <c r="Y18" s="195"/>
      <c r="Z18" s="195"/>
    </row>
    <row r="19" spans="1:26" ht="15.75">
      <c r="A19" s="195"/>
      <c r="B19" s="195"/>
      <c r="C19" s="201" t="s">
        <v>13</v>
      </c>
      <c r="D19" s="201" t="s">
        <v>14</v>
      </c>
      <c r="E19" s="201" t="s">
        <v>15</v>
      </c>
      <c r="F19" s="201" t="s">
        <v>10</v>
      </c>
      <c r="G19" s="195"/>
      <c r="H19" s="189"/>
      <c r="I19" s="195"/>
      <c r="J19" s="213"/>
      <c r="K19" s="214"/>
      <c r="L19" s="214"/>
      <c r="M19" s="214"/>
      <c r="N19" s="214"/>
      <c r="O19" s="195"/>
      <c r="P19" s="195"/>
      <c r="Q19" s="195"/>
      <c r="R19" s="189"/>
      <c r="S19" s="195"/>
      <c r="T19" s="195"/>
      <c r="U19" s="195"/>
      <c r="V19" s="195"/>
      <c r="W19" s="195"/>
      <c r="X19" s="195"/>
      <c r="Y19" s="195"/>
      <c r="Z19" s="195"/>
    </row>
    <row r="20" spans="1:26" ht="26.25">
      <c r="A20" s="195"/>
      <c r="B20" s="207" t="s">
        <v>37</v>
      </c>
      <c r="C20" s="214">
        <f>(C12+C13+C14)/3</f>
        <v>93.666666666666671</v>
      </c>
      <c r="D20" s="214">
        <f t="shared" ref="D20:F20" si="0">(D12+D13+D14)/3</f>
        <v>88.333333333333329</v>
      </c>
      <c r="E20" s="214">
        <f t="shared" si="0"/>
        <v>90.666666666666671</v>
      </c>
      <c r="F20" s="214">
        <f t="shared" si="0"/>
        <v>92.333333333333329</v>
      </c>
      <c r="G20" s="195"/>
      <c r="H20" s="189"/>
      <c r="I20" s="195"/>
      <c r="J20" s="195"/>
      <c r="K20" s="195"/>
      <c r="L20" s="195"/>
      <c r="M20" s="195"/>
      <c r="N20" s="195"/>
      <c r="O20" s="195"/>
      <c r="P20" s="195"/>
      <c r="Q20" s="195"/>
      <c r="R20" s="189"/>
      <c r="S20" s="195"/>
      <c r="T20" s="215"/>
      <c r="U20" s="216"/>
      <c r="V20" s="216"/>
      <c r="W20" s="216"/>
      <c r="X20" s="216"/>
      <c r="Y20" s="195"/>
      <c r="Z20" s="195"/>
    </row>
    <row r="21" spans="1:26">
      <c r="A21" s="195"/>
      <c r="B21" s="195"/>
      <c r="C21" s="195"/>
      <c r="D21" s="195"/>
      <c r="E21" s="195"/>
      <c r="F21" s="195"/>
      <c r="G21" s="195"/>
      <c r="H21" s="189"/>
      <c r="I21" s="195"/>
      <c r="J21" s="195"/>
      <c r="K21" s="195"/>
      <c r="L21" s="195"/>
      <c r="M21" s="195"/>
      <c r="N21" s="195"/>
      <c r="O21" s="195"/>
      <c r="P21" s="195"/>
      <c r="Q21" s="195"/>
      <c r="R21" s="189"/>
      <c r="S21" s="195"/>
      <c r="T21" s="195"/>
      <c r="U21" s="195"/>
      <c r="V21" s="195"/>
      <c r="W21" s="195"/>
      <c r="X21" s="195"/>
      <c r="Y21" s="195"/>
      <c r="Z21" s="195"/>
    </row>
    <row r="22" spans="1:26">
      <c r="A22" s="195"/>
      <c r="B22" s="195"/>
      <c r="C22" s="195"/>
      <c r="D22" s="195"/>
      <c r="E22" s="195"/>
      <c r="F22" s="195"/>
      <c r="G22" s="195"/>
      <c r="H22" s="189"/>
      <c r="I22" s="195"/>
      <c r="J22" s="195"/>
      <c r="K22" s="195"/>
      <c r="L22" s="195"/>
      <c r="M22" s="195"/>
      <c r="N22" s="195"/>
      <c r="O22" s="195"/>
      <c r="P22" s="195"/>
      <c r="Q22" s="195"/>
      <c r="R22" s="189"/>
      <c r="S22" s="195"/>
      <c r="T22" s="195"/>
      <c r="U22" s="195"/>
      <c r="V22" s="195"/>
      <c r="W22" s="195"/>
      <c r="X22" s="195"/>
      <c r="Y22" s="195"/>
      <c r="Z22" s="195"/>
    </row>
    <row r="23" spans="1:26">
      <c r="A23" s="195"/>
      <c r="B23" s="195"/>
      <c r="C23" s="195"/>
      <c r="D23" s="195"/>
      <c r="E23" s="195"/>
      <c r="F23" s="195"/>
      <c r="G23" s="195"/>
      <c r="H23" s="189"/>
      <c r="I23" s="195"/>
      <c r="J23" s="195"/>
      <c r="K23" s="195"/>
      <c r="L23" s="195"/>
      <c r="M23" s="195"/>
      <c r="N23" s="195"/>
      <c r="O23" s="195"/>
      <c r="P23" s="195"/>
      <c r="Q23" s="195"/>
      <c r="R23" s="189"/>
      <c r="S23" s="195"/>
      <c r="T23" s="195"/>
      <c r="U23" s="195"/>
      <c r="V23" s="195"/>
      <c r="W23" s="195"/>
      <c r="X23" s="195"/>
      <c r="Y23" s="195"/>
      <c r="Z23" s="195"/>
    </row>
    <row r="24" spans="1:26">
      <c r="A24" s="195"/>
      <c r="B24" s="195"/>
      <c r="C24" s="195"/>
      <c r="D24" s="195"/>
      <c r="E24" s="195"/>
      <c r="F24" s="195"/>
      <c r="G24" s="195"/>
      <c r="H24" s="189"/>
      <c r="I24" s="195"/>
      <c r="J24" s="195"/>
      <c r="K24" s="195"/>
      <c r="L24" s="195"/>
      <c r="M24" s="195"/>
      <c r="N24" s="195"/>
      <c r="O24" s="195"/>
      <c r="P24" s="195"/>
      <c r="Q24" s="195"/>
      <c r="R24" s="189"/>
      <c r="S24" s="195"/>
      <c r="T24" s="195"/>
      <c r="U24" s="195"/>
      <c r="V24" s="195"/>
      <c r="W24" s="195"/>
      <c r="X24" s="195"/>
      <c r="Y24" s="195"/>
      <c r="Z24" s="195"/>
    </row>
    <row r="25" spans="1:26">
      <c r="A25" s="195"/>
      <c r="B25" s="195"/>
      <c r="C25" s="195"/>
      <c r="D25" s="195"/>
      <c r="E25" s="195"/>
      <c r="F25" s="195"/>
      <c r="G25" s="195"/>
      <c r="H25" s="189"/>
      <c r="I25" s="195"/>
      <c r="J25" s="195"/>
      <c r="K25" s="195"/>
      <c r="L25" s="195"/>
      <c r="M25" s="195"/>
      <c r="N25" s="195"/>
      <c r="O25" s="195"/>
      <c r="P25" s="195"/>
      <c r="Q25" s="195"/>
      <c r="R25" s="189"/>
      <c r="S25" s="195"/>
      <c r="T25" s="195"/>
      <c r="U25" s="195"/>
      <c r="V25" s="195"/>
      <c r="W25" s="195"/>
      <c r="X25" s="195"/>
      <c r="Y25" s="195"/>
      <c r="Z25" s="195"/>
    </row>
    <row r="26" spans="1:26">
      <c r="A26" s="195"/>
      <c r="B26" s="195"/>
      <c r="C26" s="195"/>
      <c r="D26" s="195"/>
      <c r="E26" s="195"/>
      <c r="F26" s="195"/>
      <c r="G26" s="195"/>
      <c r="H26" s="189"/>
      <c r="I26" s="195"/>
      <c r="J26" s="195"/>
      <c r="K26" s="195"/>
      <c r="L26" s="195"/>
      <c r="M26" s="195"/>
      <c r="N26" s="195"/>
      <c r="O26" s="195"/>
      <c r="P26" s="195"/>
      <c r="Q26" s="195"/>
      <c r="R26" s="189"/>
      <c r="S26" s="195"/>
      <c r="T26" s="195"/>
      <c r="U26" s="195"/>
      <c r="V26" s="195"/>
      <c r="W26" s="195"/>
      <c r="X26" s="195"/>
      <c r="Y26" s="195"/>
      <c r="Z26" s="195"/>
    </row>
    <row r="27" spans="1:26">
      <c r="A27" s="195"/>
      <c r="B27" s="195"/>
      <c r="C27" s="195"/>
      <c r="D27" s="195"/>
      <c r="E27" s="195"/>
      <c r="F27" s="195"/>
      <c r="G27" s="195"/>
      <c r="H27" s="189"/>
      <c r="I27" s="195"/>
      <c r="J27" s="195"/>
      <c r="K27" s="195"/>
      <c r="L27" s="195"/>
      <c r="M27" s="195"/>
      <c r="N27" s="195"/>
      <c r="O27" s="195"/>
      <c r="P27" s="195"/>
      <c r="Q27" s="195"/>
      <c r="R27" s="189"/>
      <c r="S27" s="195"/>
      <c r="T27" s="195"/>
      <c r="U27" s="195"/>
      <c r="V27" s="195"/>
      <c r="W27" s="195"/>
      <c r="X27" s="195"/>
      <c r="Y27" s="195"/>
      <c r="Z27" s="195"/>
    </row>
    <row r="28" spans="1:26">
      <c r="A28" s="195"/>
      <c r="B28" s="195"/>
      <c r="C28" s="195"/>
      <c r="D28" s="195"/>
      <c r="E28" s="195"/>
      <c r="F28" s="195"/>
      <c r="G28" s="195"/>
      <c r="H28" s="189"/>
      <c r="I28" s="195"/>
      <c r="J28" s="195"/>
      <c r="K28" s="195"/>
      <c r="L28" s="195"/>
      <c r="M28" s="195"/>
      <c r="N28" s="195"/>
      <c r="O28" s="195"/>
      <c r="P28" s="195"/>
      <c r="Q28" s="195"/>
      <c r="R28" s="189"/>
      <c r="S28" s="195"/>
      <c r="T28" s="195"/>
      <c r="U28" s="195"/>
      <c r="V28" s="195"/>
      <c r="W28" s="207"/>
      <c r="X28" s="195"/>
      <c r="Y28" s="195"/>
      <c r="Z28" s="195"/>
    </row>
    <row r="29" spans="1:26">
      <c r="A29" s="195"/>
      <c r="B29" s="195"/>
      <c r="C29" s="195"/>
      <c r="D29" s="195"/>
      <c r="E29" s="195"/>
      <c r="F29" s="195"/>
      <c r="G29" s="195"/>
      <c r="H29" s="189"/>
      <c r="I29" s="195"/>
      <c r="J29" s="195"/>
      <c r="K29" s="195"/>
      <c r="L29" s="195"/>
      <c r="M29" s="195"/>
      <c r="N29" s="195"/>
      <c r="O29" s="195"/>
      <c r="P29" s="195"/>
      <c r="Q29" s="195"/>
      <c r="R29" s="189"/>
      <c r="S29" s="195"/>
      <c r="T29" s="195"/>
      <c r="U29" s="195"/>
      <c r="V29" s="195"/>
      <c r="W29" s="195"/>
      <c r="X29" s="195"/>
      <c r="Y29" s="195"/>
      <c r="Z29" s="195"/>
    </row>
    <row r="30" spans="1:26">
      <c r="A30" s="195"/>
      <c r="B30" s="195"/>
      <c r="C30" s="195"/>
      <c r="D30" s="195"/>
      <c r="E30" s="195"/>
      <c r="F30" s="195"/>
      <c r="G30" s="195"/>
      <c r="H30" s="189"/>
      <c r="I30" s="195"/>
      <c r="J30" s="195"/>
      <c r="K30" s="207"/>
      <c r="L30" s="195"/>
      <c r="M30" s="195"/>
      <c r="N30" s="195"/>
      <c r="O30" s="195"/>
      <c r="P30" s="195"/>
      <c r="Q30" s="195"/>
      <c r="R30" s="189"/>
      <c r="S30" s="195"/>
      <c r="T30" s="195"/>
      <c r="U30" s="195"/>
      <c r="V30" s="195"/>
      <c r="W30" s="195"/>
      <c r="X30" s="195"/>
      <c r="Y30" s="195"/>
      <c r="Z30" s="195"/>
    </row>
    <row r="31" spans="1:26">
      <c r="A31" s="195"/>
      <c r="B31" s="195"/>
      <c r="C31" s="195"/>
      <c r="D31" s="195"/>
      <c r="E31" s="195"/>
      <c r="F31" s="195"/>
      <c r="G31" s="195"/>
      <c r="H31" s="189"/>
      <c r="I31" s="195"/>
      <c r="J31" s="195"/>
      <c r="K31" s="195"/>
      <c r="L31" s="195"/>
      <c r="M31" s="195"/>
      <c r="N31" s="195"/>
      <c r="O31" s="195"/>
      <c r="P31" s="195"/>
      <c r="Q31" s="195"/>
      <c r="R31" s="189"/>
      <c r="S31" s="195"/>
      <c r="T31" s="195"/>
      <c r="U31" s="195"/>
      <c r="V31" s="195"/>
      <c r="W31" s="195"/>
      <c r="X31" s="195"/>
      <c r="Y31" s="195"/>
      <c r="Z31" s="195"/>
    </row>
    <row r="32" spans="1:26">
      <c r="A32" s="195"/>
      <c r="B32" s="195"/>
      <c r="C32" s="195"/>
      <c r="D32" s="195"/>
      <c r="E32" s="195"/>
      <c r="F32" s="195"/>
      <c r="G32" s="195"/>
      <c r="H32" s="189"/>
      <c r="I32" s="195"/>
      <c r="J32" s="195"/>
      <c r="K32" s="195"/>
      <c r="L32" s="195"/>
      <c r="M32" s="195"/>
      <c r="N32" s="195"/>
      <c r="O32" s="195"/>
      <c r="P32" s="195"/>
      <c r="Q32" s="195"/>
      <c r="R32" s="189"/>
      <c r="S32" s="195"/>
      <c r="T32" s="195"/>
      <c r="U32" s="195"/>
      <c r="V32" s="195"/>
      <c r="W32" s="195"/>
      <c r="X32" s="195"/>
      <c r="Y32" s="195"/>
      <c r="Z32" s="195"/>
    </row>
    <row r="33" spans="1:26">
      <c r="A33" s="195"/>
      <c r="B33" s="195"/>
      <c r="C33" s="195"/>
      <c r="D33" s="195"/>
      <c r="E33" s="195"/>
      <c r="F33" s="195"/>
      <c r="G33" s="195"/>
      <c r="H33" s="189"/>
      <c r="I33" s="195"/>
      <c r="J33" s="195"/>
      <c r="K33" s="195"/>
      <c r="L33" s="195"/>
      <c r="M33" s="195"/>
      <c r="N33" s="195"/>
      <c r="O33" s="195"/>
      <c r="P33" s="195"/>
      <c r="Q33" s="195"/>
      <c r="R33" s="189"/>
      <c r="S33" s="195"/>
      <c r="T33" s="195"/>
      <c r="U33" s="195"/>
      <c r="V33" s="195"/>
      <c r="W33" s="195"/>
      <c r="X33" s="195"/>
      <c r="Y33" s="195"/>
      <c r="Z33" s="195"/>
    </row>
    <row r="34" spans="1:26">
      <c r="A34" s="195"/>
      <c r="B34" s="195"/>
      <c r="C34" s="195"/>
      <c r="D34" s="195"/>
      <c r="E34" s="195"/>
      <c r="F34" s="195"/>
      <c r="G34" s="195"/>
      <c r="H34" s="189"/>
      <c r="I34" s="195"/>
      <c r="J34" s="195"/>
      <c r="K34" s="195"/>
      <c r="L34" s="195"/>
      <c r="M34" s="195"/>
      <c r="N34" s="195"/>
      <c r="O34" s="195"/>
      <c r="P34" s="195"/>
      <c r="Q34" s="195"/>
      <c r="R34" s="189"/>
      <c r="S34" s="195"/>
      <c r="T34" s="195"/>
      <c r="U34" s="195"/>
      <c r="V34" s="195"/>
      <c r="W34" s="195"/>
      <c r="X34" s="195"/>
      <c r="Y34" s="195"/>
      <c r="Z34" s="195"/>
    </row>
    <row r="35" spans="1:26">
      <c r="A35" s="195"/>
      <c r="B35" s="195"/>
      <c r="C35" s="195"/>
      <c r="D35" s="195"/>
      <c r="E35" s="195"/>
      <c r="F35" s="195"/>
      <c r="G35" s="195"/>
      <c r="H35" s="189"/>
      <c r="I35" s="195"/>
      <c r="J35" s="195"/>
      <c r="K35" s="195"/>
      <c r="L35" s="195"/>
      <c r="M35" s="195"/>
      <c r="N35" s="195"/>
      <c r="O35" s="195"/>
      <c r="P35" s="195"/>
      <c r="Q35" s="195"/>
      <c r="R35" s="189"/>
      <c r="S35" s="195"/>
      <c r="T35" s="195"/>
      <c r="U35" s="195"/>
      <c r="V35" s="195"/>
      <c r="W35" s="195"/>
      <c r="X35" s="195"/>
      <c r="Y35" s="195"/>
      <c r="Z35" s="195"/>
    </row>
    <row r="36" spans="1:26">
      <c r="A36" s="195"/>
      <c r="B36" s="195"/>
      <c r="C36" s="195"/>
      <c r="D36" s="195"/>
      <c r="E36" s="195"/>
      <c r="F36" s="195"/>
      <c r="G36" s="195"/>
      <c r="H36" s="189"/>
      <c r="I36" s="195"/>
      <c r="J36" s="195"/>
      <c r="K36" s="195"/>
      <c r="L36" s="195"/>
      <c r="M36" s="195"/>
      <c r="N36" s="195"/>
      <c r="O36" s="195"/>
      <c r="P36" s="195"/>
      <c r="Q36" s="195"/>
      <c r="R36" s="189"/>
      <c r="S36" s="195"/>
      <c r="T36" s="195"/>
      <c r="U36" s="195"/>
      <c r="V36" s="195"/>
      <c r="W36" s="195"/>
      <c r="X36" s="195"/>
      <c r="Y36" s="195"/>
      <c r="Z36" s="195"/>
    </row>
    <row r="37" spans="1:26">
      <c r="A37" s="207" t="s">
        <v>547</v>
      </c>
      <c r="B37" s="195"/>
      <c r="C37" s="195"/>
      <c r="D37" s="195"/>
      <c r="E37" s="195"/>
      <c r="F37" s="195"/>
      <c r="G37" s="195"/>
      <c r="H37" s="189"/>
      <c r="I37" s="195"/>
      <c r="J37" s="195"/>
      <c r="K37" s="195"/>
      <c r="L37" s="195"/>
      <c r="M37" s="195"/>
      <c r="N37" s="195"/>
      <c r="O37" s="195"/>
      <c r="P37" s="195"/>
      <c r="Q37" s="195"/>
      <c r="R37" s="189"/>
      <c r="S37" s="195"/>
      <c r="T37" s="195"/>
      <c r="U37" s="195"/>
      <c r="V37" s="195"/>
      <c r="W37" s="195"/>
      <c r="X37" s="195"/>
      <c r="Y37" s="195"/>
      <c r="Z37" s="195"/>
    </row>
    <row r="38" spans="1:26">
      <c r="A38" s="195"/>
      <c r="B38" s="195"/>
      <c r="C38" s="195"/>
      <c r="D38" s="195"/>
      <c r="E38" s="195"/>
      <c r="F38" s="195"/>
      <c r="G38" s="195"/>
      <c r="H38" s="189"/>
      <c r="I38" s="195"/>
      <c r="J38" s="195"/>
      <c r="K38" s="195"/>
      <c r="L38" s="195"/>
      <c r="M38" s="195"/>
      <c r="N38" s="195"/>
      <c r="O38" s="195"/>
      <c r="P38" s="195"/>
      <c r="Q38" s="195"/>
      <c r="R38" s="189"/>
      <c r="S38" s="195"/>
      <c r="T38" s="195"/>
      <c r="U38" s="195"/>
      <c r="V38" s="195"/>
      <c r="W38" s="195"/>
      <c r="X38" s="195"/>
      <c r="Y38" s="195"/>
      <c r="Z38" s="195"/>
    </row>
    <row r="39" spans="1:26">
      <c r="A39" s="195"/>
      <c r="B39" s="195"/>
      <c r="C39" s="195"/>
      <c r="D39" s="195"/>
      <c r="E39" s="195"/>
      <c r="F39" s="195"/>
      <c r="G39" s="195"/>
      <c r="H39" s="189"/>
      <c r="I39" s="195"/>
      <c r="J39" s="195"/>
      <c r="K39" s="195"/>
      <c r="L39" s="195"/>
      <c r="M39" s="195"/>
      <c r="N39" s="195"/>
      <c r="O39" s="195"/>
      <c r="P39" s="195"/>
      <c r="Q39" s="195"/>
      <c r="R39" s="189"/>
      <c r="S39" s="195"/>
      <c r="T39" s="195"/>
      <c r="U39" s="195"/>
      <c r="V39" s="195"/>
      <c r="W39" s="195"/>
      <c r="X39" s="195"/>
      <c r="Y39" s="195"/>
      <c r="Z39" s="195"/>
    </row>
    <row r="40" spans="1:26">
      <c r="A40" s="195"/>
      <c r="B40" s="217"/>
      <c r="C40" s="218"/>
      <c r="D40" s="195"/>
      <c r="E40" s="195"/>
      <c r="F40" s="195"/>
      <c r="G40" s="195"/>
      <c r="H40" s="189"/>
      <c r="I40" s="195"/>
      <c r="J40" s="195"/>
      <c r="K40" s="195"/>
      <c r="L40" s="195"/>
      <c r="M40" s="195"/>
      <c r="N40" s="195"/>
      <c r="O40" s="195"/>
      <c r="P40" s="195"/>
      <c r="Q40" s="195"/>
      <c r="R40" s="189"/>
      <c r="S40" s="195"/>
      <c r="T40" s="195"/>
      <c r="U40" s="195"/>
      <c r="V40" s="195"/>
      <c r="W40" s="195"/>
      <c r="X40" s="195"/>
      <c r="Y40" s="195"/>
      <c r="Z40" s="195"/>
    </row>
    <row r="41" spans="1:26">
      <c r="A41" s="195"/>
      <c r="B41" s="195"/>
      <c r="C41" s="195"/>
      <c r="D41" s="195"/>
      <c r="E41" s="195"/>
      <c r="F41" s="195"/>
      <c r="G41" s="195"/>
      <c r="H41" s="189"/>
      <c r="I41" s="195"/>
      <c r="J41" s="195"/>
      <c r="K41" s="195"/>
      <c r="L41" s="195"/>
      <c r="M41" s="195"/>
      <c r="N41" s="195"/>
      <c r="O41" s="195"/>
      <c r="P41" s="195"/>
      <c r="Q41" s="195"/>
      <c r="R41" s="189"/>
      <c r="S41" s="195"/>
      <c r="T41" s="195"/>
      <c r="U41" s="195"/>
      <c r="V41" s="195"/>
      <c r="W41" s="195"/>
      <c r="X41" s="195"/>
      <c r="Y41" s="195"/>
      <c r="Z41" s="195"/>
    </row>
    <row r="42" spans="1:26">
      <c r="A42" s="195"/>
      <c r="B42" s="195"/>
      <c r="C42" s="195"/>
      <c r="D42" s="195"/>
      <c r="E42" s="195"/>
      <c r="F42" s="195"/>
      <c r="G42" s="195"/>
      <c r="H42" s="189"/>
      <c r="I42" s="195"/>
      <c r="J42" s="195"/>
      <c r="K42" s="195"/>
      <c r="L42" s="195"/>
      <c r="M42" s="195"/>
      <c r="N42" s="195"/>
      <c r="O42" s="195"/>
      <c r="P42" s="195"/>
      <c r="Q42" s="195"/>
      <c r="R42" s="189"/>
      <c r="S42" s="195"/>
      <c r="T42" s="195"/>
      <c r="U42" s="195"/>
      <c r="V42" s="195"/>
      <c r="W42" s="195"/>
      <c r="X42" s="195"/>
      <c r="Y42" s="195"/>
      <c r="Z42" s="195"/>
    </row>
    <row r="43" spans="1:26">
      <c r="A43" s="195"/>
      <c r="B43" s="195"/>
      <c r="C43" s="195"/>
      <c r="D43" s="195"/>
      <c r="E43" s="195"/>
      <c r="F43" s="195"/>
      <c r="G43" s="195"/>
      <c r="H43" s="189"/>
      <c r="I43" s="195"/>
      <c r="J43" s="195"/>
      <c r="K43" s="195"/>
      <c r="L43" s="195"/>
      <c r="M43" s="195"/>
      <c r="N43" s="195"/>
      <c r="O43" s="195"/>
      <c r="P43" s="195"/>
      <c r="Q43" s="195"/>
      <c r="R43" s="189"/>
      <c r="S43" s="195"/>
      <c r="T43" s="195"/>
      <c r="U43" s="195"/>
      <c r="V43" s="195"/>
      <c r="W43" s="195"/>
      <c r="X43" s="195"/>
      <c r="Y43" s="195"/>
      <c r="Z43" s="195"/>
    </row>
    <row r="44" spans="1:26">
      <c r="A44" s="195"/>
      <c r="B44" s="195"/>
      <c r="C44" s="195"/>
      <c r="D44" s="195"/>
      <c r="E44" s="195"/>
      <c r="F44" s="195"/>
      <c r="G44" s="195"/>
      <c r="H44" s="189"/>
      <c r="I44" s="195"/>
      <c r="J44" s="195"/>
      <c r="K44" s="195"/>
      <c r="L44" s="195"/>
      <c r="M44" s="195"/>
      <c r="N44" s="195"/>
      <c r="O44" s="195"/>
      <c r="P44" s="195"/>
      <c r="Q44" s="195"/>
      <c r="R44" s="189"/>
      <c r="S44" s="195"/>
      <c r="T44" s="195"/>
      <c r="U44" s="195"/>
      <c r="V44" s="195"/>
      <c r="W44" s="195"/>
      <c r="X44" s="195"/>
      <c r="Y44" s="195"/>
      <c r="Z44" s="195"/>
    </row>
    <row r="45" spans="1:26">
      <c r="A45" s="195"/>
      <c r="B45" s="195"/>
      <c r="C45" s="195"/>
      <c r="D45" s="195"/>
      <c r="E45" s="195"/>
      <c r="F45" s="195"/>
      <c r="G45" s="195"/>
      <c r="H45" s="189"/>
      <c r="I45" s="195"/>
      <c r="J45" s="195"/>
      <c r="K45" s="195"/>
      <c r="L45" s="195"/>
      <c r="M45" s="195"/>
      <c r="N45" s="195"/>
      <c r="O45" s="195"/>
      <c r="P45" s="195"/>
      <c r="Q45" s="195"/>
      <c r="R45" s="189"/>
      <c r="S45" s="195"/>
      <c r="T45" s="195"/>
      <c r="U45" s="195"/>
      <c r="V45" s="195"/>
      <c r="W45" s="195"/>
      <c r="X45" s="195"/>
      <c r="Y45" s="195"/>
      <c r="Z45" s="195"/>
    </row>
    <row r="46" spans="1:26">
      <c r="T46" s="107"/>
    </row>
    <row r="47" spans="1:26">
      <c r="T47" s="107"/>
    </row>
    <row r="48" spans="1:26">
      <c r="T48" s="107"/>
    </row>
    <row r="49" spans="20:20">
      <c r="T49" s="107"/>
    </row>
    <row r="50" spans="20:20">
      <c r="T50" s="107"/>
    </row>
    <row r="51" spans="20:20">
      <c r="T51" s="107"/>
    </row>
    <row r="52" spans="20:20">
      <c r="T52" s="107"/>
    </row>
    <row r="53" spans="20:20">
      <c r="T53" s="107"/>
    </row>
    <row r="54" spans="20:20">
      <c r="T54" s="107"/>
    </row>
    <row r="55" spans="20:20">
      <c r="T55" s="107"/>
    </row>
    <row r="56" spans="20:20">
      <c r="T56" s="107"/>
    </row>
    <row r="57" spans="20:20">
      <c r="T57" s="107"/>
    </row>
    <row r="58" spans="20:20">
      <c r="T58" s="107"/>
    </row>
    <row r="59" spans="20:20">
      <c r="T59" s="107"/>
    </row>
    <row r="60" spans="20:20">
      <c r="T60" s="107"/>
    </row>
    <row r="61" spans="20:20">
      <c r="T61" s="107"/>
    </row>
    <row r="62" spans="20:20">
      <c r="T62" s="107"/>
    </row>
    <row r="63" spans="20:20">
      <c r="T63" s="107"/>
    </row>
    <row r="64" spans="20:20">
      <c r="T64" s="107"/>
    </row>
    <row r="65" spans="20:20">
      <c r="T65" s="107"/>
    </row>
    <row r="66" spans="20:20">
      <c r="T66" s="107"/>
    </row>
    <row r="67" spans="20:20">
      <c r="T67" s="107"/>
    </row>
    <row r="68" spans="20:20">
      <c r="T68" s="107"/>
    </row>
    <row r="69" spans="20:20">
      <c r="T69" s="107"/>
    </row>
    <row r="70" spans="20:20">
      <c r="T70" s="107"/>
    </row>
    <row r="71" spans="20:20">
      <c r="T71" s="107"/>
    </row>
    <row r="72" spans="20:20">
      <c r="T72" s="107"/>
    </row>
    <row r="73" spans="20:20">
      <c r="T73" s="107"/>
    </row>
    <row r="74" spans="20:20">
      <c r="T74" s="107"/>
    </row>
    <row r="75" spans="20:20">
      <c r="T75" s="107"/>
    </row>
    <row r="76" spans="20:20">
      <c r="T76" s="107"/>
    </row>
    <row r="77" spans="20:20">
      <c r="T77" s="107"/>
    </row>
    <row r="78" spans="20:20">
      <c r="T78" s="107"/>
    </row>
    <row r="79" spans="20:20">
      <c r="T79" s="107"/>
    </row>
    <row r="80" spans="20:20">
      <c r="T80" s="107"/>
    </row>
    <row r="81" spans="20:20">
      <c r="T81" s="107"/>
    </row>
    <row r="82" spans="20:20">
      <c r="T82" s="107"/>
    </row>
    <row r="83" spans="20:20">
      <c r="T83" s="107"/>
    </row>
    <row r="84" spans="20:20">
      <c r="T84" s="107"/>
    </row>
    <row r="85" spans="20:20">
      <c r="T85" s="107"/>
    </row>
    <row r="86" spans="20:20">
      <c r="T86" s="107"/>
    </row>
    <row r="87" spans="20:20">
      <c r="T87" s="107"/>
    </row>
    <row r="88" spans="20:20">
      <c r="T88" s="107"/>
    </row>
    <row r="89" spans="20:20">
      <c r="T89" s="107"/>
    </row>
    <row r="90" spans="20:20">
      <c r="T90" s="107"/>
    </row>
    <row r="91" spans="20:20">
      <c r="T91" s="107"/>
    </row>
    <row r="92" spans="20:20">
      <c r="T92" s="107"/>
    </row>
    <row r="93" spans="20:20">
      <c r="T93" s="107"/>
    </row>
    <row r="94" spans="20:20">
      <c r="T94" s="107"/>
    </row>
    <row r="95" spans="20:20">
      <c r="T95" s="107"/>
    </row>
    <row r="96" spans="20:20">
      <c r="T96" s="107"/>
    </row>
    <row r="97" spans="20:20">
      <c r="T97" s="107"/>
    </row>
    <row r="98" spans="20:20">
      <c r="T98" s="107"/>
    </row>
    <row r="99" spans="20:20">
      <c r="T99" s="107"/>
    </row>
    <row r="100" spans="20:20">
      <c r="T100" s="107"/>
    </row>
    <row r="101" spans="20:20">
      <c r="T101" s="107"/>
    </row>
    <row r="102" spans="20:20">
      <c r="T102" s="107"/>
    </row>
    <row r="103" spans="20:20">
      <c r="T103" s="107"/>
    </row>
    <row r="104" spans="20:20">
      <c r="T104" s="107"/>
    </row>
    <row r="105" spans="20:20">
      <c r="T105" s="107"/>
    </row>
    <row r="106" spans="20:20">
      <c r="T106" s="107"/>
    </row>
    <row r="107" spans="20:20">
      <c r="T107" s="107"/>
    </row>
    <row r="108" spans="20:20">
      <c r="T108" s="107"/>
    </row>
    <row r="109" spans="20:20">
      <c r="T109" s="107"/>
    </row>
    <row r="110" spans="20:20">
      <c r="T110" s="107"/>
    </row>
    <row r="111" spans="20:20">
      <c r="T111" s="107"/>
    </row>
    <row r="112" spans="20:20">
      <c r="T112" s="107"/>
    </row>
    <row r="113" spans="20:20">
      <c r="T113" s="107"/>
    </row>
    <row r="114" spans="20:20">
      <c r="T114" s="107"/>
    </row>
    <row r="115" spans="20:20">
      <c r="T115" s="107"/>
    </row>
    <row r="116" spans="20:20">
      <c r="T116" s="107"/>
    </row>
    <row r="117" spans="20:20">
      <c r="T117" s="107"/>
    </row>
    <row r="118" spans="20:20">
      <c r="T118" s="107"/>
    </row>
    <row r="119" spans="20:20">
      <c r="T119" s="107"/>
    </row>
    <row r="120" spans="20:20">
      <c r="T120" s="107"/>
    </row>
    <row r="121" spans="20:20">
      <c r="T121" s="107"/>
    </row>
    <row r="122" spans="20:20">
      <c r="T122" s="107"/>
    </row>
    <row r="123" spans="20:20">
      <c r="T123" s="107"/>
    </row>
    <row r="124" spans="20:20">
      <c r="T124" s="107"/>
    </row>
    <row r="125" spans="20:20">
      <c r="T125" s="107"/>
    </row>
    <row r="126" spans="20:20">
      <c r="T126" s="107"/>
    </row>
    <row r="127" spans="20:20">
      <c r="T127" s="107"/>
    </row>
    <row r="128" spans="20:20">
      <c r="T128" s="107"/>
    </row>
    <row r="129" spans="20:20">
      <c r="T129" s="107"/>
    </row>
    <row r="130" spans="20:20">
      <c r="T130" s="107"/>
    </row>
    <row r="131" spans="20:20">
      <c r="T131" s="107"/>
    </row>
    <row r="132" spans="20:20">
      <c r="T132" s="107"/>
    </row>
    <row r="133" spans="20:20">
      <c r="T133" s="107"/>
    </row>
    <row r="134" spans="20:20">
      <c r="T134" s="107"/>
    </row>
    <row r="135" spans="20:20">
      <c r="T135" s="107"/>
    </row>
    <row r="136" spans="20:20">
      <c r="T136" s="107"/>
    </row>
    <row r="137" spans="20:20">
      <c r="T137" s="107"/>
    </row>
    <row r="138" spans="20:20">
      <c r="T138" s="107"/>
    </row>
    <row r="139" spans="20:20">
      <c r="T139" s="107"/>
    </row>
    <row r="140" spans="20:20">
      <c r="T140" s="107"/>
    </row>
    <row r="141" spans="20:20">
      <c r="T141" s="107"/>
    </row>
    <row r="142" spans="20:20">
      <c r="T142" s="107"/>
    </row>
    <row r="143" spans="20:20">
      <c r="T143" s="107"/>
    </row>
    <row r="144" spans="20:20">
      <c r="T144" s="107"/>
    </row>
    <row r="145" spans="20:20">
      <c r="T145" s="107"/>
    </row>
    <row r="146" spans="20:20">
      <c r="T146" s="107"/>
    </row>
    <row r="147" spans="20:20">
      <c r="T147" s="107"/>
    </row>
    <row r="148" spans="20:20">
      <c r="T148" s="107"/>
    </row>
    <row r="149" spans="20:20">
      <c r="T149" s="107"/>
    </row>
    <row r="150" spans="20:20">
      <c r="T150" s="107"/>
    </row>
    <row r="151" spans="20:20">
      <c r="T151" s="107"/>
    </row>
    <row r="152" spans="20:20">
      <c r="T152" s="107"/>
    </row>
    <row r="153" spans="20:20">
      <c r="T153" s="107"/>
    </row>
    <row r="154" spans="20:20">
      <c r="T154" s="107"/>
    </row>
    <row r="155" spans="20:20">
      <c r="T155" s="107"/>
    </row>
    <row r="156" spans="20:20">
      <c r="T156" s="107"/>
    </row>
    <row r="157" spans="20:20">
      <c r="T157" s="107"/>
    </row>
    <row r="158" spans="20:20">
      <c r="T158" s="107"/>
    </row>
    <row r="159" spans="20:20">
      <c r="T159" s="107"/>
    </row>
    <row r="160" spans="20:20">
      <c r="T160" s="107"/>
    </row>
    <row r="161" spans="20:20">
      <c r="T161" s="107"/>
    </row>
    <row r="162" spans="20:20">
      <c r="T162" s="107"/>
    </row>
    <row r="163" spans="20:20">
      <c r="T163" s="107"/>
    </row>
    <row r="164" spans="20:20">
      <c r="T164" s="107"/>
    </row>
    <row r="165" spans="20:20">
      <c r="T165" s="107"/>
    </row>
    <row r="166" spans="20:20">
      <c r="T166" s="107"/>
    </row>
    <row r="167" spans="20:20">
      <c r="T167" s="107"/>
    </row>
    <row r="168" spans="20:20">
      <c r="T168" s="107"/>
    </row>
    <row r="169" spans="20:20">
      <c r="T169" s="107"/>
    </row>
    <row r="170" spans="20:20">
      <c r="T170" s="107"/>
    </row>
    <row r="171" spans="20:20">
      <c r="T171" s="107"/>
    </row>
    <row r="172" spans="20:20">
      <c r="T172" s="107"/>
    </row>
    <row r="173" spans="20:20">
      <c r="T173" s="107"/>
    </row>
    <row r="174" spans="20:20">
      <c r="T174" s="107"/>
    </row>
    <row r="175" spans="20:20">
      <c r="T175" s="107"/>
    </row>
    <row r="176" spans="20:20">
      <c r="T176" s="107"/>
    </row>
    <row r="177" spans="20:20">
      <c r="T177" s="107"/>
    </row>
    <row r="178" spans="20:20">
      <c r="T178" s="107"/>
    </row>
    <row r="179" spans="20:20">
      <c r="T179" s="107"/>
    </row>
    <row r="180" spans="20:20">
      <c r="T180" s="107"/>
    </row>
    <row r="181" spans="20:20">
      <c r="T181" s="107"/>
    </row>
    <row r="182" spans="20:20">
      <c r="T182" s="107"/>
    </row>
    <row r="183" spans="20:20">
      <c r="T183" s="107"/>
    </row>
    <row r="184" spans="20:20">
      <c r="T184" s="107"/>
    </row>
    <row r="185" spans="20:20">
      <c r="T185" s="107"/>
    </row>
    <row r="186" spans="20:20">
      <c r="T186" s="107"/>
    </row>
    <row r="187" spans="20:20">
      <c r="T187" s="107"/>
    </row>
    <row r="188" spans="20:20">
      <c r="T188" s="107"/>
    </row>
    <row r="189" spans="20:20">
      <c r="T189" s="107"/>
    </row>
    <row r="190" spans="20:20">
      <c r="T190" s="107"/>
    </row>
    <row r="191" spans="20:20">
      <c r="T191" s="107"/>
    </row>
    <row r="192" spans="20:20">
      <c r="T192" s="107"/>
    </row>
    <row r="193" spans="20:20">
      <c r="T193" s="107"/>
    </row>
    <row r="194" spans="20:20">
      <c r="T194" s="107"/>
    </row>
    <row r="195" spans="20:20">
      <c r="T195" s="107"/>
    </row>
    <row r="196" spans="20:20">
      <c r="T196" s="107"/>
    </row>
    <row r="197" spans="20:20">
      <c r="T197" s="107"/>
    </row>
    <row r="198" spans="20:20">
      <c r="T198" s="107"/>
    </row>
    <row r="199" spans="20:20">
      <c r="T199" s="107"/>
    </row>
    <row r="200" spans="20:20">
      <c r="T200" s="107"/>
    </row>
    <row r="201" spans="20:20">
      <c r="T201" s="107"/>
    </row>
    <row r="202" spans="20:20">
      <c r="T202" s="107"/>
    </row>
    <row r="203" spans="20:20">
      <c r="T203" s="107"/>
    </row>
    <row r="204" spans="20:20">
      <c r="T204" s="107"/>
    </row>
    <row r="205" spans="20:20">
      <c r="T205" s="107"/>
    </row>
    <row r="206" spans="20:20">
      <c r="T206" s="107"/>
    </row>
    <row r="207" spans="20:20">
      <c r="T207" s="107"/>
    </row>
    <row r="208" spans="20:20">
      <c r="T208" s="107"/>
    </row>
    <row r="209" spans="20:20">
      <c r="T209" s="107"/>
    </row>
    <row r="210" spans="20:20">
      <c r="T210" s="107"/>
    </row>
    <row r="211" spans="20:20">
      <c r="T211" s="107"/>
    </row>
    <row r="212" spans="20:20">
      <c r="T212" s="107"/>
    </row>
    <row r="213" spans="20:20">
      <c r="T213" s="107"/>
    </row>
    <row r="214" spans="20:20">
      <c r="T214" s="107"/>
    </row>
    <row r="215" spans="20:20">
      <c r="T215" s="107"/>
    </row>
    <row r="216" spans="20:20">
      <c r="T216" s="107"/>
    </row>
    <row r="217" spans="20:20">
      <c r="T217" s="107"/>
    </row>
    <row r="218" spans="20:20">
      <c r="T218" s="107"/>
    </row>
    <row r="219" spans="20:20">
      <c r="T219" s="107"/>
    </row>
    <row r="220" spans="20:20">
      <c r="T220" s="107"/>
    </row>
    <row r="221" spans="20:20">
      <c r="T221" s="107"/>
    </row>
    <row r="222" spans="20:20">
      <c r="T222" s="107"/>
    </row>
    <row r="223" spans="20:20">
      <c r="T223" s="107"/>
    </row>
    <row r="224" spans="20:20">
      <c r="T224" s="107"/>
    </row>
    <row r="225" spans="20:20">
      <c r="T225" s="107"/>
    </row>
    <row r="226" spans="20:20">
      <c r="T226" s="107"/>
    </row>
    <row r="227" spans="20:20">
      <c r="T227" s="107"/>
    </row>
    <row r="228" spans="20:20">
      <c r="T228" s="107"/>
    </row>
    <row r="229" spans="20:20">
      <c r="T229" s="107"/>
    </row>
    <row r="230" spans="20:20">
      <c r="T230" s="107"/>
    </row>
    <row r="231" spans="20:20">
      <c r="T231" s="107"/>
    </row>
    <row r="232" spans="20:20">
      <c r="T232" s="107"/>
    </row>
    <row r="233" spans="20:20">
      <c r="T233" s="107"/>
    </row>
    <row r="234" spans="20:20">
      <c r="T234" s="107"/>
    </row>
    <row r="235" spans="20:20">
      <c r="T235" s="107"/>
    </row>
    <row r="236" spans="20:20">
      <c r="T236" s="107"/>
    </row>
    <row r="237" spans="20:20">
      <c r="T237" s="107"/>
    </row>
    <row r="238" spans="20:20">
      <c r="T238" s="107"/>
    </row>
    <row r="239" spans="20:20">
      <c r="T239" s="107"/>
    </row>
    <row r="240" spans="20:20">
      <c r="T240" s="107"/>
    </row>
    <row r="241" spans="20:20">
      <c r="T241" s="107"/>
    </row>
    <row r="242" spans="20:20">
      <c r="T242" s="107"/>
    </row>
    <row r="243" spans="20:20">
      <c r="T243" s="107"/>
    </row>
    <row r="244" spans="20:20">
      <c r="T244" s="107"/>
    </row>
    <row r="245" spans="20:20">
      <c r="T245" s="107"/>
    </row>
    <row r="246" spans="20:20">
      <c r="T246" s="107"/>
    </row>
    <row r="247" spans="20:20">
      <c r="T247" s="107"/>
    </row>
    <row r="248" spans="20:20">
      <c r="T248" s="107"/>
    </row>
    <row r="249" spans="20:20">
      <c r="T249" s="107"/>
    </row>
    <row r="250" spans="20:20">
      <c r="T250" s="107"/>
    </row>
    <row r="251" spans="20:20">
      <c r="T251" s="107"/>
    </row>
    <row r="252" spans="20:20">
      <c r="T252" s="107"/>
    </row>
    <row r="253" spans="20:20">
      <c r="T253" s="107"/>
    </row>
    <row r="254" spans="20:20">
      <c r="T254" s="107"/>
    </row>
    <row r="255" spans="20:20">
      <c r="T255" s="107"/>
    </row>
    <row r="256" spans="20:20">
      <c r="T256" s="107"/>
    </row>
    <row r="257" spans="20:20">
      <c r="T257" s="107"/>
    </row>
    <row r="258" spans="20:20">
      <c r="T258" s="107"/>
    </row>
    <row r="259" spans="20:20">
      <c r="T259" s="107"/>
    </row>
    <row r="260" spans="20:20">
      <c r="T260" s="107"/>
    </row>
    <row r="261" spans="20:20">
      <c r="T261" s="107"/>
    </row>
    <row r="262" spans="20:20">
      <c r="T262" s="107"/>
    </row>
    <row r="263" spans="20:20">
      <c r="T263" s="107"/>
    </row>
    <row r="264" spans="20:20">
      <c r="T264" s="107"/>
    </row>
    <row r="265" spans="20:20">
      <c r="T265" s="107"/>
    </row>
    <row r="266" spans="20:20">
      <c r="T266" s="107"/>
    </row>
    <row r="267" spans="20:20">
      <c r="T267" s="107"/>
    </row>
    <row r="268" spans="20:20">
      <c r="T268" s="107"/>
    </row>
    <row r="269" spans="20:20">
      <c r="T269" s="107"/>
    </row>
    <row r="270" spans="20:20">
      <c r="T270" s="107"/>
    </row>
    <row r="271" spans="20:20">
      <c r="T271" s="107"/>
    </row>
    <row r="272" spans="20:20">
      <c r="T272" s="107"/>
    </row>
    <row r="273" spans="20:20">
      <c r="T273" s="107"/>
    </row>
    <row r="274" spans="20:20">
      <c r="T274" s="107"/>
    </row>
    <row r="275" spans="20:20">
      <c r="T275" s="107"/>
    </row>
    <row r="276" spans="20:20">
      <c r="T276" s="107"/>
    </row>
    <row r="277" spans="20:20">
      <c r="T277" s="107"/>
    </row>
    <row r="278" spans="20:20">
      <c r="T278" s="107"/>
    </row>
    <row r="279" spans="20:20">
      <c r="T279" s="107"/>
    </row>
    <row r="280" spans="20:20">
      <c r="T280" s="107"/>
    </row>
    <row r="281" spans="20:20">
      <c r="T281" s="107"/>
    </row>
    <row r="282" spans="20:20">
      <c r="T282" s="107"/>
    </row>
    <row r="283" spans="20:20">
      <c r="T283" s="107"/>
    </row>
    <row r="284" spans="20:20">
      <c r="T284" s="107"/>
    </row>
  </sheetData>
  <mergeCells count="6">
    <mergeCell ref="E3:H3"/>
    <mergeCell ref="L3:O3"/>
    <mergeCell ref="V3:Y3"/>
    <mergeCell ref="C8:F8"/>
    <mergeCell ref="J8:N8"/>
    <mergeCell ref="T8:X8"/>
  </mergeCells>
  <pageMargins left="0.69930555555555596" right="0.69930555555555596"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94" t="s">
        <v>38</v>
      </c>
      <c r="C1" s="294"/>
      <c r="D1" s="294"/>
      <c r="E1" s="294"/>
      <c r="F1" s="294"/>
      <c r="G1" s="294"/>
      <c r="H1" s="294"/>
      <c r="I1" s="294"/>
      <c r="J1" s="294"/>
      <c r="K1" s="294"/>
      <c r="L1" s="294"/>
      <c r="M1" s="294"/>
      <c r="N1" s="294"/>
      <c r="O1" s="294"/>
      <c r="P1" s="294"/>
      <c r="Q1" s="294"/>
      <c r="R1" s="294"/>
      <c r="S1" s="294"/>
      <c r="T1" s="294"/>
      <c r="U1" s="294"/>
      <c r="V1" s="294"/>
      <c r="W1" s="294"/>
      <c r="X1" s="294"/>
    </row>
    <row r="2" spans="1:24" ht="20.25">
      <c r="B2" s="295" t="s">
        <v>39</v>
      </c>
      <c r="C2" s="295"/>
      <c r="D2" s="295"/>
      <c r="E2" s="295"/>
      <c r="F2" s="295"/>
      <c r="G2" s="295"/>
      <c r="H2" s="295"/>
      <c r="I2" s="295"/>
      <c r="J2" s="295"/>
      <c r="K2" s="295"/>
      <c r="L2" s="295"/>
      <c r="M2" s="295"/>
      <c r="N2" s="295"/>
      <c r="O2" s="295"/>
      <c r="P2" s="295"/>
      <c r="Q2" s="295"/>
      <c r="R2" s="295"/>
      <c r="S2" s="295"/>
      <c r="T2" s="295"/>
      <c r="U2" s="295"/>
      <c r="V2" s="295"/>
      <c r="W2" s="295"/>
      <c r="X2" s="295"/>
    </row>
    <row r="3" spans="1:24" ht="18">
      <c r="B3" s="297" t="s">
        <v>40</v>
      </c>
      <c r="C3" s="297"/>
      <c r="D3" s="297"/>
      <c r="E3" s="297"/>
      <c r="F3" s="297"/>
      <c r="G3" s="297"/>
      <c r="H3" s="297"/>
      <c r="I3" s="297"/>
      <c r="J3" s="297"/>
      <c r="K3" s="297"/>
      <c r="L3" s="297"/>
      <c r="M3" s="297"/>
      <c r="N3" s="297"/>
      <c r="O3" s="297"/>
      <c r="P3" s="297"/>
      <c r="Q3" s="297"/>
      <c r="R3" s="297"/>
      <c r="S3" s="297"/>
      <c r="T3" s="297"/>
      <c r="U3" s="297"/>
      <c r="V3" s="297"/>
      <c r="W3" s="297"/>
      <c r="X3" s="297"/>
    </row>
    <row r="4" spans="1:24">
      <c r="A4" s="301" t="s">
        <v>2</v>
      </c>
      <c r="B4" s="301" t="s">
        <v>3</v>
      </c>
      <c r="C4" s="301" t="s">
        <v>4</v>
      </c>
      <c r="D4" s="290" t="s">
        <v>5</v>
      </c>
      <c r="E4" s="291"/>
      <c r="F4" s="291"/>
      <c r="G4" s="291"/>
      <c r="H4" s="298"/>
      <c r="I4" s="334" t="s">
        <v>6</v>
      </c>
      <c r="J4" s="334"/>
      <c r="K4" s="334"/>
      <c r="L4" s="334"/>
      <c r="M4" s="334"/>
      <c r="N4" s="334"/>
      <c r="O4" s="334"/>
      <c r="P4" s="334"/>
      <c r="Q4" s="334" t="s">
        <v>7</v>
      </c>
      <c r="R4" s="334"/>
      <c r="S4" s="334"/>
      <c r="T4" s="334"/>
      <c r="U4" s="334"/>
      <c r="V4" s="334"/>
      <c r="W4" s="334"/>
      <c r="X4" s="334"/>
    </row>
    <row r="5" spans="1:24">
      <c r="A5" s="302"/>
      <c r="B5" s="302"/>
      <c r="C5" s="302"/>
      <c r="D5" s="292"/>
      <c r="E5" s="293"/>
      <c r="F5" s="293"/>
      <c r="G5" s="293"/>
      <c r="H5" s="299"/>
      <c r="I5" s="334" t="s">
        <v>41</v>
      </c>
      <c r="J5" s="334"/>
      <c r="K5" s="334"/>
      <c r="L5" s="334"/>
      <c r="M5" s="334" t="s">
        <v>42</v>
      </c>
      <c r="N5" s="334"/>
      <c r="O5" s="334"/>
      <c r="P5" s="334"/>
      <c r="Q5" s="334" t="s">
        <v>41</v>
      </c>
      <c r="R5" s="334"/>
      <c r="S5" s="334"/>
      <c r="T5" s="334"/>
      <c r="U5" s="334" t="s">
        <v>42</v>
      </c>
      <c r="V5" s="334"/>
      <c r="W5" s="334"/>
      <c r="X5" s="334"/>
    </row>
    <row r="6" spans="1:24">
      <c r="A6" s="302"/>
      <c r="B6" s="302"/>
      <c r="C6" s="302"/>
      <c r="D6" s="31">
        <v>1</v>
      </c>
      <c r="E6" s="32">
        <v>2</v>
      </c>
      <c r="F6" s="32">
        <v>3</v>
      </c>
      <c r="G6" s="32">
        <v>4</v>
      </c>
      <c r="H6" s="32">
        <v>5</v>
      </c>
      <c r="I6" s="32">
        <v>1</v>
      </c>
      <c r="J6" s="32">
        <v>2</v>
      </c>
      <c r="K6" s="32">
        <v>3</v>
      </c>
      <c r="L6" s="32">
        <v>4</v>
      </c>
      <c r="M6" s="32">
        <v>5</v>
      </c>
      <c r="N6" s="32">
        <v>6</v>
      </c>
      <c r="O6" s="32">
        <v>7</v>
      </c>
      <c r="P6" s="32">
        <v>8</v>
      </c>
      <c r="Q6" s="32">
        <v>1</v>
      </c>
      <c r="R6" s="32">
        <v>2</v>
      </c>
      <c r="S6" s="32">
        <v>3</v>
      </c>
      <c r="T6" s="32">
        <v>4</v>
      </c>
      <c r="U6" s="32">
        <v>5</v>
      </c>
      <c r="V6" s="32">
        <v>6</v>
      </c>
      <c r="W6" s="32">
        <v>7</v>
      </c>
      <c r="X6" s="31">
        <v>8</v>
      </c>
    </row>
    <row r="7" spans="1:24">
      <c r="A7" s="303"/>
      <c r="B7" s="303"/>
      <c r="C7" s="303"/>
      <c r="D7" s="31" t="s">
        <v>12</v>
      </c>
      <c r="E7" s="32" t="s">
        <v>24</v>
      </c>
      <c r="F7" s="32" t="s">
        <v>25</v>
      </c>
      <c r="G7" s="32" t="s">
        <v>25</v>
      </c>
      <c r="H7" s="32" t="s">
        <v>25</v>
      </c>
      <c r="I7" s="32" t="s">
        <v>25</v>
      </c>
      <c r="J7" s="32" t="s">
        <v>25</v>
      </c>
      <c r="K7" s="32" t="s">
        <v>25</v>
      </c>
      <c r="L7" s="32" t="s">
        <v>25</v>
      </c>
      <c r="M7" s="32" t="s">
        <v>12</v>
      </c>
      <c r="N7" s="32" t="s">
        <v>43</v>
      </c>
      <c r="O7" s="32" t="s">
        <v>43</v>
      </c>
      <c r="P7" s="32" t="s">
        <v>43</v>
      </c>
      <c r="Q7" s="32" t="s">
        <v>43</v>
      </c>
      <c r="R7" s="32" t="s">
        <v>43</v>
      </c>
      <c r="S7" s="32" t="s">
        <v>43</v>
      </c>
      <c r="T7" s="32" t="s">
        <v>43</v>
      </c>
      <c r="U7" s="32" t="s">
        <v>43</v>
      </c>
      <c r="V7" s="32" t="s">
        <v>43</v>
      </c>
      <c r="W7" s="32" t="s">
        <v>11</v>
      </c>
      <c r="X7" s="31" t="s">
        <v>11</v>
      </c>
    </row>
    <row r="8" spans="1:24">
      <c r="A8" s="34">
        <v>1</v>
      </c>
      <c r="B8" s="35" t="s">
        <v>44</v>
      </c>
      <c r="C8" s="35" t="s">
        <v>45</v>
      </c>
      <c r="D8" s="36">
        <v>10</v>
      </c>
      <c r="E8" s="36">
        <v>10</v>
      </c>
      <c r="F8" s="36">
        <v>7</v>
      </c>
      <c r="G8" s="36">
        <v>10</v>
      </c>
      <c r="H8" s="36">
        <v>10</v>
      </c>
      <c r="I8" s="36">
        <v>10</v>
      </c>
      <c r="J8" s="36">
        <v>10</v>
      </c>
      <c r="K8" s="36">
        <v>10</v>
      </c>
      <c r="L8" s="36"/>
      <c r="M8" s="36"/>
      <c r="N8" s="36">
        <v>10</v>
      </c>
      <c r="O8" s="36">
        <v>9</v>
      </c>
      <c r="P8" s="36"/>
      <c r="Q8" s="36">
        <v>10</v>
      </c>
      <c r="R8" s="36"/>
      <c r="S8" s="36"/>
      <c r="T8" s="36">
        <v>9</v>
      </c>
      <c r="U8" s="36">
        <v>10</v>
      </c>
      <c r="V8" s="36">
        <v>9</v>
      </c>
      <c r="W8" s="36"/>
      <c r="X8" s="36">
        <v>10</v>
      </c>
    </row>
    <row r="9" spans="1:24">
      <c r="A9" s="34">
        <v>2</v>
      </c>
      <c r="B9" s="35" t="s">
        <v>46</v>
      </c>
      <c r="C9" s="35" t="s">
        <v>47</v>
      </c>
      <c r="D9" s="36">
        <v>10</v>
      </c>
      <c r="E9" s="36">
        <v>7</v>
      </c>
      <c r="F9" s="36">
        <v>9</v>
      </c>
      <c r="G9" s="36">
        <v>9</v>
      </c>
      <c r="H9" s="36">
        <v>4</v>
      </c>
      <c r="I9" s="36">
        <v>9</v>
      </c>
      <c r="J9" s="36">
        <v>9</v>
      </c>
      <c r="K9" s="36">
        <v>9</v>
      </c>
      <c r="L9" s="36">
        <v>9</v>
      </c>
      <c r="M9" s="36"/>
      <c r="N9" s="36">
        <v>9</v>
      </c>
      <c r="O9" s="36">
        <v>9</v>
      </c>
      <c r="P9" s="36">
        <v>10</v>
      </c>
      <c r="Q9" s="36"/>
      <c r="R9" s="36"/>
      <c r="S9" s="36"/>
      <c r="T9" s="36"/>
      <c r="U9" s="36"/>
      <c r="V9" s="36"/>
      <c r="W9" s="36"/>
      <c r="X9" s="36"/>
    </row>
    <row r="10" spans="1:24">
      <c r="A10" s="34">
        <v>3</v>
      </c>
      <c r="B10" s="35" t="s">
        <v>48</v>
      </c>
      <c r="C10" s="35" t="s">
        <v>49</v>
      </c>
      <c r="D10" s="36">
        <v>10</v>
      </c>
      <c r="E10" s="36">
        <v>8</v>
      </c>
      <c r="F10" s="36">
        <v>9</v>
      </c>
      <c r="G10" s="36">
        <v>10</v>
      </c>
      <c r="H10" s="36">
        <v>9</v>
      </c>
      <c r="I10" s="36">
        <v>10</v>
      </c>
      <c r="J10" s="36"/>
      <c r="K10" s="36">
        <v>9</v>
      </c>
      <c r="L10" s="36">
        <v>10</v>
      </c>
      <c r="M10" s="36"/>
      <c r="N10" s="36">
        <v>9</v>
      </c>
      <c r="O10" s="36">
        <v>10</v>
      </c>
      <c r="P10" s="36">
        <v>9</v>
      </c>
      <c r="Q10" s="36">
        <v>10</v>
      </c>
      <c r="R10" s="36">
        <v>10</v>
      </c>
      <c r="S10" s="36">
        <v>10</v>
      </c>
      <c r="T10" s="36">
        <v>10</v>
      </c>
      <c r="U10" s="36">
        <v>4</v>
      </c>
      <c r="V10" s="36"/>
      <c r="W10" s="36"/>
      <c r="X10" s="36">
        <v>10</v>
      </c>
    </row>
    <row r="11" spans="1:24">
      <c r="A11" s="34">
        <v>4</v>
      </c>
      <c r="B11" s="35" t="s">
        <v>50</v>
      </c>
      <c r="C11" s="35" t="s">
        <v>51</v>
      </c>
      <c r="D11" s="36"/>
      <c r="E11" s="36">
        <v>10</v>
      </c>
      <c r="F11" s="36">
        <v>9</v>
      </c>
      <c r="G11" s="36">
        <v>9</v>
      </c>
      <c r="H11" s="36">
        <v>7</v>
      </c>
      <c r="I11" s="36">
        <v>10</v>
      </c>
      <c r="J11" s="36"/>
      <c r="K11" s="36">
        <v>10</v>
      </c>
      <c r="L11" s="36"/>
      <c r="M11" s="36">
        <v>10</v>
      </c>
      <c r="N11" s="36"/>
      <c r="O11" s="36">
        <v>10</v>
      </c>
      <c r="P11" s="36">
        <v>10</v>
      </c>
      <c r="Q11" s="36">
        <v>8</v>
      </c>
      <c r="R11" s="36"/>
      <c r="S11" s="36">
        <v>10</v>
      </c>
      <c r="T11" s="36">
        <v>10</v>
      </c>
      <c r="U11" s="36"/>
      <c r="V11" s="36">
        <v>10</v>
      </c>
      <c r="W11" s="36"/>
      <c r="X11" s="36">
        <v>10</v>
      </c>
    </row>
    <row r="12" spans="1:24">
      <c r="A12" s="34">
        <v>5</v>
      </c>
      <c r="B12" s="35" t="s">
        <v>52</v>
      </c>
      <c r="C12" s="35" t="s">
        <v>53</v>
      </c>
      <c r="D12" s="36">
        <v>10</v>
      </c>
      <c r="E12" s="36">
        <v>10</v>
      </c>
      <c r="F12" s="36">
        <v>9</v>
      </c>
      <c r="G12" s="36">
        <v>5</v>
      </c>
      <c r="H12" s="36">
        <v>7</v>
      </c>
      <c r="I12" s="36"/>
      <c r="J12" s="36"/>
      <c r="K12" s="36">
        <v>10</v>
      </c>
      <c r="L12" s="36">
        <v>7</v>
      </c>
      <c r="M12" s="36">
        <v>10</v>
      </c>
      <c r="N12" s="36">
        <v>10</v>
      </c>
      <c r="O12" s="36">
        <v>10</v>
      </c>
      <c r="P12" s="36"/>
      <c r="Q12" s="36"/>
      <c r="R12" s="36">
        <v>10</v>
      </c>
      <c r="S12" s="36">
        <v>10</v>
      </c>
      <c r="T12" s="36">
        <v>10</v>
      </c>
      <c r="U12" s="36">
        <v>6</v>
      </c>
      <c r="V12" s="36">
        <v>10</v>
      </c>
      <c r="W12" s="36">
        <v>6</v>
      </c>
      <c r="X12" s="36"/>
    </row>
    <row r="13" spans="1:24">
      <c r="A13" s="34">
        <v>6</v>
      </c>
      <c r="B13" s="35" t="s">
        <v>54</v>
      </c>
      <c r="C13" s="35" t="s">
        <v>55</v>
      </c>
      <c r="D13" s="36">
        <v>3</v>
      </c>
      <c r="E13" s="36">
        <v>8</v>
      </c>
      <c r="F13" s="36">
        <v>10</v>
      </c>
      <c r="G13" s="36">
        <v>8</v>
      </c>
      <c r="H13" s="36">
        <v>5</v>
      </c>
      <c r="I13" s="36"/>
      <c r="J13" s="36"/>
      <c r="K13" s="36">
        <v>8</v>
      </c>
      <c r="L13" s="36">
        <v>10</v>
      </c>
      <c r="M13" s="36">
        <v>4</v>
      </c>
      <c r="N13" s="36"/>
      <c r="O13" s="36"/>
      <c r="P13" s="36">
        <v>8</v>
      </c>
      <c r="Q13" s="36">
        <v>5</v>
      </c>
      <c r="R13" s="36"/>
      <c r="S13" s="36">
        <v>10</v>
      </c>
      <c r="T13" s="36">
        <v>10</v>
      </c>
      <c r="U13" s="36">
        <v>6</v>
      </c>
      <c r="V13" s="36">
        <v>10</v>
      </c>
      <c r="W13" s="36"/>
      <c r="X13" s="36">
        <v>10</v>
      </c>
    </row>
    <row r="14" spans="1:24">
      <c r="A14" s="34">
        <v>7</v>
      </c>
      <c r="B14" s="35" t="s">
        <v>56</v>
      </c>
      <c r="C14" s="35" t="s">
        <v>57</v>
      </c>
      <c r="D14" s="36">
        <v>10</v>
      </c>
      <c r="E14" s="36">
        <v>3</v>
      </c>
      <c r="F14" s="36">
        <v>7</v>
      </c>
      <c r="G14" s="36">
        <v>5</v>
      </c>
      <c r="H14" s="36"/>
      <c r="I14" s="36"/>
      <c r="J14" s="36"/>
      <c r="K14" s="36">
        <v>7</v>
      </c>
      <c r="L14" s="36">
        <v>7</v>
      </c>
      <c r="M14" s="36">
        <v>10</v>
      </c>
      <c r="N14" s="36"/>
      <c r="O14" s="36">
        <v>9</v>
      </c>
      <c r="P14" s="36">
        <v>9</v>
      </c>
      <c r="Q14" s="36"/>
      <c r="R14" s="36"/>
      <c r="S14" s="36"/>
      <c r="T14" s="36"/>
      <c r="U14" s="36"/>
      <c r="V14" s="36"/>
      <c r="W14" s="36"/>
      <c r="X14" s="36"/>
    </row>
    <row r="15" spans="1:24">
      <c r="A15" s="34">
        <v>8</v>
      </c>
      <c r="B15" s="35" t="s">
        <v>58</v>
      </c>
      <c r="C15" s="35" t="s">
        <v>59</v>
      </c>
      <c r="D15" s="36">
        <v>7</v>
      </c>
      <c r="E15" s="36">
        <v>3</v>
      </c>
      <c r="F15" s="36">
        <v>10</v>
      </c>
      <c r="G15" s="36">
        <v>4</v>
      </c>
      <c r="H15" s="36">
        <v>6</v>
      </c>
      <c r="I15" s="36">
        <v>9</v>
      </c>
      <c r="J15" s="36"/>
      <c r="K15" s="36">
        <v>9</v>
      </c>
      <c r="L15" s="36"/>
      <c r="M15" s="36"/>
      <c r="N15" s="36">
        <v>10</v>
      </c>
      <c r="O15" s="36">
        <v>10</v>
      </c>
      <c r="P15" s="36">
        <v>8</v>
      </c>
      <c r="Q15" s="36">
        <v>10</v>
      </c>
      <c r="R15" s="36"/>
      <c r="S15" s="36">
        <v>10</v>
      </c>
      <c r="T15" s="36">
        <v>10</v>
      </c>
      <c r="U15" s="36"/>
      <c r="V15" s="36">
        <v>10</v>
      </c>
      <c r="W15" s="36"/>
      <c r="X15" s="36">
        <v>9</v>
      </c>
    </row>
    <row r="16" spans="1:24">
      <c r="A16" s="34">
        <v>9</v>
      </c>
      <c r="B16" s="35" t="s">
        <v>60</v>
      </c>
      <c r="C16" s="35" t="s">
        <v>61</v>
      </c>
      <c r="D16" s="36">
        <v>7</v>
      </c>
      <c r="E16" s="36">
        <v>5</v>
      </c>
      <c r="F16" s="36">
        <v>8</v>
      </c>
      <c r="G16" s="36"/>
      <c r="H16" s="36"/>
      <c r="I16" s="36">
        <v>3</v>
      </c>
      <c r="J16" s="36">
        <v>9</v>
      </c>
      <c r="K16" s="36">
        <v>9</v>
      </c>
      <c r="L16" s="36">
        <v>5</v>
      </c>
      <c r="M16" s="36">
        <v>6</v>
      </c>
      <c r="N16" s="36">
        <v>4</v>
      </c>
      <c r="O16" s="36">
        <v>0</v>
      </c>
      <c r="P16" s="36">
        <v>4</v>
      </c>
      <c r="Q16" s="36">
        <v>6</v>
      </c>
      <c r="R16" s="36"/>
      <c r="S16" s="36">
        <v>9</v>
      </c>
      <c r="T16" s="36">
        <v>4</v>
      </c>
      <c r="U16" s="36"/>
      <c r="V16" s="36">
        <v>6</v>
      </c>
      <c r="W16" s="36"/>
      <c r="X16" s="36"/>
    </row>
    <row r="17" spans="1:24">
      <c r="A17" s="34">
        <v>10</v>
      </c>
      <c r="B17" s="35" t="s">
        <v>62</v>
      </c>
      <c r="C17" s="35" t="s">
        <v>63</v>
      </c>
      <c r="D17" s="36">
        <v>10</v>
      </c>
      <c r="E17" s="36">
        <v>3</v>
      </c>
      <c r="F17" s="36">
        <v>8</v>
      </c>
      <c r="G17" s="36">
        <v>5</v>
      </c>
      <c r="H17" s="36"/>
      <c r="I17" s="36"/>
      <c r="J17" s="36"/>
      <c r="K17" s="36"/>
      <c r="L17" s="36"/>
      <c r="M17" s="36">
        <v>8</v>
      </c>
      <c r="N17" s="36">
        <v>4</v>
      </c>
      <c r="O17" s="36">
        <v>10</v>
      </c>
      <c r="P17" s="36">
        <v>5</v>
      </c>
      <c r="Q17" s="36">
        <v>10</v>
      </c>
      <c r="R17" s="36"/>
      <c r="S17" s="36"/>
      <c r="T17" s="36">
        <v>10</v>
      </c>
      <c r="U17" s="36">
        <v>4</v>
      </c>
      <c r="V17" s="36"/>
      <c r="W17" s="36">
        <v>10</v>
      </c>
      <c r="X17" s="36">
        <v>10</v>
      </c>
    </row>
    <row r="18" spans="1:24">
      <c r="A18" s="34">
        <v>11</v>
      </c>
      <c r="B18" s="35" t="s">
        <v>64</v>
      </c>
      <c r="C18" s="35" t="s">
        <v>65</v>
      </c>
      <c r="D18" s="36">
        <v>7</v>
      </c>
      <c r="E18" s="36">
        <v>8</v>
      </c>
      <c r="F18" s="36">
        <v>9</v>
      </c>
      <c r="G18" s="36">
        <v>9</v>
      </c>
      <c r="H18" s="36">
        <v>7</v>
      </c>
      <c r="I18" s="36"/>
      <c r="J18" s="36">
        <v>8</v>
      </c>
      <c r="K18" s="36">
        <v>9</v>
      </c>
      <c r="L18" s="36"/>
      <c r="M18" s="36"/>
      <c r="N18" s="36">
        <v>10</v>
      </c>
      <c r="O18" s="36">
        <v>6</v>
      </c>
      <c r="P18" s="36">
        <v>10</v>
      </c>
      <c r="Q18" s="36">
        <v>8</v>
      </c>
      <c r="R18" s="36"/>
      <c r="S18" s="36">
        <v>10</v>
      </c>
      <c r="T18" s="36">
        <v>10</v>
      </c>
      <c r="U18" s="36">
        <v>8</v>
      </c>
      <c r="V18" s="36">
        <v>8</v>
      </c>
      <c r="W18" s="36"/>
      <c r="X18" s="36">
        <v>10</v>
      </c>
    </row>
    <row r="19" spans="1:24">
      <c r="A19" s="34">
        <v>12</v>
      </c>
      <c r="B19" s="35" t="s">
        <v>66</v>
      </c>
      <c r="C19" s="35" t="s">
        <v>67</v>
      </c>
      <c r="D19" s="36">
        <v>10</v>
      </c>
      <c r="E19" s="36"/>
      <c r="F19" s="36">
        <v>9</v>
      </c>
      <c r="G19" s="36">
        <v>9</v>
      </c>
      <c r="H19" s="36">
        <v>7</v>
      </c>
      <c r="I19" s="36">
        <v>10</v>
      </c>
      <c r="J19" s="36"/>
      <c r="K19" s="36">
        <v>10</v>
      </c>
      <c r="L19" s="36">
        <v>8</v>
      </c>
      <c r="M19" s="36">
        <v>10</v>
      </c>
      <c r="N19" s="36"/>
      <c r="O19" s="36">
        <v>10</v>
      </c>
      <c r="P19" s="36">
        <v>6</v>
      </c>
      <c r="Q19" s="36">
        <v>10</v>
      </c>
      <c r="R19" s="36">
        <v>6</v>
      </c>
      <c r="S19" s="36">
        <v>10</v>
      </c>
      <c r="T19" s="36">
        <v>6</v>
      </c>
      <c r="U19" s="36">
        <v>4</v>
      </c>
      <c r="V19" s="36"/>
      <c r="W19" s="36"/>
      <c r="X19" s="36">
        <v>10</v>
      </c>
    </row>
    <row r="20" spans="1:24">
      <c r="A20" s="34">
        <v>13</v>
      </c>
      <c r="B20" s="35" t="s">
        <v>68</v>
      </c>
      <c r="C20" s="35" t="s">
        <v>69</v>
      </c>
      <c r="D20" s="36">
        <v>10</v>
      </c>
      <c r="E20" s="36">
        <v>3</v>
      </c>
      <c r="F20" s="36">
        <v>10</v>
      </c>
      <c r="G20" s="36">
        <v>4</v>
      </c>
      <c r="H20" s="36">
        <v>9</v>
      </c>
      <c r="I20" s="36">
        <v>7</v>
      </c>
      <c r="J20" s="36"/>
      <c r="K20" s="36">
        <v>9</v>
      </c>
      <c r="L20" s="36">
        <v>5</v>
      </c>
      <c r="M20" s="36"/>
      <c r="N20" s="36">
        <v>8</v>
      </c>
      <c r="O20" s="36">
        <v>9</v>
      </c>
      <c r="P20" s="36">
        <v>9</v>
      </c>
      <c r="Q20" s="36">
        <v>8</v>
      </c>
      <c r="R20" s="36">
        <v>8</v>
      </c>
      <c r="S20" s="36">
        <v>10</v>
      </c>
      <c r="T20" s="36">
        <v>10</v>
      </c>
      <c r="U20" s="36">
        <v>8</v>
      </c>
      <c r="V20" s="36">
        <v>8</v>
      </c>
      <c r="W20" s="36"/>
      <c r="X20" s="36">
        <v>10</v>
      </c>
    </row>
    <row r="21" spans="1:24">
      <c r="A21" s="34">
        <v>14</v>
      </c>
      <c r="B21" s="35" t="s">
        <v>70</v>
      </c>
      <c r="C21" s="35" t="s">
        <v>71</v>
      </c>
      <c r="D21" s="36">
        <v>10</v>
      </c>
      <c r="E21" s="36">
        <v>8</v>
      </c>
      <c r="F21" s="36">
        <v>9</v>
      </c>
      <c r="G21" s="36">
        <v>10</v>
      </c>
      <c r="H21" s="36">
        <v>10</v>
      </c>
      <c r="I21" s="36">
        <v>8</v>
      </c>
      <c r="J21" s="36">
        <v>9</v>
      </c>
      <c r="K21" s="36"/>
      <c r="L21" s="36">
        <v>9</v>
      </c>
      <c r="M21" s="36">
        <v>10</v>
      </c>
      <c r="N21" s="36">
        <v>9</v>
      </c>
      <c r="O21" s="36">
        <v>10</v>
      </c>
      <c r="P21" s="36"/>
      <c r="Q21" s="36"/>
      <c r="R21" s="36"/>
      <c r="S21" s="36"/>
      <c r="T21" s="36"/>
      <c r="U21" s="36"/>
      <c r="V21" s="36"/>
      <c r="W21" s="36"/>
      <c r="X21" s="36"/>
    </row>
    <row r="22" spans="1:24">
      <c r="A22" s="34">
        <v>15</v>
      </c>
      <c r="B22" s="35" t="s">
        <v>72</v>
      </c>
      <c r="C22" s="35" t="s">
        <v>73</v>
      </c>
      <c r="D22" s="36">
        <v>10</v>
      </c>
      <c r="E22" s="36">
        <v>4</v>
      </c>
      <c r="F22" s="36">
        <v>9</v>
      </c>
      <c r="G22" s="36">
        <v>10</v>
      </c>
      <c r="H22" s="36">
        <v>6</v>
      </c>
      <c r="I22" s="36">
        <v>10</v>
      </c>
      <c r="J22" s="36"/>
      <c r="K22" s="36">
        <v>10</v>
      </c>
      <c r="L22" s="36">
        <v>4</v>
      </c>
      <c r="M22" s="36"/>
      <c r="N22" s="36">
        <v>8</v>
      </c>
      <c r="O22" s="36">
        <v>10</v>
      </c>
      <c r="P22" s="36">
        <v>10</v>
      </c>
      <c r="Q22" s="36"/>
      <c r="R22" s="36">
        <v>10</v>
      </c>
      <c r="S22" s="36">
        <v>10</v>
      </c>
      <c r="T22" s="36"/>
      <c r="U22" s="36">
        <v>10</v>
      </c>
      <c r="V22" s="36">
        <v>10</v>
      </c>
      <c r="W22" s="36"/>
      <c r="X22" s="36">
        <v>10</v>
      </c>
    </row>
    <row r="23" spans="1:24">
      <c r="A23" s="34">
        <v>16</v>
      </c>
      <c r="B23" s="35" t="s">
        <v>74</v>
      </c>
      <c r="C23" s="35" t="s">
        <v>75</v>
      </c>
      <c r="D23" s="36"/>
      <c r="E23" s="36"/>
      <c r="F23" s="36"/>
      <c r="G23" s="36"/>
      <c r="H23" s="36"/>
      <c r="I23" s="36">
        <v>7</v>
      </c>
      <c r="J23" s="36">
        <v>9</v>
      </c>
      <c r="K23" s="36"/>
      <c r="L23" s="36">
        <v>9</v>
      </c>
      <c r="M23" s="36">
        <v>7</v>
      </c>
      <c r="N23" s="36">
        <v>4</v>
      </c>
      <c r="O23" s="36">
        <v>6</v>
      </c>
      <c r="P23" s="36"/>
      <c r="Q23" s="36">
        <v>6</v>
      </c>
      <c r="R23" s="36"/>
      <c r="S23" s="36">
        <v>10</v>
      </c>
      <c r="T23" s="36"/>
      <c r="U23" s="36">
        <v>8</v>
      </c>
      <c r="V23" s="36">
        <v>10</v>
      </c>
      <c r="W23" s="36"/>
      <c r="X23" s="36">
        <v>10</v>
      </c>
    </row>
    <row r="24" spans="1:24">
      <c r="A24" s="34">
        <v>17</v>
      </c>
      <c r="B24" s="35" t="s">
        <v>76</v>
      </c>
      <c r="C24" s="35" t="s">
        <v>77</v>
      </c>
      <c r="D24" s="36">
        <v>2</v>
      </c>
      <c r="E24" s="36">
        <v>10</v>
      </c>
      <c r="F24" s="36">
        <v>9</v>
      </c>
      <c r="G24" s="36">
        <v>9</v>
      </c>
      <c r="H24" s="36">
        <v>10</v>
      </c>
      <c r="I24" s="36">
        <v>9</v>
      </c>
      <c r="J24" s="36"/>
      <c r="K24" s="36">
        <v>7</v>
      </c>
      <c r="L24" s="36"/>
      <c r="M24" s="36"/>
      <c r="N24" s="36">
        <v>10</v>
      </c>
      <c r="O24" s="36">
        <v>4</v>
      </c>
      <c r="P24" s="36">
        <v>10</v>
      </c>
      <c r="Q24" s="36"/>
      <c r="R24" s="36"/>
      <c r="S24" s="36"/>
      <c r="T24" s="36"/>
      <c r="U24" s="36"/>
      <c r="V24" s="36"/>
      <c r="W24" s="36"/>
      <c r="X24" s="36"/>
    </row>
    <row r="25" spans="1:24">
      <c r="A25" s="34">
        <v>18</v>
      </c>
      <c r="B25" s="35" t="s">
        <v>78</v>
      </c>
      <c r="C25" s="35" t="s">
        <v>79</v>
      </c>
      <c r="D25" s="36">
        <v>10</v>
      </c>
      <c r="E25" s="36">
        <v>10</v>
      </c>
      <c r="F25" s="36">
        <v>10</v>
      </c>
      <c r="G25" s="36">
        <v>10</v>
      </c>
      <c r="H25" s="36">
        <v>10</v>
      </c>
      <c r="I25" s="36"/>
      <c r="J25" s="36">
        <v>8</v>
      </c>
      <c r="K25" s="36">
        <v>5</v>
      </c>
      <c r="L25" s="36"/>
      <c r="M25" s="36">
        <v>10</v>
      </c>
      <c r="N25" s="36">
        <v>2</v>
      </c>
      <c r="O25" s="36">
        <v>10</v>
      </c>
      <c r="P25" s="36">
        <v>8</v>
      </c>
      <c r="Q25" s="36"/>
      <c r="R25" s="36"/>
      <c r="S25" s="36"/>
      <c r="T25" s="36"/>
      <c r="U25" s="36"/>
      <c r="V25" s="36"/>
      <c r="W25" s="36"/>
      <c r="X25" s="36"/>
    </row>
    <row r="26" spans="1:24">
      <c r="A26" s="34">
        <v>19</v>
      </c>
      <c r="B26" s="35" t="s">
        <v>80</v>
      </c>
      <c r="C26" s="35" t="s">
        <v>81</v>
      </c>
      <c r="D26" s="36">
        <v>10</v>
      </c>
      <c r="E26" s="36">
        <v>9</v>
      </c>
      <c r="F26" s="36">
        <v>9</v>
      </c>
      <c r="G26" s="36">
        <v>10</v>
      </c>
      <c r="H26" s="36">
        <v>7</v>
      </c>
      <c r="I26" s="36">
        <v>10</v>
      </c>
      <c r="J26" s="36">
        <v>10</v>
      </c>
      <c r="K26" s="36"/>
      <c r="L26" s="36"/>
      <c r="M26" s="36">
        <v>10</v>
      </c>
      <c r="N26" s="36">
        <v>10</v>
      </c>
      <c r="O26" s="36">
        <v>10</v>
      </c>
      <c r="P26" s="36"/>
      <c r="Q26" s="36"/>
      <c r="R26" s="36"/>
      <c r="S26" s="36"/>
      <c r="T26" s="36"/>
      <c r="U26" s="36"/>
      <c r="V26" s="36"/>
      <c r="W26" s="36"/>
      <c r="X26" s="36"/>
    </row>
    <row r="27" spans="1:24">
      <c r="A27" s="34">
        <v>20</v>
      </c>
      <c r="B27" s="35" t="s">
        <v>82</v>
      </c>
      <c r="C27" s="35" t="s">
        <v>83</v>
      </c>
      <c r="D27" s="36">
        <v>10</v>
      </c>
      <c r="E27" s="36">
        <v>10</v>
      </c>
      <c r="F27" s="36">
        <v>9</v>
      </c>
      <c r="G27" s="36">
        <v>10</v>
      </c>
      <c r="H27" s="36">
        <v>9</v>
      </c>
      <c r="I27" s="36">
        <v>10</v>
      </c>
      <c r="J27" s="36">
        <v>10</v>
      </c>
      <c r="K27" s="36">
        <v>9</v>
      </c>
      <c r="L27" s="36"/>
      <c r="M27" s="36">
        <v>10</v>
      </c>
      <c r="N27" s="36">
        <v>10</v>
      </c>
      <c r="O27" s="36">
        <v>10</v>
      </c>
      <c r="P27" s="36"/>
      <c r="Q27" s="36"/>
      <c r="R27" s="36"/>
      <c r="S27" s="36"/>
      <c r="T27" s="36"/>
      <c r="U27" s="36"/>
      <c r="V27" s="36"/>
      <c r="W27" s="36"/>
      <c r="X27" s="36"/>
    </row>
    <row r="28" spans="1:24">
      <c r="A28" s="34">
        <v>21</v>
      </c>
      <c r="B28" s="35" t="s">
        <v>84</v>
      </c>
      <c r="C28" s="35" t="s">
        <v>85</v>
      </c>
      <c r="D28" s="36">
        <v>10</v>
      </c>
      <c r="E28" s="36">
        <v>3</v>
      </c>
      <c r="F28" s="36">
        <v>7</v>
      </c>
      <c r="G28" s="36">
        <v>7</v>
      </c>
      <c r="H28" s="36">
        <v>5</v>
      </c>
      <c r="I28" s="36">
        <v>5</v>
      </c>
      <c r="J28" s="36">
        <v>7</v>
      </c>
      <c r="K28" s="36">
        <v>5</v>
      </c>
      <c r="L28" s="36">
        <v>5</v>
      </c>
      <c r="M28" s="36"/>
      <c r="N28" s="36">
        <v>6</v>
      </c>
      <c r="O28" s="36">
        <v>9</v>
      </c>
      <c r="P28" s="36"/>
      <c r="Q28" s="36">
        <v>10</v>
      </c>
      <c r="R28" s="36"/>
      <c r="S28" s="36">
        <v>10</v>
      </c>
      <c r="T28" s="36"/>
      <c r="U28" s="36">
        <v>8</v>
      </c>
      <c r="V28" s="36">
        <v>6</v>
      </c>
      <c r="W28" s="36"/>
      <c r="X28" s="36">
        <v>10</v>
      </c>
    </row>
    <row r="29" spans="1:24">
      <c r="A29" s="34">
        <v>22</v>
      </c>
      <c r="B29" s="35" t="s">
        <v>86</v>
      </c>
      <c r="C29" s="35" t="s">
        <v>87</v>
      </c>
      <c r="D29" s="36">
        <v>7</v>
      </c>
      <c r="E29" s="36"/>
      <c r="F29" s="36">
        <v>9</v>
      </c>
      <c r="G29" s="36">
        <v>7</v>
      </c>
      <c r="H29" s="36">
        <v>5</v>
      </c>
      <c r="I29" s="36">
        <v>8</v>
      </c>
      <c r="J29" s="36"/>
      <c r="K29" s="36">
        <v>8</v>
      </c>
      <c r="L29" s="36"/>
      <c r="M29" s="36"/>
      <c r="N29" s="36">
        <v>4</v>
      </c>
      <c r="O29" s="36">
        <v>4</v>
      </c>
      <c r="P29" s="36">
        <v>4</v>
      </c>
      <c r="Q29" s="36">
        <v>8</v>
      </c>
      <c r="R29" s="36"/>
      <c r="S29" s="36">
        <v>8</v>
      </c>
      <c r="T29" s="36">
        <v>8</v>
      </c>
      <c r="U29" s="36"/>
      <c r="V29" s="36">
        <v>8</v>
      </c>
      <c r="W29" s="36"/>
      <c r="X29" s="36"/>
    </row>
    <row r="30" spans="1:24">
      <c r="A30" s="34">
        <v>23</v>
      </c>
      <c r="B30" s="35" t="s">
        <v>88</v>
      </c>
      <c r="C30" s="35" t="s">
        <v>89</v>
      </c>
      <c r="D30" s="36"/>
      <c r="E30" s="36"/>
      <c r="F30" s="36"/>
      <c r="G30" s="36"/>
      <c r="H30" s="36"/>
      <c r="I30" s="36"/>
      <c r="J30" s="36">
        <v>8</v>
      </c>
      <c r="K30" s="36">
        <v>7</v>
      </c>
      <c r="L30" s="36"/>
      <c r="M30" s="36">
        <v>10</v>
      </c>
      <c r="N30" s="36">
        <v>4</v>
      </c>
      <c r="O30" s="36">
        <v>10</v>
      </c>
      <c r="P30" s="36"/>
      <c r="Q30" s="36">
        <v>5</v>
      </c>
      <c r="R30" s="36">
        <v>2</v>
      </c>
      <c r="S30" s="36">
        <v>10</v>
      </c>
      <c r="T30" s="36">
        <v>5</v>
      </c>
      <c r="U30" s="36">
        <v>2</v>
      </c>
      <c r="V30" s="36">
        <v>8</v>
      </c>
      <c r="W30" s="36"/>
      <c r="X30" s="36">
        <v>10</v>
      </c>
    </row>
    <row r="31" spans="1:24">
      <c r="A31" s="34">
        <v>24</v>
      </c>
      <c r="B31" s="35" t="s">
        <v>90</v>
      </c>
      <c r="C31" s="35" t="s">
        <v>91</v>
      </c>
      <c r="D31" s="36"/>
      <c r="E31" s="36"/>
      <c r="F31" s="36"/>
      <c r="G31" s="36"/>
      <c r="H31" s="36"/>
      <c r="I31" s="36"/>
      <c r="J31" s="36">
        <v>7</v>
      </c>
      <c r="K31" s="36"/>
      <c r="L31" s="36"/>
      <c r="M31" s="36"/>
      <c r="N31" s="36">
        <v>6</v>
      </c>
      <c r="O31" s="36">
        <v>10</v>
      </c>
      <c r="P31" s="36">
        <v>5</v>
      </c>
      <c r="Q31" s="36">
        <v>8</v>
      </c>
      <c r="R31" s="36">
        <v>4</v>
      </c>
      <c r="S31" s="36">
        <v>10</v>
      </c>
      <c r="T31" s="36"/>
      <c r="U31" s="36"/>
      <c r="V31" s="36">
        <v>8</v>
      </c>
      <c r="W31" s="36">
        <v>10</v>
      </c>
      <c r="X31" s="36"/>
    </row>
    <row r="32" spans="1:24">
      <c r="A32" s="34">
        <v>25</v>
      </c>
      <c r="B32" s="35" t="s">
        <v>92</v>
      </c>
      <c r="C32" s="35" t="s">
        <v>93</v>
      </c>
      <c r="D32" s="36"/>
      <c r="E32" s="36"/>
      <c r="F32" s="36"/>
      <c r="G32" s="36"/>
      <c r="H32" s="36"/>
      <c r="I32" s="36">
        <v>9</v>
      </c>
      <c r="J32" s="36">
        <v>7</v>
      </c>
      <c r="K32" s="36"/>
      <c r="L32" s="36"/>
      <c r="M32" s="36"/>
      <c r="N32" s="36">
        <v>4</v>
      </c>
      <c r="O32" s="36">
        <v>9</v>
      </c>
      <c r="P32" s="36">
        <v>4</v>
      </c>
      <c r="Q32" s="36"/>
      <c r="R32" s="36">
        <v>8</v>
      </c>
      <c r="S32" s="36">
        <v>10</v>
      </c>
      <c r="T32" s="36">
        <v>8</v>
      </c>
      <c r="U32" s="36">
        <v>10</v>
      </c>
      <c r="V32" s="36">
        <v>8</v>
      </c>
      <c r="W32" s="36"/>
      <c r="X32" s="36">
        <v>10</v>
      </c>
    </row>
    <row r="33" spans="1:24">
      <c r="A33" s="34">
        <v>26</v>
      </c>
      <c r="B33" s="35" t="s">
        <v>94</v>
      </c>
      <c r="C33" s="35" t="s">
        <v>95</v>
      </c>
      <c r="D33" s="36">
        <v>9</v>
      </c>
      <c r="E33" s="36">
        <v>9</v>
      </c>
      <c r="F33" s="36"/>
      <c r="G33" s="36"/>
      <c r="H33" s="36"/>
      <c r="I33" s="36">
        <v>8</v>
      </c>
      <c r="J33" s="36"/>
      <c r="K33" s="36">
        <v>9</v>
      </c>
      <c r="L33" s="36"/>
      <c r="M33" s="36"/>
      <c r="N33" s="36">
        <v>4</v>
      </c>
      <c r="O33" s="36"/>
      <c r="P33" s="36">
        <v>4</v>
      </c>
      <c r="Q33" s="36">
        <v>5</v>
      </c>
      <c r="R33" s="36"/>
      <c r="S33" s="36">
        <v>10</v>
      </c>
      <c r="T33" s="36">
        <v>10</v>
      </c>
      <c r="U33" s="36">
        <v>4</v>
      </c>
      <c r="V33" s="36">
        <v>9</v>
      </c>
      <c r="W33" s="36"/>
      <c r="X33" s="36">
        <v>10</v>
      </c>
    </row>
    <row r="34" spans="1:24">
      <c r="A34" s="34">
        <v>27</v>
      </c>
      <c r="B34" s="35" t="s">
        <v>96</v>
      </c>
      <c r="C34" s="35" t="s">
        <v>97</v>
      </c>
      <c r="D34" s="36">
        <v>10</v>
      </c>
      <c r="E34" s="36">
        <v>8</v>
      </c>
      <c r="F34" s="36">
        <v>9</v>
      </c>
      <c r="G34" s="36">
        <v>9</v>
      </c>
      <c r="H34" s="36">
        <v>9</v>
      </c>
      <c r="I34" s="36">
        <v>9</v>
      </c>
      <c r="J34" s="36">
        <v>8</v>
      </c>
      <c r="K34" s="36"/>
      <c r="L34" s="36"/>
      <c r="M34" s="36">
        <v>10</v>
      </c>
      <c r="N34" s="36">
        <v>4</v>
      </c>
      <c r="O34" s="36">
        <v>9</v>
      </c>
      <c r="P34" s="36">
        <v>4</v>
      </c>
      <c r="Q34" s="36">
        <v>8</v>
      </c>
      <c r="R34" s="36">
        <v>8</v>
      </c>
      <c r="S34" s="36">
        <v>10</v>
      </c>
      <c r="T34" s="36"/>
      <c r="U34" s="36">
        <v>8</v>
      </c>
      <c r="V34" s="36">
        <v>8</v>
      </c>
      <c r="W34" s="36"/>
      <c r="X34" s="36"/>
    </row>
    <row r="35" spans="1:24">
      <c r="A35" s="34">
        <v>28</v>
      </c>
      <c r="B35" s="35" t="s">
        <v>98</v>
      </c>
      <c r="C35" s="35" t="s">
        <v>99</v>
      </c>
      <c r="D35" s="36">
        <v>10</v>
      </c>
      <c r="E35" s="36">
        <v>2</v>
      </c>
      <c r="F35" s="36">
        <v>7</v>
      </c>
      <c r="G35" s="36"/>
      <c r="H35" s="36"/>
      <c r="I35" s="36">
        <v>7</v>
      </c>
      <c r="J35" s="36">
        <v>5</v>
      </c>
      <c r="K35" s="36"/>
      <c r="L35" s="36"/>
      <c r="M35" s="36"/>
      <c r="N35" s="36">
        <v>4</v>
      </c>
      <c r="O35" s="36">
        <v>4</v>
      </c>
      <c r="P35" s="36">
        <v>5</v>
      </c>
      <c r="Q35" s="36">
        <v>10</v>
      </c>
      <c r="R35" s="36"/>
      <c r="S35" s="36">
        <v>4</v>
      </c>
      <c r="T35" s="36">
        <v>10</v>
      </c>
      <c r="U35" s="36">
        <v>3</v>
      </c>
      <c r="V35" s="36">
        <v>6</v>
      </c>
      <c r="W35" s="36">
        <v>4</v>
      </c>
      <c r="X35" s="36"/>
    </row>
    <row r="36" spans="1:24">
      <c r="A36" s="34">
        <v>29</v>
      </c>
      <c r="B36" s="35" t="s">
        <v>100</v>
      </c>
      <c r="C36" s="35" t="s">
        <v>101</v>
      </c>
      <c r="D36" s="36">
        <v>9</v>
      </c>
      <c r="E36" s="36"/>
      <c r="F36" s="36">
        <v>9</v>
      </c>
      <c r="G36" s="36">
        <v>9</v>
      </c>
      <c r="H36" s="36">
        <v>7</v>
      </c>
      <c r="I36" s="36"/>
      <c r="J36" s="36">
        <v>5</v>
      </c>
      <c r="K36" s="36"/>
      <c r="L36" s="36">
        <v>5</v>
      </c>
      <c r="M36" s="36"/>
      <c r="N36" s="36">
        <v>4</v>
      </c>
      <c r="O36" s="36">
        <v>6</v>
      </c>
      <c r="P36" s="36">
        <v>4</v>
      </c>
      <c r="Q36" s="36">
        <v>4</v>
      </c>
      <c r="R36" s="36"/>
      <c r="S36" s="36">
        <v>6</v>
      </c>
      <c r="T36" s="36"/>
      <c r="U36" s="36">
        <v>8</v>
      </c>
      <c r="V36" s="36">
        <v>8</v>
      </c>
      <c r="W36" s="36">
        <v>8</v>
      </c>
      <c r="X36" s="36"/>
    </row>
    <row r="37" spans="1:24">
      <c r="A37" s="34">
        <v>30</v>
      </c>
      <c r="B37" s="35" t="s">
        <v>102</v>
      </c>
      <c r="C37" s="35" t="s">
        <v>103</v>
      </c>
      <c r="D37" s="36">
        <v>9</v>
      </c>
      <c r="E37" s="36">
        <v>8</v>
      </c>
      <c r="F37" s="36">
        <v>9</v>
      </c>
      <c r="G37" s="36">
        <v>7</v>
      </c>
      <c r="H37" s="36">
        <v>7</v>
      </c>
      <c r="I37" s="36"/>
      <c r="J37" s="36"/>
      <c r="K37" s="36">
        <v>5</v>
      </c>
      <c r="L37" s="36">
        <v>8</v>
      </c>
      <c r="M37" s="36"/>
      <c r="N37" s="36">
        <v>10</v>
      </c>
      <c r="O37" s="36">
        <v>7</v>
      </c>
      <c r="P37" s="36"/>
      <c r="Q37" s="36">
        <v>8</v>
      </c>
      <c r="R37" s="36">
        <v>8</v>
      </c>
      <c r="S37" s="36">
        <v>10</v>
      </c>
      <c r="T37" s="36">
        <v>5</v>
      </c>
      <c r="U37" s="36">
        <v>5</v>
      </c>
      <c r="V37" s="36"/>
      <c r="W37" s="36"/>
      <c r="X37" s="36">
        <v>10</v>
      </c>
    </row>
    <row r="38" spans="1:24">
      <c r="A38" s="34">
        <v>31</v>
      </c>
      <c r="B38" s="35" t="s">
        <v>104</v>
      </c>
      <c r="C38" s="35" t="s">
        <v>105</v>
      </c>
      <c r="D38" s="36">
        <v>8</v>
      </c>
      <c r="E38" s="36">
        <v>5</v>
      </c>
      <c r="F38" s="36">
        <v>9</v>
      </c>
      <c r="G38" s="36">
        <v>5</v>
      </c>
      <c r="H38" s="36">
        <v>6</v>
      </c>
      <c r="I38" s="36">
        <v>9</v>
      </c>
      <c r="J38" s="36"/>
      <c r="K38" s="36"/>
      <c r="L38" s="36">
        <v>8</v>
      </c>
      <c r="M38" s="36">
        <v>10</v>
      </c>
      <c r="N38" s="36">
        <v>9</v>
      </c>
      <c r="O38" s="36">
        <v>9</v>
      </c>
      <c r="P38" s="36">
        <v>8</v>
      </c>
      <c r="Q38" s="36">
        <v>8</v>
      </c>
      <c r="R38" s="36"/>
      <c r="S38" s="36">
        <v>8</v>
      </c>
      <c r="T38" s="36">
        <v>10</v>
      </c>
      <c r="U38" s="36">
        <v>8</v>
      </c>
      <c r="V38" s="36"/>
      <c r="W38" s="36"/>
      <c r="X38" s="36">
        <v>8</v>
      </c>
    </row>
    <row r="39" spans="1:24">
      <c r="A39" s="34">
        <v>32</v>
      </c>
      <c r="B39" s="35" t="s">
        <v>106</v>
      </c>
      <c r="C39" s="35" t="s">
        <v>107</v>
      </c>
      <c r="D39" s="36"/>
      <c r="E39" s="36"/>
      <c r="F39" s="36">
        <v>6</v>
      </c>
      <c r="G39" s="36">
        <v>7</v>
      </c>
      <c r="H39" s="36">
        <v>6</v>
      </c>
      <c r="I39" s="36"/>
      <c r="J39" s="36">
        <v>9</v>
      </c>
      <c r="K39" s="36">
        <v>10</v>
      </c>
      <c r="L39" s="36"/>
      <c r="M39" s="36"/>
      <c r="N39" s="36">
        <v>10</v>
      </c>
      <c r="O39" s="36">
        <v>10</v>
      </c>
      <c r="P39" s="36">
        <v>10</v>
      </c>
      <c r="Q39" s="36">
        <v>10</v>
      </c>
      <c r="R39" s="36">
        <v>8</v>
      </c>
      <c r="S39" s="36">
        <v>10</v>
      </c>
      <c r="T39" s="36"/>
      <c r="U39" s="36"/>
      <c r="V39" s="36">
        <v>8</v>
      </c>
      <c r="W39" s="36"/>
      <c r="X39" s="36">
        <v>6</v>
      </c>
    </row>
    <row r="40" spans="1:24">
      <c r="A40" s="34">
        <v>33</v>
      </c>
      <c r="B40" s="35" t="s">
        <v>108</v>
      </c>
      <c r="C40" s="35" t="s">
        <v>109</v>
      </c>
      <c r="D40" s="36"/>
      <c r="E40" s="36"/>
      <c r="F40" s="36"/>
      <c r="G40" s="36"/>
      <c r="H40" s="36"/>
      <c r="I40" s="36">
        <v>4</v>
      </c>
      <c r="J40" s="36">
        <v>6</v>
      </c>
      <c r="K40" s="36"/>
      <c r="L40" s="36"/>
      <c r="M40" s="36">
        <v>2</v>
      </c>
      <c r="N40" s="36">
        <v>4</v>
      </c>
      <c r="O40" s="36">
        <v>5</v>
      </c>
      <c r="P40" s="36">
        <v>4</v>
      </c>
      <c r="Q40" s="36">
        <v>8</v>
      </c>
      <c r="R40" s="36">
        <v>8</v>
      </c>
      <c r="S40" s="36">
        <v>10</v>
      </c>
      <c r="T40" s="36">
        <v>3</v>
      </c>
      <c r="U40" s="36"/>
      <c r="V40" s="36">
        <v>8</v>
      </c>
      <c r="W40" s="36"/>
      <c r="X40" s="36"/>
    </row>
    <row r="41" spans="1:24">
      <c r="A41" s="34">
        <v>34</v>
      </c>
      <c r="B41" s="35" t="s">
        <v>110</v>
      </c>
      <c r="C41" s="35" t="s">
        <v>111</v>
      </c>
      <c r="D41" s="36"/>
      <c r="E41" s="36"/>
      <c r="F41" s="36">
        <v>10</v>
      </c>
      <c r="G41" s="36">
        <v>10</v>
      </c>
      <c r="H41" s="36">
        <v>3</v>
      </c>
      <c r="I41" s="36"/>
      <c r="J41" s="36"/>
      <c r="K41" s="36">
        <v>7</v>
      </c>
      <c r="L41" s="36">
        <v>9</v>
      </c>
      <c r="M41" s="36"/>
      <c r="N41" s="36">
        <v>9</v>
      </c>
      <c r="O41" s="36">
        <v>9</v>
      </c>
      <c r="P41" s="36">
        <v>9</v>
      </c>
      <c r="Q41" s="36">
        <v>8</v>
      </c>
      <c r="R41" s="36">
        <v>8</v>
      </c>
      <c r="S41" s="36">
        <v>10</v>
      </c>
      <c r="T41" s="36">
        <v>10</v>
      </c>
      <c r="U41" s="36"/>
      <c r="V41" s="36">
        <v>8</v>
      </c>
      <c r="W41" s="36"/>
      <c r="X41" s="36"/>
    </row>
    <row r="42" spans="1:24">
      <c r="A42" s="34">
        <v>35</v>
      </c>
      <c r="B42" s="35" t="s">
        <v>112</v>
      </c>
      <c r="C42" s="35" t="s">
        <v>113</v>
      </c>
      <c r="D42" s="36">
        <v>9</v>
      </c>
      <c r="E42" s="36"/>
      <c r="F42" s="36">
        <v>7</v>
      </c>
      <c r="G42" s="36"/>
      <c r="H42" s="36"/>
      <c r="I42" s="36"/>
      <c r="J42" s="36"/>
      <c r="K42" s="36"/>
      <c r="L42" s="36"/>
      <c r="M42" s="36"/>
      <c r="N42" s="36"/>
      <c r="O42" s="36"/>
      <c r="P42" s="36"/>
      <c r="Q42" s="36">
        <v>5</v>
      </c>
      <c r="R42" s="36">
        <v>5</v>
      </c>
      <c r="S42" s="36">
        <v>10</v>
      </c>
      <c r="T42" s="36">
        <v>8</v>
      </c>
      <c r="U42" s="36"/>
      <c r="V42" s="36">
        <v>8</v>
      </c>
      <c r="W42" s="36">
        <v>5</v>
      </c>
      <c r="X42" s="36">
        <v>8</v>
      </c>
    </row>
    <row r="43" spans="1:24">
      <c r="A43" s="34">
        <v>36</v>
      </c>
      <c r="B43" s="35" t="s">
        <v>114</v>
      </c>
      <c r="C43" s="35" t="s">
        <v>115</v>
      </c>
      <c r="D43" s="36">
        <v>10</v>
      </c>
      <c r="E43" s="36">
        <v>9</v>
      </c>
      <c r="F43" s="36">
        <v>5</v>
      </c>
      <c r="G43" s="36">
        <v>5</v>
      </c>
      <c r="H43" s="36">
        <v>5</v>
      </c>
      <c r="I43" s="36">
        <v>4</v>
      </c>
      <c r="J43" s="36"/>
      <c r="K43" s="36"/>
      <c r="L43" s="36">
        <v>4</v>
      </c>
      <c r="M43" s="36">
        <v>10</v>
      </c>
      <c r="N43" s="36">
        <v>4</v>
      </c>
      <c r="O43" s="36"/>
      <c r="P43" s="36">
        <v>4</v>
      </c>
      <c r="Q43" s="36">
        <v>8</v>
      </c>
      <c r="R43" s="36">
        <v>10</v>
      </c>
      <c r="S43" s="36">
        <v>10</v>
      </c>
      <c r="T43" s="36"/>
      <c r="U43" s="36"/>
      <c r="V43" s="36">
        <v>8</v>
      </c>
      <c r="W43" s="36"/>
      <c r="X43" s="36">
        <v>10</v>
      </c>
    </row>
    <row r="44" spans="1:24">
      <c r="A44" s="34">
        <v>37</v>
      </c>
      <c r="B44" s="35" t="s">
        <v>116</v>
      </c>
      <c r="C44" s="35" t="s">
        <v>117</v>
      </c>
      <c r="D44" s="36"/>
      <c r="E44" s="36"/>
      <c r="F44" s="36"/>
      <c r="G44" s="36"/>
      <c r="H44" s="36"/>
      <c r="I44" s="36"/>
      <c r="J44" s="36"/>
      <c r="K44" s="36">
        <v>5</v>
      </c>
      <c r="L44" s="36">
        <v>5</v>
      </c>
      <c r="M44" s="36"/>
      <c r="N44" s="36">
        <v>4</v>
      </c>
      <c r="O44" s="36"/>
      <c r="P44" s="36">
        <v>4</v>
      </c>
      <c r="Q44" s="36">
        <v>10</v>
      </c>
      <c r="R44" s="36"/>
      <c r="S44" s="36">
        <v>10</v>
      </c>
      <c r="T44" s="36"/>
      <c r="U44" s="36">
        <v>6</v>
      </c>
      <c r="V44" s="36">
        <v>10</v>
      </c>
      <c r="W44" s="36"/>
      <c r="X44" s="36">
        <v>10</v>
      </c>
    </row>
    <row r="45" spans="1:24">
      <c r="A45" s="34">
        <v>38</v>
      </c>
      <c r="B45" s="35" t="s">
        <v>118</v>
      </c>
      <c r="C45" s="35" t="s">
        <v>119</v>
      </c>
      <c r="D45" s="36">
        <v>10</v>
      </c>
      <c r="E45" s="36">
        <v>9</v>
      </c>
      <c r="F45" s="36"/>
      <c r="G45" s="36">
        <v>6</v>
      </c>
      <c r="H45" s="36">
        <v>5</v>
      </c>
      <c r="I45" s="36"/>
      <c r="J45" s="36"/>
      <c r="K45" s="36"/>
      <c r="L45" s="36"/>
      <c r="M45" s="36"/>
      <c r="N45" s="36"/>
      <c r="O45" s="36"/>
      <c r="P45" s="36"/>
      <c r="Q45" s="36">
        <v>6</v>
      </c>
      <c r="R45" s="36">
        <v>6</v>
      </c>
      <c r="S45" s="36"/>
      <c r="T45" s="36"/>
      <c r="U45" s="36">
        <v>3</v>
      </c>
      <c r="V45" s="36">
        <v>4</v>
      </c>
      <c r="W45" s="36"/>
      <c r="X45" s="36">
        <v>10</v>
      </c>
    </row>
    <row r="46" spans="1:24">
      <c r="A46" s="34">
        <v>39</v>
      </c>
      <c r="B46" s="35" t="s">
        <v>120</v>
      </c>
      <c r="C46" s="35" t="s">
        <v>121</v>
      </c>
      <c r="D46" s="36"/>
      <c r="E46" s="36"/>
      <c r="F46" s="36"/>
      <c r="G46" s="36"/>
      <c r="H46" s="36"/>
      <c r="I46" s="36">
        <v>8</v>
      </c>
      <c r="J46" s="36">
        <v>8</v>
      </c>
      <c r="K46" s="36"/>
      <c r="L46" s="36"/>
      <c r="M46" s="36">
        <v>10</v>
      </c>
      <c r="N46" s="36">
        <v>4</v>
      </c>
      <c r="O46" s="36">
        <v>4</v>
      </c>
      <c r="P46" s="36">
        <v>4</v>
      </c>
      <c r="Q46" s="36">
        <v>5</v>
      </c>
      <c r="R46" s="36"/>
      <c r="S46" s="36">
        <v>8</v>
      </c>
      <c r="T46" s="36">
        <v>8</v>
      </c>
      <c r="U46" s="36">
        <v>4</v>
      </c>
      <c r="V46" s="36"/>
      <c r="W46" s="36">
        <v>4</v>
      </c>
      <c r="X46" s="36">
        <v>10</v>
      </c>
    </row>
    <row r="47" spans="1:24">
      <c r="A47" s="34">
        <v>40</v>
      </c>
      <c r="B47" s="35" t="s">
        <v>122</v>
      </c>
      <c r="C47" s="35" t="s">
        <v>123</v>
      </c>
      <c r="D47" s="36">
        <v>8</v>
      </c>
      <c r="E47" s="36">
        <v>2</v>
      </c>
      <c r="F47" s="36">
        <v>9</v>
      </c>
      <c r="G47" s="36">
        <v>9</v>
      </c>
      <c r="H47" s="36">
        <v>1</v>
      </c>
      <c r="I47" s="36">
        <v>8</v>
      </c>
      <c r="J47" s="36"/>
      <c r="K47" s="36">
        <v>10</v>
      </c>
      <c r="L47" s="36"/>
      <c r="M47" s="36"/>
      <c r="N47" s="36">
        <v>9</v>
      </c>
      <c r="O47" s="36">
        <v>10</v>
      </c>
      <c r="P47" s="36">
        <v>9</v>
      </c>
      <c r="Q47" s="36"/>
      <c r="R47" s="36"/>
      <c r="S47" s="36"/>
      <c r="T47" s="36"/>
      <c r="U47" s="36"/>
      <c r="V47" s="36"/>
      <c r="W47" s="36"/>
      <c r="X47" s="36"/>
    </row>
    <row r="48" spans="1:24">
      <c r="A48" s="34">
        <v>41</v>
      </c>
      <c r="B48" s="35" t="s">
        <v>124</v>
      </c>
      <c r="C48" s="35" t="s">
        <v>125</v>
      </c>
      <c r="D48" s="36">
        <v>9</v>
      </c>
      <c r="E48" s="36">
        <v>6</v>
      </c>
      <c r="F48" s="36">
        <v>6</v>
      </c>
      <c r="G48" s="36">
        <v>9</v>
      </c>
      <c r="H48" s="36">
        <v>8</v>
      </c>
      <c r="I48" s="36">
        <v>8</v>
      </c>
      <c r="J48" s="36">
        <v>9</v>
      </c>
      <c r="K48" s="36">
        <v>9</v>
      </c>
      <c r="L48" s="36"/>
      <c r="M48" s="36"/>
      <c r="N48" s="36">
        <v>4</v>
      </c>
      <c r="O48" s="36"/>
      <c r="P48" s="36">
        <v>4</v>
      </c>
      <c r="Q48" s="36">
        <v>5</v>
      </c>
      <c r="R48" s="36"/>
      <c r="S48" s="36">
        <v>8</v>
      </c>
      <c r="T48" s="36">
        <v>8</v>
      </c>
      <c r="U48" s="36">
        <v>8</v>
      </c>
      <c r="V48" s="36"/>
      <c r="W48" s="36"/>
      <c r="X48" s="36">
        <v>8</v>
      </c>
    </row>
    <row r="49" spans="1:24">
      <c r="A49" s="34">
        <v>42</v>
      </c>
      <c r="B49" s="35" t="s">
        <v>126</v>
      </c>
      <c r="C49" s="35" t="s">
        <v>127</v>
      </c>
      <c r="D49" s="36">
        <v>8</v>
      </c>
      <c r="E49" s="36"/>
      <c r="F49" s="36">
        <v>5</v>
      </c>
      <c r="G49" s="36">
        <v>3</v>
      </c>
      <c r="H49" s="36"/>
      <c r="I49" s="36"/>
      <c r="J49" s="36">
        <v>4</v>
      </c>
      <c r="K49" s="36">
        <v>4</v>
      </c>
      <c r="L49" s="36"/>
      <c r="M49" s="36">
        <v>9</v>
      </c>
      <c r="N49" s="36"/>
      <c r="O49" s="36">
        <v>10</v>
      </c>
      <c r="P49" s="36">
        <v>3</v>
      </c>
      <c r="Q49" s="36"/>
      <c r="R49" s="36"/>
      <c r="S49" s="36">
        <v>10</v>
      </c>
      <c r="T49" s="36">
        <v>10</v>
      </c>
      <c r="U49" s="36"/>
      <c r="V49" s="36">
        <v>4</v>
      </c>
      <c r="W49" s="36"/>
      <c r="X49" s="36">
        <v>10</v>
      </c>
    </row>
    <row r="50" spans="1:24">
      <c r="A50" s="34">
        <v>43</v>
      </c>
      <c r="B50" s="35" t="s">
        <v>128</v>
      </c>
      <c r="C50" s="35" t="s">
        <v>129</v>
      </c>
      <c r="D50" s="36">
        <v>6</v>
      </c>
      <c r="E50" s="36"/>
      <c r="F50" s="36">
        <v>5</v>
      </c>
      <c r="G50" s="36">
        <v>5</v>
      </c>
      <c r="H50" s="36">
        <v>5</v>
      </c>
      <c r="I50" s="36">
        <v>8</v>
      </c>
      <c r="J50" s="36"/>
      <c r="K50" s="36">
        <v>8</v>
      </c>
      <c r="L50" s="36"/>
      <c r="M50" s="36"/>
      <c r="N50" s="36">
        <v>4</v>
      </c>
      <c r="O50" s="36">
        <v>4</v>
      </c>
      <c r="P50" s="36">
        <v>10</v>
      </c>
      <c r="Q50" s="36">
        <v>6</v>
      </c>
      <c r="R50" s="36"/>
      <c r="S50" s="36">
        <v>6</v>
      </c>
      <c r="T50" s="36">
        <v>6</v>
      </c>
      <c r="U50" s="36">
        <v>10</v>
      </c>
      <c r="V50" s="36">
        <v>10</v>
      </c>
      <c r="W50" s="36"/>
      <c r="X50" s="36">
        <v>10</v>
      </c>
    </row>
    <row r="51" spans="1:24">
      <c r="A51" s="34">
        <v>44</v>
      </c>
      <c r="B51" s="35" t="s">
        <v>130</v>
      </c>
      <c r="C51" s="35" t="s">
        <v>131</v>
      </c>
      <c r="D51" s="36">
        <v>9</v>
      </c>
      <c r="E51" s="36">
        <v>7</v>
      </c>
      <c r="F51" s="36">
        <v>9</v>
      </c>
      <c r="G51" s="36">
        <v>9</v>
      </c>
      <c r="H51" s="36">
        <v>7</v>
      </c>
      <c r="I51" s="36">
        <v>7</v>
      </c>
      <c r="J51" s="36">
        <v>7</v>
      </c>
      <c r="K51" s="36">
        <v>7</v>
      </c>
      <c r="L51" s="36"/>
      <c r="M51" s="36">
        <v>10</v>
      </c>
      <c r="N51" s="36">
        <v>4</v>
      </c>
      <c r="O51" s="36">
        <v>10</v>
      </c>
      <c r="P51" s="36">
        <v>4</v>
      </c>
      <c r="Q51" s="36"/>
      <c r="R51" s="36"/>
      <c r="S51" s="36"/>
      <c r="T51" s="36"/>
      <c r="U51" s="36"/>
      <c r="V51" s="36"/>
      <c r="W51" s="36"/>
      <c r="X51" s="36"/>
    </row>
    <row r="52" spans="1:24">
      <c r="A52" s="34">
        <v>45</v>
      </c>
      <c r="B52" s="35" t="s">
        <v>132</v>
      </c>
      <c r="C52" s="35" t="s">
        <v>133</v>
      </c>
      <c r="D52" s="36">
        <v>10</v>
      </c>
      <c r="E52" s="36">
        <v>5</v>
      </c>
      <c r="F52" s="36">
        <v>6</v>
      </c>
      <c r="G52" s="36">
        <v>5</v>
      </c>
      <c r="H52" s="36">
        <v>5</v>
      </c>
      <c r="I52" s="36">
        <v>4</v>
      </c>
      <c r="J52" s="36"/>
      <c r="K52" s="36">
        <v>4</v>
      </c>
      <c r="L52" s="36"/>
      <c r="M52" s="36">
        <v>9</v>
      </c>
      <c r="N52" s="36">
        <v>2</v>
      </c>
      <c r="O52" s="36">
        <v>8</v>
      </c>
      <c r="P52" s="36"/>
      <c r="Q52" s="36"/>
      <c r="R52" s="36"/>
      <c r="S52" s="36"/>
      <c r="T52" s="36"/>
      <c r="U52" s="36"/>
      <c r="V52" s="36"/>
      <c r="W52" s="36"/>
      <c r="X52" s="36"/>
    </row>
    <row r="53" spans="1:24" s="25" customFormat="1">
      <c r="A53" s="34">
        <v>46</v>
      </c>
      <c r="B53" s="35" t="s">
        <v>134</v>
      </c>
      <c r="C53" s="35" t="s">
        <v>135</v>
      </c>
      <c r="D53" s="36"/>
      <c r="E53" s="36"/>
      <c r="F53" s="36"/>
      <c r="G53" s="36"/>
      <c r="H53" s="36"/>
      <c r="I53" s="36"/>
      <c r="J53" s="36"/>
      <c r="K53" s="36">
        <v>3</v>
      </c>
      <c r="L53" s="36"/>
      <c r="M53" s="36"/>
      <c r="N53" s="36">
        <v>4</v>
      </c>
      <c r="O53" s="36"/>
      <c r="P53" s="36">
        <v>7</v>
      </c>
      <c r="Q53" s="36">
        <v>6</v>
      </c>
      <c r="R53" s="36"/>
      <c r="S53" s="36">
        <v>9</v>
      </c>
      <c r="T53" s="36">
        <v>10</v>
      </c>
      <c r="U53" s="36">
        <v>10</v>
      </c>
      <c r="V53" s="36">
        <v>9</v>
      </c>
      <c r="W53" s="36"/>
      <c r="X53" s="36">
        <v>8</v>
      </c>
    </row>
    <row r="54" spans="1:24" s="25" customFormat="1">
      <c r="A54" s="34">
        <v>47</v>
      </c>
      <c r="B54" s="35" t="s">
        <v>136</v>
      </c>
      <c r="C54" s="35" t="s">
        <v>137</v>
      </c>
      <c r="D54" s="36">
        <v>10</v>
      </c>
      <c r="E54" s="36">
        <v>9</v>
      </c>
      <c r="F54" s="36">
        <v>9</v>
      </c>
      <c r="G54" s="36">
        <v>8</v>
      </c>
      <c r="H54" s="36"/>
      <c r="I54" s="36">
        <v>9</v>
      </c>
      <c r="J54" s="36">
        <v>7</v>
      </c>
      <c r="K54" s="36"/>
      <c r="L54" s="36"/>
      <c r="M54" s="36">
        <v>10</v>
      </c>
      <c r="N54" s="36">
        <v>4</v>
      </c>
      <c r="O54" s="36">
        <v>8</v>
      </c>
      <c r="P54" s="36"/>
      <c r="Q54" s="36"/>
      <c r="R54" s="36"/>
      <c r="S54" s="36">
        <v>10</v>
      </c>
      <c r="T54" s="36">
        <v>10</v>
      </c>
      <c r="U54" s="36"/>
      <c r="V54" s="36">
        <v>8</v>
      </c>
      <c r="W54" s="36"/>
      <c r="X54" s="36">
        <v>6</v>
      </c>
    </row>
    <row r="56" spans="1:24">
      <c r="B56" s="335" t="s">
        <v>138</v>
      </c>
      <c r="C56" s="335"/>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335" t="s">
        <v>139</v>
      </c>
      <c r="C57" s="335"/>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335" t="s">
        <v>140</v>
      </c>
      <c r="C58" s="335"/>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335" t="s">
        <v>141</v>
      </c>
      <c r="C59" s="335"/>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335" t="s">
        <v>142</v>
      </c>
      <c r="C60" s="335"/>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335" t="s">
        <v>143</v>
      </c>
      <c r="C61" s="335"/>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335" t="s">
        <v>144</v>
      </c>
      <c r="C62" s="335"/>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7"/>
      <c r="C63" s="37"/>
    </row>
    <row r="64" spans="1:24" ht="18">
      <c r="B64" s="336" t="s">
        <v>145</v>
      </c>
      <c r="C64" s="336"/>
      <c r="D64" s="38">
        <f>((0.35*D56)+(0.3*D57)+(0.2*D58)+(0.1*D59)+(0.05*D60)+(0*D61))/(0.35*(D56+D57+D58+D59+D60+D61))*100</f>
        <v>89.57528957528956</v>
      </c>
      <c r="E64" s="38">
        <f t="shared" ref="E64:X64" si="7">((0.35*E56)+(0.3*E57)+(0.2*E58)+(0.1*E59)+(0.05*E60)+(0*E61))/(0.35*(E56+E57+E58+E59+E60+E61))*100</f>
        <v>69.642857142857153</v>
      </c>
      <c r="F64" s="38">
        <f t="shared" si="7"/>
        <v>88.721804511278194</v>
      </c>
      <c r="G64" s="38">
        <f t="shared" si="7"/>
        <v>80.158730158730165</v>
      </c>
      <c r="H64" s="38">
        <f t="shared" si="7"/>
        <v>72.767857142857153</v>
      </c>
      <c r="I64" s="38">
        <f t="shared" si="7"/>
        <v>81.566820276497694</v>
      </c>
      <c r="J64" s="38">
        <f t="shared" si="7"/>
        <v>82.142857142857153</v>
      </c>
      <c r="K64" s="38">
        <f t="shared" si="7"/>
        <v>82.142857142857167</v>
      </c>
      <c r="L64" s="38">
        <f t="shared" si="7"/>
        <v>73.68421052631578</v>
      </c>
      <c r="M64" s="38">
        <f t="shared" si="7"/>
        <v>88.198757763975152</v>
      </c>
      <c r="N64" s="38">
        <f t="shared" si="7"/>
        <v>58.885017421602782</v>
      </c>
      <c r="O64" s="38">
        <f t="shared" si="7"/>
        <v>82.857142857142847</v>
      </c>
      <c r="P64" s="38">
        <f t="shared" si="7"/>
        <v>66.122448979591837</v>
      </c>
      <c r="Q64" s="38">
        <f t="shared" si="7"/>
        <v>76.19047619047619</v>
      </c>
      <c r="R64" s="38">
        <f t="shared" si="7"/>
        <v>72.268907563025195</v>
      </c>
      <c r="S64" s="38">
        <f t="shared" si="7"/>
        <v>91.836734693877546</v>
      </c>
      <c r="T64" s="38">
        <f t="shared" si="7"/>
        <v>83.673469387755105</v>
      </c>
      <c r="U64" s="38">
        <f t="shared" si="7"/>
        <v>64.835164835164832</v>
      </c>
      <c r="V64" s="38">
        <f t="shared" si="7"/>
        <v>83.410138248847929</v>
      </c>
      <c r="W64" s="38">
        <f t="shared" si="7"/>
        <v>67.857142857142847</v>
      </c>
      <c r="X64" s="38">
        <f t="shared" si="7"/>
        <v>94.581280788177352</v>
      </c>
    </row>
  </sheetData>
  <mergeCells count="21">
    <mergeCell ref="B62:C62"/>
    <mergeCell ref="B64:C64"/>
    <mergeCell ref="A4:A7"/>
    <mergeCell ref="B4:B7"/>
    <mergeCell ref="C4:C7"/>
    <mergeCell ref="B57:C57"/>
    <mergeCell ref="B58:C58"/>
    <mergeCell ref="B59:C59"/>
    <mergeCell ref="B60:C60"/>
    <mergeCell ref="B61:C61"/>
    <mergeCell ref="I5:L5"/>
    <mergeCell ref="M5:P5"/>
    <mergeCell ref="Q5:T5"/>
    <mergeCell ref="U5:X5"/>
    <mergeCell ref="B56:C56"/>
    <mergeCell ref="D4:H5"/>
    <mergeCell ref="B1:X1"/>
    <mergeCell ref="B2:X2"/>
    <mergeCell ref="B3:X3"/>
    <mergeCell ref="I4:P4"/>
    <mergeCell ref="Q4:X4"/>
  </mergeCells>
  <pageMargins left="0.69930555555555596" right="0.69930555555555596" top="0.75" bottom="0.75" header="0.3" footer="0.3"/>
</worksheet>
</file>

<file path=xl/worksheets/sheet7.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146</v>
      </c>
    </row>
    <row r="2" spans="1:24" ht="56.25" customHeight="1">
      <c r="A2" s="339" t="s">
        <v>147</v>
      </c>
      <c r="B2" s="342" t="s">
        <v>148</v>
      </c>
      <c r="C2" s="349" t="s">
        <v>149</v>
      </c>
      <c r="D2" s="350"/>
      <c r="E2" s="350"/>
      <c r="F2" s="350"/>
      <c r="G2" s="350"/>
      <c r="H2" s="350"/>
      <c r="I2" s="350"/>
      <c r="J2" s="350"/>
      <c r="K2" s="350"/>
      <c r="L2" s="350"/>
      <c r="M2" s="350"/>
      <c r="N2" s="350"/>
      <c r="O2" s="350"/>
      <c r="P2" s="350"/>
      <c r="Q2" s="350"/>
      <c r="R2" s="350"/>
      <c r="S2" s="350"/>
      <c r="T2" s="350"/>
      <c r="U2" s="351"/>
      <c r="V2" s="342" t="s">
        <v>150</v>
      </c>
      <c r="W2" s="346" t="s">
        <v>151</v>
      </c>
      <c r="X2" s="7" t="s">
        <v>152</v>
      </c>
    </row>
    <row r="3" spans="1:24" ht="56.25" customHeight="1">
      <c r="A3" s="340"/>
      <c r="B3" s="343"/>
      <c r="C3" s="352" t="s">
        <v>153</v>
      </c>
      <c r="D3" s="353"/>
      <c r="E3" s="354" t="s">
        <v>154</v>
      </c>
      <c r="F3" s="355"/>
      <c r="G3" s="354" t="s">
        <v>155</v>
      </c>
      <c r="H3" s="355"/>
      <c r="I3" s="21" t="s">
        <v>156</v>
      </c>
      <c r="J3" s="22"/>
      <c r="K3" s="354" t="s">
        <v>157</v>
      </c>
      <c r="L3" s="355"/>
      <c r="M3" s="354" t="s">
        <v>158</v>
      </c>
      <c r="N3" s="355"/>
      <c r="O3" s="354" t="s">
        <v>159</v>
      </c>
      <c r="P3" s="355"/>
      <c r="Q3" s="21" t="s">
        <v>160</v>
      </c>
      <c r="R3" s="21" t="s">
        <v>161</v>
      </c>
      <c r="S3" s="21" t="s">
        <v>162</v>
      </c>
      <c r="T3" s="21" t="s">
        <v>163</v>
      </c>
      <c r="U3" s="21" t="s">
        <v>164</v>
      </c>
      <c r="V3" s="343"/>
      <c r="W3" s="347"/>
      <c r="X3" s="23"/>
    </row>
    <row r="4" spans="1:24" ht="57">
      <c r="A4" s="341"/>
      <c r="B4" s="344"/>
      <c r="C4" s="19" t="s">
        <v>165</v>
      </c>
      <c r="D4" s="19" t="s">
        <v>145</v>
      </c>
      <c r="E4" s="19" t="s">
        <v>165</v>
      </c>
      <c r="F4" s="19" t="s">
        <v>145</v>
      </c>
      <c r="G4" s="19" t="s">
        <v>165</v>
      </c>
      <c r="H4" s="19" t="s">
        <v>145</v>
      </c>
      <c r="I4" s="19" t="s">
        <v>165</v>
      </c>
      <c r="J4" s="19" t="s">
        <v>145</v>
      </c>
      <c r="K4" s="19" t="s">
        <v>165</v>
      </c>
      <c r="L4" s="19" t="s">
        <v>145</v>
      </c>
      <c r="M4" s="19" t="s">
        <v>165</v>
      </c>
      <c r="N4" s="19" t="s">
        <v>145</v>
      </c>
      <c r="O4" s="19" t="s">
        <v>165</v>
      </c>
      <c r="P4" s="19" t="s">
        <v>145</v>
      </c>
      <c r="Q4" s="24"/>
      <c r="R4" s="24"/>
      <c r="S4" s="24"/>
      <c r="T4" s="24"/>
      <c r="U4" s="24"/>
      <c r="V4" s="345"/>
      <c r="W4" s="348"/>
      <c r="X4" s="8" t="s">
        <v>166</v>
      </c>
    </row>
    <row r="5" spans="1:24" ht="15.75">
      <c r="A5" s="1" t="s">
        <v>13</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14</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15</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10</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337" t="s">
        <v>150</v>
      </c>
      <c r="B9" s="338"/>
      <c r="C9" s="2">
        <v>8</v>
      </c>
      <c r="D9" s="2"/>
      <c r="E9" s="2"/>
      <c r="F9" s="2"/>
      <c r="G9" s="2"/>
      <c r="H9" s="2"/>
      <c r="I9" s="2"/>
      <c r="J9" s="2"/>
      <c r="K9" s="2"/>
      <c r="L9" s="2"/>
      <c r="M9" s="2"/>
      <c r="N9" s="2"/>
      <c r="O9" s="2"/>
      <c r="P9" s="2"/>
      <c r="Q9" s="2"/>
      <c r="R9" s="2"/>
      <c r="S9" s="2"/>
      <c r="T9" s="2"/>
      <c r="U9" s="2"/>
      <c r="V9" s="2"/>
      <c r="W9" s="2"/>
      <c r="X9" s="2"/>
    </row>
    <row r="10" spans="1:24" ht="236.25">
      <c r="A10" s="20" t="s">
        <v>167</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69930555555555596" right="0.69930555555555596" top="0.75" bottom="0.75" header="0.3" footer="0.3"/>
</worksheet>
</file>

<file path=xl/worksheets/sheet8.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339" t="s">
        <v>147</v>
      </c>
      <c r="B5" s="342" t="s">
        <v>168</v>
      </c>
      <c r="C5" s="349" t="s">
        <v>149</v>
      </c>
      <c r="D5" s="350"/>
      <c r="E5" s="350"/>
      <c r="F5" s="350"/>
      <c r="G5" s="350"/>
      <c r="H5" s="350"/>
      <c r="I5" s="350"/>
      <c r="J5" s="350"/>
      <c r="K5" s="350"/>
      <c r="L5" s="350"/>
      <c r="M5" s="350"/>
      <c r="N5" s="351"/>
      <c r="O5" s="346" t="s">
        <v>151</v>
      </c>
      <c r="P5" s="7" t="s">
        <v>152</v>
      </c>
    </row>
    <row r="6" spans="1:16" ht="57">
      <c r="A6" s="341"/>
      <c r="B6" s="362"/>
      <c r="C6" s="2" t="s">
        <v>153</v>
      </c>
      <c r="D6" s="2" t="s">
        <v>154</v>
      </c>
      <c r="E6" s="2" t="s">
        <v>155</v>
      </c>
      <c r="F6" s="2" t="s">
        <v>156</v>
      </c>
      <c r="G6" s="2" t="s">
        <v>157</v>
      </c>
      <c r="H6" s="2" t="s">
        <v>158</v>
      </c>
      <c r="I6" s="2" t="s">
        <v>159</v>
      </c>
      <c r="J6" s="2" t="s">
        <v>160</v>
      </c>
      <c r="K6" s="2" t="s">
        <v>161</v>
      </c>
      <c r="L6" s="2" t="s">
        <v>162</v>
      </c>
      <c r="M6" s="2" t="s">
        <v>163</v>
      </c>
      <c r="N6" s="2" t="s">
        <v>164</v>
      </c>
      <c r="O6" s="348"/>
      <c r="P6" s="8" t="s">
        <v>166</v>
      </c>
    </row>
    <row r="7" spans="1:16" ht="15.75">
      <c r="A7" s="1" t="s">
        <v>13</v>
      </c>
      <c r="B7" s="3">
        <v>85</v>
      </c>
      <c r="C7" s="3">
        <v>4</v>
      </c>
      <c r="D7" s="2"/>
      <c r="E7" s="2"/>
      <c r="F7" s="2"/>
      <c r="G7" s="2"/>
      <c r="H7" s="2"/>
      <c r="I7" s="2"/>
      <c r="J7" s="2"/>
      <c r="K7" s="2"/>
      <c r="L7" s="2"/>
      <c r="M7" s="2"/>
      <c r="N7" s="2"/>
      <c r="O7" s="2"/>
      <c r="P7" s="2"/>
    </row>
    <row r="8" spans="1:16" ht="15.75">
      <c r="A8" s="1" t="s">
        <v>14</v>
      </c>
      <c r="B8" s="2">
        <v>90</v>
      </c>
      <c r="C8" s="2"/>
      <c r="D8" s="2"/>
      <c r="E8" s="2"/>
      <c r="F8" s="2"/>
      <c r="G8" s="2"/>
      <c r="H8" s="2"/>
      <c r="I8" s="2"/>
      <c r="J8" s="2"/>
      <c r="K8" s="2"/>
      <c r="L8" s="2"/>
      <c r="M8" s="2"/>
      <c r="N8" s="2"/>
      <c r="O8" s="2"/>
      <c r="P8" s="2"/>
    </row>
    <row r="9" spans="1:16" ht="15.75">
      <c r="A9" s="1" t="s">
        <v>15</v>
      </c>
      <c r="B9" s="2">
        <v>83</v>
      </c>
      <c r="C9" s="2"/>
      <c r="D9" s="2"/>
      <c r="E9" s="2"/>
      <c r="F9" s="2"/>
      <c r="G9" s="2"/>
      <c r="H9" s="2"/>
      <c r="I9" s="2"/>
      <c r="J9" s="2"/>
      <c r="K9" s="2"/>
      <c r="L9" s="2"/>
      <c r="M9" s="2"/>
      <c r="N9" s="2"/>
      <c r="O9" s="2"/>
      <c r="P9" s="2"/>
    </row>
    <row r="10" spans="1:16" ht="15.75">
      <c r="A10" s="1" t="s">
        <v>10</v>
      </c>
      <c r="B10" s="2">
        <v>75</v>
      </c>
      <c r="C10" s="2"/>
      <c r="D10" s="2"/>
      <c r="E10" s="2"/>
      <c r="F10" s="2"/>
      <c r="G10" s="2"/>
      <c r="H10" s="2"/>
      <c r="I10" s="2"/>
      <c r="J10" s="2"/>
      <c r="K10" s="2"/>
      <c r="L10" s="2"/>
      <c r="M10" s="2"/>
      <c r="N10" s="2"/>
      <c r="O10" s="2"/>
      <c r="P10" s="2"/>
    </row>
    <row r="11" spans="1:16" ht="15.75">
      <c r="A11" s="337" t="s">
        <v>150</v>
      </c>
      <c r="B11" s="338"/>
      <c r="C11" s="2"/>
      <c r="D11" s="2"/>
      <c r="E11" s="2"/>
      <c r="F11" s="2"/>
      <c r="G11" s="2"/>
      <c r="H11" s="2"/>
      <c r="I11" s="2"/>
      <c r="J11" s="2"/>
      <c r="K11" s="2"/>
      <c r="L11" s="2"/>
      <c r="M11" s="2"/>
      <c r="N11" s="2"/>
      <c r="O11" s="2"/>
      <c r="P11" s="2"/>
    </row>
    <row r="17" spans="1:17" ht="30">
      <c r="A17" s="4" t="s">
        <v>169</v>
      </c>
      <c r="B17" s="5" t="s">
        <v>170</v>
      </c>
      <c r="C17" s="356" t="s">
        <v>171</v>
      </c>
      <c r="D17" s="357"/>
      <c r="E17" s="357"/>
      <c r="F17" s="357"/>
      <c r="G17" s="357"/>
      <c r="H17" s="357"/>
      <c r="I17" s="358"/>
      <c r="J17" s="359" t="s">
        <v>172</v>
      </c>
      <c r="K17" s="360"/>
      <c r="L17" s="360"/>
      <c r="M17" s="361"/>
      <c r="N17" s="356" t="s">
        <v>173</v>
      </c>
      <c r="O17" s="357"/>
      <c r="P17" s="357"/>
      <c r="Q17" s="358"/>
    </row>
    <row r="18" spans="1:17" ht="15">
      <c r="A18" s="367" t="s">
        <v>174</v>
      </c>
      <c r="B18" s="368"/>
      <c r="C18" s="373" t="s">
        <v>175</v>
      </c>
      <c r="D18" s="374"/>
      <c r="E18" s="374"/>
      <c r="F18" s="374"/>
      <c r="G18" s="374"/>
      <c r="H18" s="374"/>
      <c r="I18" s="374"/>
      <c r="J18" s="374"/>
      <c r="K18" s="374"/>
      <c r="L18" s="374"/>
      <c r="M18" s="374"/>
      <c r="N18" s="374"/>
      <c r="O18" s="374"/>
      <c r="P18" s="375"/>
      <c r="Q18" s="365" t="s">
        <v>150</v>
      </c>
    </row>
    <row r="19" spans="1:17" ht="15">
      <c r="A19" s="369"/>
      <c r="B19" s="370"/>
      <c r="C19" s="6" t="s">
        <v>153</v>
      </c>
      <c r="D19" s="6" t="s">
        <v>154</v>
      </c>
      <c r="E19" s="6" t="s">
        <v>155</v>
      </c>
      <c r="F19" s="6" t="s">
        <v>156</v>
      </c>
      <c r="G19" s="6" t="s">
        <v>157</v>
      </c>
      <c r="H19" s="6" t="s">
        <v>158</v>
      </c>
      <c r="I19" s="363" t="s">
        <v>159</v>
      </c>
      <c r="J19" s="364"/>
      <c r="K19" s="6" t="s">
        <v>160</v>
      </c>
      <c r="L19" s="6" t="s">
        <v>20</v>
      </c>
      <c r="M19" s="363" t="s">
        <v>176</v>
      </c>
      <c r="N19" s="364"/>
      <c r="O19" s="6" t="s">
        <v>163</v>
      </c>
      <c r="P19" s="6" t="s">
        <v>164</v>
      </c>
      <c r="Q19" s="366"/>
    </row>
    <row r="20" spans="1:17" ht="15">
      <c r="A20" s="356" t="s">
        <v>177</v>
      </c>
      <c r="B20" s="358"/>
      <c r="C20" s="6">
        <v>4</v>
      </c>
      <c r="D20" s="6">
        <v>2</v>
      </c>
      <c r="E20" s="6">
        <v>1</v>
      </c>
      <c r="F20" s="6" t="s">
        <v>178</v>
      </c>
      <c r="G20" s="6" t="s">
        <v>178</v>
      </c>
      <c r="H20" s="6" t="s">
        <v>178</v>
      </c>
      <c r="I20" s="363" t="s">
        <v>178</v>
      </c>
      <c r="J20" s="364"/>
      <c r="K20" s="6" t="s">
        <v>178</v>
      </c>
      <c r="L20" s="6">
        <v>1</v>
      </c>
      <c r="M20" s="363" t="s">
        <v>178</v>
      </c>
      <c r="N20" s="364"/>
      <c r="O20" s="6">
        <v>2</v>
      </c>
      <c r="P20" s="6" t="s">
        <v>178</v>
      </c>
      <c r="Q20" s="6">
        <v>9</v>
      </c>
    </row>
    <row r="21" spans="1:17" ht="15">
      <c r="A21" s="356" t="s">
        <v>179</v>
      </c>
      <c r="B21" s="358"/>
      <c r="C21" s="6">
        <v>2</v>
      </c>
      <c r="D21" s="6">
        <v>4</v>
      </c>
      <c r="E21" s="6">
        <v>2</v>
      </c>
      <c r="F21" s="6">
        <v>2</v>
      </c>
      <c r="G21" s="6">
        <v>2</v>
      </c>
      <c r="H21" s="6" t="s">
        <v>178</v>
      </c>
      <c r="I21" s="363" t="s">
        <v>178</v>
      </c>
      <c r="J21" s="364"/>
      <c r="K21" s="6" t="s">
        <v>178</v>
      </c>
      <c r="L21" s="6" t="s">
        <v>178</v>
      </c>
      <c r="M21" s="363" t="s">
        <v>178</v>
      </c>
      <c r="N21" s="364"/>
      <c r="O21" s="6" t="s">
        <v>178</v>
      </c>
      <c r="P21" s="6">
        <v>3</v>
      </c>
      <c r="Q21" s="6">
        <v>15</v>
      </c>
    </row>
    <row r="22" spans="1:17" ht="15">
      <c r="A22" s="356" t="s">
        <v>180</v>
      </c>
      <c r="B22" s="358"/>
      <c r="C22" s="6">
        <v>1</v>
      </c>
      <c r="D22" s="6">
        <v>4</v>
      </c>
      <c r="E22" s="6">
        <v>3</v>
      </c>
      <c r="F22" s="6">
        <v>2</v>
      </c>
      <c r="G22" s="6">
        <v>4</v>
      </c>
      <c r="H22" s="6" t="s">
        <v>178</v>
      </c>
      <c r="I22" s="363" t="s">
        <v>178</v>
      </c>
      <c r="J22" s="364"/>
      <c r="K22" s="6" t="s">
        <v>178</v>
      </c>
      <c r="L22" s="6" t="s">
        <v>178</v>
      </c>
      <c r="M22" s="363" t="s">
        <v>178</v>
      </c>
      <c r="N22" s="364"/>
      <c r="O22" s="6" t="s">
        <v>178</v>
      </c>
      <c r="P22" s="6">
        <v>3</v>
      </c>
      <c r="Q22" s="6">
        <v>17</v>
      </c>
    </row>
    <row r="23" spans="1:17" ht="15">
      <c r="A23" s="356" t="s">
        <v>181</v>
      </c>
      <c r="B23" s="358"/>
      <c r="C23" s="6">
        <v>2</v>
      </c>
      <c r="D23" s="6">
        <v>4</v>
      </c>
      <c r="E23" s="6">
        <v>2</v>
      </c>
      <c r="F23" s="6" t="s">
        <v>178</v>
      </c>
      <c r="G23" s="6" t="s">
        <v>178</v>
      </c>
      <c r="H23" s="6" t="s">
        <v>178</v>
      </c>
      <c r="I23" s="363" t="s">
        <v>178</v>
      </c>
      <c r="J23" s="364"/>
      <c r="K23" s="6" t="s">
        <v>178</v>
      </c>
      <c r="L23" s="6" t="s">
        <v>178</v>
      </c>
      <c r="M23" s="363" t="s">
        <v>178</v>
      </c>
      <c r="N23" s="364"/>
      <c r="O23" s="6" t="s">
        <v>178</v>
      </c>
      <c r="P23" s="6" t="s">
        <v>178</v>
      </c>
      <c r="Q23" s="6">
        <v>8</v>
      </c>
    </row>
    <row r="24" spans="1:17" ht="15">
      <c r="A24" s="356" t="s">
        <v>182</v>
      </c>
      <c r="B24" s="358"/>
      <c r="C24" s="6" t="s">
        <v>178</v>
      </c>
      <c r="D24" s="6" t="s">
        <v>178</v>
      </c>
      <c r="E24" s="6" t="s">
        <v>178</v>
      </c>
      <c r="F24" s="6">
        <v>2</v>
      </c>
      <c r="G24" s="6">
        <v>1</v>
      </c>
      <c r="H24" s="6" t="s">
        <v>178</v>
      </c>
      <c r="I24" s="363" t="s">
        <v>178</v>
      </c>
      <c r="J24" s="364"/>
      <c r="K24" s="6" t="s">
        <v>178</v>
      </c>
      <c r="L24" s="6">
        <v>2</v>
      </c>
      <c r="M24" s="363" t="s">
        <v>178</v>
      </c>
      <c r="N24" s="364"/>
      <c r="O24" s="6">
        <v>2</v>
      </c>
      <c r="P24" s="6" t="s">
        <v>178</v>
      </c>
      <c r="Q24" s="6">
        <v>7</v>
      </c>
    </row>
    <row r="25" spans="1:17" ht="15">
      <c r="A25" s="371" t="s">
        <v>150</v>
      </c>
      <c r="B25" s="372"/>
      <c r="C25" s="6">
        <v>9</v>
      </c>
      <c r="D25" s="6">
        <v>14</v>
      </c>
      <c r="E25" s="6">
        <v>7</v>
      </c>
      <c r="F25" s="6">
        <v>6</v>
      </c>
      <c r="G25" s="6">
        <v>7</v>
      </c>
      <c r="H25" s="6" t="s">
        <v>178</v>
      </c>
      <c r="I25" s="363" t="s">
        <v>178</v>
      </c>
      <c r="J25" s="364"/>
      <c r="K25" s="6" t="s">
        <v>178</v>
      </c>
      <c r="L25" s="6">
        <v>3</v>
      </c>
      <c r="M25" s="363" t="s">
        <v>178</v>
      </c>
      <c r="N25" s="364"/>
      <c r="O25" s="6">
        <v>4</v>
      </c>
      <c r="P25" s="6">
        <v>6</v>
      </c>
      <c r="Q25" s="6">
        <v>50</v>
      </c>
    </row>
    <row r="68" spans="1:14">
      <c r="A68" s="9"/>
      <c r="B68" s="10" t="s">
        <v>153</v>
      </c>
      <c r="C68" s="10" t="s">
        <v>154</v>
      </c>
      <c r="D68" s="10" t="s">
        <v>155</v>
      </c>
      <c r="E68" s="10" t="s">
        <v>156</v>
      </c>
      <c r="F68" s="10" t="s">
        <v>157</v>
      </c>
      <c r="G68" s="10" t="s">
        <v>158</v>
      </c>
      <c r="H68" s="10" t="s">
        <v>159</v>
      </c>
      <c r="I68" s="10" t="s">
        <v>160</v>
      </c>
      <c r="J68" s="10" t="s">
        <v>161</v>
      </c>
      <c r="K68" s="10" t="s">
        <v>162</v>
      </c>
      <c r="L68" s="10" t="s">
        <v>163</v>
      </c>
      <c r="M68" s="10" t="s">
        <v>164</v>
      </c>
      <c r="N68" s="10"/>
    </row>
    <row r="69" spans="1:14" ht="15">
      <c r="A69" s="11" t="s">
        <v>183</v>
      </c>
      <c r="B69" s="12">
        <v>4</v>
      </c>
      <c r="C69" s="12">
        <v>2</v>
      </c>
      <c r="D69" s="12">
        <v>1</v>
      </c>
      <c r="E69" s="12" t="s">
        <v>178</v>
      </c>
      <c r="F69" s="12" t="s">
        <v>178</v>
      </c>
      <c r="G69" s="12" t="s">
        <v>178</v>
      </c>
      <c r="H69" s="12" t="s">
        <v>178</v>
      </c>
      <c r="I69" s="12" t="s">
        <v>178</v>
      </c>
      <c r="J69" s="12">
        <v>1</v>
      </c>
      <c r="K69" s="12" t="s">
        <v>178</v>
      </c>
      <c r="L69" s="12">
        <v>2</v>
      </c>
      <c r="M69" s="12" t="s">
        <v>178</v>
      </c>
      <c r="N69" s="12">
        <v>10</v>
      </c>
    </row>
    <row r="70" spans="1:14" ht="15">
      <c r="A70" s="11" t="s">
        <v>184</v>
      </c>
      <c r="B70" s="12">
        <v>2</v>
      </c>
      <c r="C70" s="12">
        <v>4</v>
      </c>
      <c r="D70" s="12">
        <v>2</v>
      </c>
      <c r="E70" s="12">
        <v>2</v>
      </c>
      <c r="F70" s="12">
        <v>2</v>
      </c>
      <c r="G70" s="12" t="s">
        <v>178</v>
      </c>
      <c r="H70" s="12" t="s">
        <v>178</v>
      </c>
      <c r="I70" s="12" t="s">
        <v>178</v>
      </c>
      <c r="J70" s="12" t="s">
        <v>178</v>
      </c>
      <c r="K70" s="12" t="s">
        <v>178</v>
      </c>
      <c r="L70" s="12" t="s">
        <v>178</v>
      </c>
      <c r="M70" s="12">
        <v>3</v>
      </c>
      <c r="N70" s="12">
        <v>15</v>
      </c>
    </row>
    <row r="71" spans="1:14" ht="15">
      <c r="A71" s="11" t="s">
        <v>185</v>
      </c>
      <c r="B71" s="12">
        <v>1</v>
      </c>
      <c r="C71" s="12">
        <v>4</v>
      </c>
      <c r="D71" s="12">
        <v>3</v>
      </c>
      <c r="E71" s="12">
        <v>2</v>
      </c>
      <c r="F71" s="12">
        <v>4</v>
      </c>
      <c r="G71" s="12" t="s">
        <v>178</v>
      </c>
      <c r="H71" s="12" t="s">
        <v>178</v>
      </c>
      <c r="I71" s="12" t="s">
        <v>178</v>
      </c>
      <c r="J71" s="12" t="s">
        <v>178</v>
      </c>
      <c r="K71" s="12" t="s">
        <v>178</v>
      </c>
      <c r="L71" s="12" t="s">
        <v>178</v>
      </c>
      <c r="M71" s="12">
        <v>3</v>
      </c>
      <c r="N71" s="12">
        <v>17</v>
      </c>
    </row>
    <row r="72" spans="1:14" ht="15">
      <c r="A72" s="11" t="s">
        <v>186</v>
      </c>
      <c r="B72" s="12">
        <v>2</v>
      </c>
      <c r="C72" s="12">
        <v>4</v>
      </c>
      <c r="D72" s="12">
        <v>2</v>
      </c>
      <c r="E72" s="12" t="s">
        <v>178</v>
      </c>
      <c r="F72" s="12" t="s">
        <v>178</v>
      </c>
      <c r="G72" s="12" t="s">
        <v>178</v>
      </c>
      <c r="H72" s="12" t="s">
        <v>178</v>
      </c>
      <c r="I72" s="12" t="s">
        <v>178</v>
      </c>
      <c r="J72" s="12" t="s">
        <v>178</v>
      </c>
      <c r="K72" s="12" t="s">
        <v>178</v>
      </c>
      <c r="L72" s="12" t="s">
        <v>178</v>
      </c>
      <c r="M72" s="12" t="s">
        <v>178</v>
      </c>
      <c r="N72" s="12">
        <v>8</v>
      </c>
    </row>
    <row r="73" spans="1:14" ht="15">
      <c r="A73" s="11" t="s">
        <v>187</v>
      </c>
      <c r="B73" s="12" t="s">
        <v>178</v>
      </c>
      <c r="C73" s="12" t="s">
        <v>178</v>
      </c>
      <c r="D73" s="12" t="s">
        <v>178</v>
      </c>
      <c r="E73" s="12">
        <v>2</v>
      </c>
      <c r="F73" s="12">
        <v>1</v>
      </c>
      <c r="G73" s="12" t="s">
        <v>178</v>
      </c>
      <c r="H73" s="12" t="s">
        <v>178</v>
      </c>
      <c r="I73" s="12" t="s">
        <v>178</v>
      </c>
      <c r="J73" s="12">
        <v>2</v>
      </c>
      <c r="K73" s="12" t="s">
        <v>178</v>
      </c>
      <c r="L73" s="12">
        <v>2</v>
      </c>
      <c r="M73" s="12" t="s">
        <v>178</v>
      </c>
      <c r="N73" s="12">
        <v>7</v>
      </c>
    </row>
    <row r="74" spans="1:14" ht="15">
      <c r="A74" s="13"/>
      <c r="B74" s="12">
        <v>9</v>
      </c>
      <c r="C74" s="12">
        <v>14</v>
      </c>
      <c r="D74" s="12">
        <v>8</v>
      </c>
      <c r="E74" s="12">
        <v>6</v>
      </c>
      <c r="F74" s="12">
        <v>7</v>
      </c>
      <c r="G74" s="12" t="s">
        <v>178</v>
      </c>
      <c r="H74" s="12" t="s">
        <v>178</v>
      </c>
      <c r="I74" s="12" t="s">
        <v>178</v>
      </c>
      <c r="J74" s="12">
        <v>3</v>
      </c>
      <c r="K74" s="12" t="s">
        <v>178</v>
      </c>
      <c r="L74" s="12">
        <v>4</v>
      </c>
      <c r="M74" s="12">
        <v>6</v>
      </c>
      <c r="N74" s="16">
        <v>57</v>
      </c>
    </row>
    <row r="76" spans="1:14" ht="15">
      <c r="B76" s="12">
        <v>85</v>
      </c>
      <c r="C76" s="12">
        <v>73</v>
      </c>
      <c r="D76" s="12">
        <v>1</v>
      </c>
      <c r="E76" s="12" t="s">
        <v>178</v>
      </c>
      <c r="F76" s="12" t="s">
        <v>178</v>
      </c>
      <c r="G76" s="12" t="s">
        <v>178</v>
      </c>
      <c r="H76" s="12" t="s">
        <v>178</v>
      </c>
      <c r="I76" s="12" t="s">
        <v>178</v>
      </c>
      <c r="J76" s="12">
        <v>1</v>
      </c>
      <c r="K76" s="12" t="s">
        <v>178</v>
      </c>
      <c r="L76" s="12">
        <v>2</v>
      </c>
      <c r="M76" s="12" t="s">
        <v>178</v>
      </c>
      <c r="N76" s="12">
        <v>10</v>
      </c>
    </row>
    <row r="77" spans="1:14" ht="15">
      <c r="B77" s="12">
        <v>85</v>
      </c>
      <c r="C77" s="12">
        <v>70</v>
      </c>
      <c r="D77" s="12">
        <v>2</v>
      </c>
      <c r="E77" s="12">
        <v>2</v>
      </c>
      <c r="F77" s="12">
        <v>2</v>
      </c>
      <c r="G77" s="12" t="s">
        <v>178</v>
      </c>
      <c r="H77" s="12" t="s">
        <v>178</v>
      </c>
      <c r="I77" s="12" t="s">
        <v>178</v>
      </c>
      <c r="J77" s="12" t="s">
        <v>178</v>
      </c>
      <c r="K77" s="12" t="s">
        <v>178</v>
      </c>
      <c r="L77" s="12" t="s">
        <v>178</v>
      </c>
      <c r="M77" s="12">
        <v>3</v>
      </c>
      <c r="N77" s="12">
        <v>15</v>
      </c>
    </row>
    <row r="78" spans="1:14" ht="15">
      <c r="B78" s="12">
        <v>85</v>
      </c>
      <c r="C78" s="12">
        <v>84</v>
      </c>
      <c r="D78" s="12">
        <v>3</v>
      </c>
      <c r="E78" s="12">
        <v>2</v>
      </c>
      <c r="F78" s="12">
        <v>4</v>
      </c>
      <c r="G78" s="12" t="s">
        <v>178</v>
      </c>
      <c r="H78" s="12" t="s">
        <v>178</v>
      </c>
      <c r="I78" s="12" t="s">
        <v>178</v>
      </c>
      <c r="J78" s="12" t="s">
        <v>178</v>
      </c>
      <c r="K78" s="12" t="s">
        <v>178</v>
      </c>
      <c r="L78" s="12" t="s">
        <v>178</v>
      </c>
      <c r="M78" s="12">
        <v>3</v>
      </c>
      <c r="N78" s="12">
        <v>17</v>
      </c>
    </row>
    <row r="79" spans="1:14" ht="15">
      <c r="B79" s="12">
        <v>85</v>
      </c>
      <c r="C79" s="12">
        <v>84</v>
      </c>
      <c r="D79" s="12">
        <v>2</v>
      </c>
      <c r="E79" s="12" t="s">
        <v>178</v>
      </c>
      <c r="F79" s="12" t="s">
        <v>178</v>
      </c>
      <c r="G79" s="12" t="s">
        <v>178</v>
      </c>
      <c r="H79" s="12" t="s">
        <v>178</v>
      </c>
      <c r="I79" s="12" t="s">
        <v>178</v>
      </c>
      <c r="J79" s="12" t="s">
        <v>178</v>
      </c>
      <c r="K79" s="12" t="s">
        <v>178</v>
      </c>
      <c r="L79" s="12" t="s">
        <v>178</v>
      </c>
      <c r="M79" s="12" t="s">
        <v>178</v>
      </c>
      <c r="N79" s="12">
        <v>8</v>
      </c>
    </row>
    <row r="80" spans="1:14" ht="15">
      <c r="B80" s="12" t="s">
        <v>178</v>
      </c>
      <c r="C80" s="12" t="s">
        <v>178</v>
      </c>
      <c r="D80" s="12" t="s">
        <v>178</v>
      </c>
      <c r="E80" s="12">
        <v>2</v>
      </c>
      <c r="F80" s="12">
        <v>1</v>
      </c>
      <c r="G80" s="12" t="s">
        <v>178</v>
      </c>
      <c r="H80" s="12" t="s">
        <v>178</v>
      </c>
      <c r="I80" s="12" t="s">
        <v>178</v>
      </c>
      <c r="J80" s="12">
        <v>2</v>
      </c>
      <c r="K80" s="12" t="s">
        <v>178</v>
      </c>
      <c r="L80" s="12">
        <v>2</v>
      </c>
      <c r="M80" s="12" t="s">
        <v>178</v>
      </c>
      <c r="N80" s="12">
        <v>7</v>
      </c>
    </row>
    <row r="81" spans="2:14" ht="15">
      <c r="B81" s="12">
        <v>9</v>
      </c>
      <c r="C81" s="12">
        <v>14</v>
      </c>
      <c r="D81" s="12">
        <v>8</v>
      </c>
      <c r="E81" s="12">
        <v>6</v>
      </c>
      <c r="F81" s="12">
        <v>7</v>
      </c>
      <c r="G81" s="12" t="s">
        <v>178</v>
      </c>
      <c r="H81" s="12" t="s">
        <v>178</v>
      </c>
      <c r="I81" s="12" t="s">
        <v>178</v>
      </c>
      <c r="J81" s="12">
        <v>3</v>
      </c>
      <c r="K81" s="12" t="s">
        <v>178</v>
      </c>
      <c r="L81" s="12">
        <v>4</v>
      </c>
      <c r="M81" s="12">
        <v>6</v>
      </c>
      <c r="N81" s="16">
        <v>57</v>
      </c>
    </row>
    <row r="84" spans="2:14" ht="15">
      <c r="B84" s="14">
        <f>IF(B69="-",0,B69)/B$74</f>
        <v>0.44444444444444442</v>
      </c>
      <c r="C84" s="14">
        <f t="shared" ref="C84:M84" si="0">IF(C69="-",0,C69)/C$74</f>
        <v>0.14285714285714285</v>
      </c>
      <c r="D84" s="14">
        <f t="shared" si="0"/>
        <v>0.125</v>
      </c>
      <c r="E84" s="14">
        <f t="shared" si="0"/>
        <v>0</v>
      </c>
      <c r="F84" s="14">
        <f t="shared" si="0"/>
        <v>0</v>
      </c>
      <c r="G84" s="14" t="e">
        <f t="shared" si="0"/>
        <v>#VALUE!</v>
      </c>
      <c r="H84" s="14" t="e">
        <f t="shared" si="0"/>
        <v>#VALUE!</v>
      </c>
      <c r="I84" s="14" t="e">
        <f t="shared" si="0"/>
        <v>#VALUE!</v>
      </c>
      <c r="J84" s="14">
        <f t="shared" si="0"/>
        <v>0.33333333333333331</v>
      </c>
      <c r="K84" s="14" t="e">
        <f t="shared" si="0"/>
        <v>#VALUE!</v>
      </c>
      <c r="L84" s="14">
        <f t="shared" si="0"/>
        <v>0.5</v>
      </c>
      <c r="M84" s="14">
        <f t="shared" si="0"/>
        <v>0</v>
      </c>
      <c r="N84" s="12">
        <v>10</v>
      </c>
    </row>
    <row r="85" spans="2:14" ht="15">
      <c r="B85" s="14">
        <f t="shared" ref="B85:M88" si="1">IF(B70="-",0,B70)/B$74</f>
        <v>0.22222222222222221</v>
      </c>
      <c r="C85" s="14">
        <f t="shared" si="1"/>
        <v>0.2857142857142857</v>
      </c>
      <c r="D85" s="14">
        <f t="shared" si="1"/>
        <v>0.25</v>
      </c>
      <c r="E85" s="14">
        <f t="shared" si="1"/>
        <v>0.33333333333333331</v>
      </c>
      <c r="F85" s="14">
        <f t="shared" si="1"/>
        <v>0.2857142857142857</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0.1111111111111111</v>
      </c>
      <c r="C86" s="14">
        <f t="shared" si="1"/>
        <v>0.2857142857142857</v>
      </c>
      <c r="D86" s="14">
        <f t="shared" si="1"/>
        <v>0.375</v>
      </c>
      <c r="E86" s="14">
        <f t="shared" si="1"/>
        <v>0.33333333333333331</v>
      </c>
      <c r="F86" s="14">
        <f t="shared" si="1"/>
        <v>0.5714285714285714</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0.22222222222222221</v>
      </c>
      <c r="C87" s="14">
        <f t="shared" si="1"/>
        <v>0.2857142857142857</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0.33333333333333331</v>
      </c>
      <c r="F88" s="14">
        <f t="shared" si="1"/>
        <v>0.14285714285714285</v>
      </c>
      <c r="G88" s="14" t="e">
        <f t="shared" si="1"/>
        <v>#VALUE!</v>
      </c>
      <c r="H88" s="14" t="e">
        <f t="shared" si="1"/>
        <v>#VALUE!</v>
      </c>
      <c r="I88" s="14" t="e">
        <f t="shared" si="1"/>
        <v>#VALUE!</v>
      </c>
      <c r="J88" s="14">
        <f t="shared" si="1"/>
        <v>0.66666666666666663</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37.777777777777779</v>
      </c>
      <c r="C92" s="15">
        <f t="shared" ref="C92:M92" si="3">C84*C76</f>
        <v>10.428571428571429</v>
      </c>
      <c r="D92" s="15">
        <f t="shared" si="3"/>
        <v>0.125</v>
      </c>
      <c r="E92" s="15" t="e">
        <f t="shared" si="3"/>
        <v>#VALUE!</v>
      </c>
      <c r="F92" s="15" t="e">
        <f t="shared" si="3"/>
        <v>#VALUE!</v>
      </c>
      <c r="G92" s="15" t="e">
        <f t="shared" si="3"/>
        <v>#VALUE!</v>
      </c>
      <c r="H92" s="15" t="e">
        <f t="shared" si="3"/>
        <v>#VALUE!</v>
      </c>
      <c r="I92" s="15" t="e">
        <f t="shared" si="3"/>
        <v>#VALUE!</v>
      </c>
      <c r="J92" s="15">
        <f t="shared" si="3"/>
        <v>0.33333333333333331</v>
      </c>
      <c r="K92" s="15" t="e">
        <f t="shared" si="3"/>
        <v>#VALUE!</v>
      </c>
      <c r="L92" s="15">
        <f t="shared" si="3"/>
        <v>1</v>
      </c>
      <c r="M92" s="15" t="e">
        <f t="shared" si="3"/>
        <v>#VALUE!</v>
      </c>
      <c r="N92" s="15">
        <v>10</v>
      </c>
    </row>
    <row r="93" spans="2:14" ht="15">
      <c r="B93" s="15">
        <f>B85*B77</f>
        <v>18.888888888888889</v>
      </c>
      <c r="C93" s="15">
        <f t="shared" ref="C93:M93" si="4">C85*C77</f>
        <v>20</v>
      </c>
      <c r="D93" s="15">
        <f t="shared" si="4"/>
        <v>0.5</v>
      </c>
      <c r="E93" s="15">
        <f t="shared" si="4"/>
        <v>0.66666666666666663</v>
      </c>
      <c r="F93" s="15">
        <f t="shared" si="4"/>
        <v>0.5714285714285714</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9.4444444444444446</v>
      </c>
      <c r="C94" s="15">
        <f t="shared" ref="C94:M94" si="5">C86*C78</f>
        <v>24</v>
      </c>
      <c r="D94" s="15">
        <f t="shared" si="5"/>
        <v>1.125</v>
      </c>
      <c r="E94" s="15">
        <f t="shared" si="5"/>
        <v>0.66666666666666663</v>
      </c>
      <c r="F94" s="15">
        <f t="shared" si="5"/>
        <v>2.2857142857142856</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0.1111111111111111</v>
      </c>
      <c r="F96" s="15">
        <f t="shared" si="7"/>
        <v>2.0408163265306121E-2</v>
      </c>
      <c r="G96" s="15" t="e">
        <f t="shared" si="7"/>
        <v>#VALUE!</v>
      </c>
      <c r="H96" s="15" t="e">
        <f t="shared" si="7"/>
        <v>#VALUE!</v>
      </c>
      <c r="I96" s="15" t="e">
        <f t="shared" si="7"/>
        <v>#VALUE!</v>
      </c>
      <c r="J96" s="15">
        <f t="shared" si="7"/>
        <v>0.44444444444444442</v>
      </c>
      <c r="K96" s="15" t="e">
        <f t="shared" si="7"/>
        <v>#VALUE!</v>
      </c>
      <c r="L96" s="15">
        <f t="shared" si="7"/>
        <v>0.25</v>
      </c>
      <c r="M96" s="15">
        <f t="shared" si="7"/>
        <v>0</v>
      </c>
      <c r="N96" s="15">
        <v>7</v>
      </c>
    </row>
    <row r="97" spans="2:14" ht="15">
      <c r="B97" s="15">
        <f>SUM(B92:B96)</f>
        <v>85</v>
      </c>
      <c r="C97" s="15">
        <f t="shared" ref="C97:M97" si="8">SUM(C92:C96)</f>
        <v>78.428571428571431</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Q18:Q19"/>
    <mergeCell ref="A18:B19"/>
    <mergeCell ref="A25:B25"/>
    <mergeCell ref="I25:J25"/>
    <mergeCell ref="M25:N25"/>
    <mergeCell ref="A24:B24"/>
    <mergeCell ref="I24:J24"/>
    <mergeCell ref="M24:N24"/>
    <mergeCell ref="M20:N20"/>
    <mergeCell ref="C18:P18"/>
    <mergeCell ref="I19:J19"/>
    <mergeCell ref="M19:N19"/>
    <mergeCell ref="A20:B20"/>
    <mergeCell ref="I20:J20"/>
    <mergeCell ref="A23:B23"/>
    <mergeCell ref="I23:J23"/>
    <mergeCell ref="M23:N23"/>
    <mergeCell ref="A21:B21"/>
    <mergeCell ref="I21:J21"/>
    <mergeCell ref="M21:N21"/>
    <mergeCell ref="A22:B22"/>
    <mergeCell ref="I22:J22"/>
    <mergeCell ref="M22:N22"/>
    <mergeCell ref="C5:N5"/>
    <mergeCell ref="A11:B11"/>
    <mergeCell ref="C17:I17"/>
    <mergeCell ref="J17:M17"/>
    <mergeCell ref="N17:Q17"/>
    <mergeCell ref="O5:O6"/>
    <mergeCell ref="A5:A6"/>
    <mergeCell ref="B5:B6"/>
  </mergeCells>
  <pageMargins left="0.69930555555555596" right="0.69930555555555596" top="0.75" bottom="0.75" header="0.3" footer="0.3"/>
</worksheet>
</file>

<file path=xl/worksheets/sheet9.xml><?xml version="1.0" encoding="utf-8"?>
<worksheet xmlns="http://schemas.openxmlformats.org/spreadsheetml/2006/main" xmlns:r="http://schemas.openxmlformats.org/officeDocument/2006/relationships">
  <dimension ref="A1:M65"/>
  <sheetViews>
    <sheetView topLeftCell="A46" workbookViewId="0">
      <selection activeCell="C57" sqref="C57"/>
    </sheetView>
  </sheetViews>
  <sheetFormatPr defaultRowHeight="12.75"/>
  <cols>
    <col min="1" max="1" width="17" customWidth="1"/>
    <col min="2" max="2" width="24.140625" customWidth="1"/>
    <col min="3" max="3" width="32.140625" customWidth="1"/>
    <col min="4" max="4" width="20.42578125" customWidth="1"/>
    <col min="5" max="5" width="23.7109375" customWidth="1"/>
    <col min="6" max="6" width="21.28515625" customWidth="1"/>
    <col min="7" max="7" width="25.85546875" customWidth="1"/>
  </cols>
  <sheetData>
    <row r="1" spans="1:13" ht="63" customHeight="1" thickBot="1">
      <c r="A1" s="152" t="s">
        <v>353</v>
      </c>
      <c r="B1" s="152" t="s">
        <v>354</v>
      </c>
      <c r="C1" s="152" t="s">
        <v>355</v>
      </c>
      <c r="D1" s="148" t="s">
        <v>356</v>
      </c>
      <c r="E1" s="152" t="s">
        <v>357</v>
      </c>
      <c r="F1" s="152" t="s">
        <v>358</v>
      </c>
      <c r="G1" s="152" t="s">
        <v>359</v>
      </c>
      <c r="H1" s="148"/>
      <c r="I1" s="148"/>
      <c r="J1" s="148"/>
      <c r="K1" s="148"/>
      <c r="L1" s="148"/>
      <c r="M1" s="148"/>
    </row>
    <row r="2" spans="1:13" ht="21" customHeight="1" thickBot="1">
      <c r="A2" s="150">
        <v>43409.645613425928</v>
      </c>
      <c r="B2" s="183">
        <v>5</v>
      </c>
      <c r="C2" s="183">
        <v>5</v>
      </c>
      <c r="D2" s="183">
        <v>5</v>
      </c>
      <c r="E2" s="183">
        <v>5</v>
      </c>
      <c r="F2" s="183">
        <v>5</v>
      </c>
      <c r="G2" s="148" t="s">
        <v>278</v>
      </c>
      <c r="H2" s="148"/>
      <c r="I2" s="148"/>
      <c r="J2" s="148"/>
      <c r="K2" s="148"/>
      <c r="L2" s="148"/>
      <c r="M2" s="148"/>
    </row>
    <row r="3" spans="1:13" ht="15.75" customHeight="1" thickBot="1">
      <c r="A3" s="150">
        <v>43409.646423611113</v>
      </c>
      <c r="B3" s="183">
        <v>5</v>
      </c>
      <c r="C3" s="183">
        <v>5</v>
      </c>
      <c r="D3" s="183">
        <v>5</v>
      </c>
      <c r="E3" s="183">
        <v>5</v>
      </c>
      <c r="F3" s="183">
        <v>5</v>
      </c>
      <c r="G3" s="148" t="s">
        <v>360</v>
      </c>
      <c r="H3" s="148"/>
      <c r="I3" s="148"/>
      <c r="J3" s="148"/>
      <c r="K3" s="148"/>
      <c r="L3" s="148"/>
      <c r="M3" s="148"/>
    </row>
    <row r="4" spans="1:13" ht="12" customHeight="1" thickBot="1">
      <c r="A4" s="150">
        <v>43409.648020833331</v>
      </c>
      <c r="B4" s="183">
        <v>5</v>
      </c>
      <c r="C4" s="183">
        <v>5</v>
      </c>
      <c r="D4" s="183">
        <v>5</v>
      </c>
      <c r="E4" s="183">
        <v>5</v>
      </c>
      <c r="F4" s="183">
        <v>5</v>
      </c>
      <c r="G4" s="148" t="s">
        <v>361</v>
      </c>
      <c r="H4" s="148"/>
      <c r="I4" s="148"/>
      <c r="J4" s="148"/>
      <c r="K4" s="148"/>
      <c r="L4" s="148"/>
      <c r="M4" s="148"/>
    </row>
    <row r="5" spans="1:13" ht="15" customHeight="1" thickBot="1">
      <c r="A5" s="150">
        <v>43409.648113425923</v>
      </c>
      <c r="B5" s="183">
        <v>5</v>
      </c>
      <c r="C5" s="183">
        <v>5</v>
      </c>
      <c r="D5" s="183">
        <v>5</v>
      </c>
      <c r="E5" s="183">
        <v>5</v>
      </c>
      <c r="F5" s="183">
        <v>5</v>
      </c>
      <c r="G5" s="148" t="s">
        <v>362</v>
      </c>
      <c r="H5" s="148"/>
      <c r="I5" s="148"/>
      <c r="J5" s="148"/>
      <c r="K5" s="148"/>
      <c r="L5" s="148"/>
      <c r="M5" s="148"/>
    </row>
    <row r="6" spans="1:13" ht="15" customHeight="1" thickBot="1">
      <c r="A6" s="150">
        <v>43409.652037037034</v>
      </c>
      <c r="B6" s="183">
        <v>5</v>
      </c>
      <c r="C6" s="183">
        <v>5</v>
      </c>
      <c r="D6" s="183">
        <v>5</v>
      </c>
      <c r="E6" s="183">
        <v>5</v>
      </c>
      <c r="F6" s="183">
        <v>5</v>
      </c>
      <c r="G6" s="148" t="s">
        <v>363</v>
      </c>
      <c r="H6" s="148"/>
      <c r="I6" s="148"/>
      <c r="J6" s="148"/>
      <c r="K6" s="148"/>
      <c r="L6" s="148"/>
      <c r="M6" s="148"/>
    </row>
    <row r="7" spans="1:13" ht="14.25" customHeight="1" thickBot="1">
      <c r="A7" s="150">
        <v>43409.663969907408</v>
      </c>
      <c r="B7" s="183">
        <v>5</v>
      </c>
      <c r="C7" s="183">
        <v>4</v>
      </c>
      <c r="D7" s="183">
        <v>5</v>
      </c>
      <c r="E7" s="183">
        <v>4</v>
      </c>
      <c r="F7" s="183">
        <v>5</v>
      </c>
      <c r="G7" s="148" t="s">
        <v>364</v>
      </c>
      <c r="H7" s="148"/>
      <c r="I7" s="148"/>
      <c r="J7" s="148"/>
      <c r="K7" s="148"/>
      <c r="L7" s="148"/>
      <c r="M7" s="148"/>
    </row>
    <row r="8" spans="1:13" ht="12" customHeight="1" thickBot="1">
      <c r="A8" s="150">
        <v>43409.681932870371</v>
      </c>
      <c r="B8" s="183">
        <v>4</v>
      </c>
      <c r="C8" s="183">
        <v>4</v>
      </c>
      <c r="D8" s="183">
        <v>3</v>
      </c>
      <c r="E8" s="183">
        <v>4</v>
      </c>
      <c r="F8" s="183">
        <v>4</v>
      </c>
      <c r="G8" s="148" t="s">
        <v>365</v>
      </c>
      <c r="H8" s="148"/>
      <c r="I8" s="148"/>
      <c r="J8" s="148"/>
      <c r="K8" s="148"/>
      <c r="L8" s="148"/>
      <c r="M8" s="148"/>
    </row>
    <row r="9" spans="1:13" ht="15" customHeight="1" thickBot="1">
      <c r="A9" s="150">
        <v>43409.69190972222</v>
      </c>
      <c r="B9" s="183">
        <v>4</v>
      </c>
      <c r="C9" s="183">
        <v>4</v>
      </c>
      <c r="D9" s="183">
        <v>4</v>
      </c>
      <c r="E9" s="183">
        <v>4</v>
      </c>
      <c r="F9" s="183">
        <v>5</v>
      </c>
      <c r="G9" s="148" t="s">
        <v>366</v>
      </c>
      <c r="H9" s="148"/>
      <c r="I9" s="148"/>
      <c r="J9" s="148"/>
      <c r="K9" s="148"/>
      <c r="L9" s="148"/>
      <c r="M9" s="148"/>
    </row>
    <row r="10" spans="1:13" ht="12" customHeight="1" thickBot="1">
      <c r="A10" s="150">
        <v>43409.694895833331</v>
      </c>
      <c r="B10" s="183">
        <v>5</v>
      </c>
      <c r="C10" s="183">
        <v>5</v>
      </c>
      <c r="D10" s="183">
        <v>5</v>
      </c>
      <c r="E10" s="183">
        <v>5</v>
      </c>
      <c r="F10" s="183">
        <v>5</v>
      </c>
      <c r="G10" s="148" t="s">
        <v>367</v>
      </c>
      <c r="H10" s="148"/>
      <c r="I10" s="148"/>
      <c r="J10" s="148"/>
      <c r="K10" s="148"/>
      <c r="L10" s="148"/>
      <c r="M10" s="148"/>
    </row>
    <row r="11" spans="1:13" ht="18" customHeight="1" thickBot="1">
      <c r="A11" s="150">
        <v>43409.712743055556</v>
      </c>
      <c r="B11" s="183">
        <v>4</v>
      </c>
      <c r="C11" s="183">
        <v>4</v>
      </c>
      <c r="D11" s="183">
        <v>5</v>
      </c>
      <c r="E11" s="183">
        <v>4</v>
      </c>
      <c r="F11" s="183">
        <v>4</v>
      </c>
      <c r="G11" s="148" t="s">
        <v>368</v>
      </c>
      <c r="H11" s="148"/>
      <c r="I11" s="148"/>
      <c r="J11" s="148"/>
      <c r="K11" s="148"/>
      <c r="L11" s="148"/>
      <c r="M11" s="148"/>
    </row>
    <row r="12" spans="1:13" ht="17.25" customHeight="1" thickBot="1">
      <c r="A12" s="150">
        <v>43409.727500000001</v>
      </c>
      <c r="B12" s="183">
        <v>4</v>
      </c>
      <c r="C12" s="183">
        <v>4</v>
      </c>
      <c r="D12" s="183">
        <v>3</v>
      </c>
      <c r="E12" s="183">
        <v>4</v>
      </c>
      <c r="F12" s="183">
        <v>4</v>
      </c>
      <c r="G12" s="148" t="s">
        <v>369</v>
      </c>
      <c r="H12" s="148"/>
      <c r="I12" s="148"/>
      <c r="J12" s="148"/>
      <c r="K12" s="148"/>
      <c r="L12" s="148"/>
      <c r="M12" s="148"/>
    </row>
    <row r="13" spans="1:13" ht="15" customHeight="1" thickBot="1">
      <c r="A13" s="150">
        <v>43409.749571759261</v>
      </c>
      <c r="B13" s="183">
        <v>2</v>
      </c>
      <c r="C13" s="183">
        <v>2</v>
      </c>
      <c r="D13" s="183">
        <v>1</v>
      </c>
      <c r="E13" s="183">
        <v>1</v>
      </c>
      <c r="F13" s="183">
        <v>1</v>
      </c>
      <c r="G13" s="148" t="s">
        <v>370</v>
      </c>
      <c r="H13" s="148"/>
      <c r="I13" s="148"/>
      <c r="J13" s="148"/>
      <c r="K13" s="148"/>
      <c r="L13" s="148"/>
      <c r="M13" s="148"/>
    </row>
    <row r="14" spans="1:13" ht="20.25" customHeight="1" thickBot="1">
      <c r="A14" s="150">
        <v>43409.802256944444</v>
      </c>
      <c r="B14" s="183">
        <v>5</v>
      </c>
      <c r="C14" s="183">
        <v>5</v>
      </c>
      <c r="D14" s="183">
        <v>4</v>
      </c>
      <c r="E14" s="183">
        <v>5</v>
      </c>
      <c r="F14" s="183">
        <v>5</v>
      </c>
      <c r="G14" s="148" t="s">
        <v>371</v>
      </c>
      <c r="H14" s="148"/>
      <c r="I14" s="148"/>
      <c r="J14" s="148"/>
      <c r="K14" s="148"/>
      <c r="L14" s="148"/>
      <c r="M14" s="148"/>
    </row>
    <row r="15" spans="1:13" ht="20.25" customHeight="1" thickBot="1">
      <c r="A15" s="150">
        <v>43409.811284722222</v>
      </c>
      <c r="B15" s="183">
        <v>5</v>
      </c>
      <c r="C15" s="183">
        <v>4</v>
      </c>
      <c r="D15" s="183">
        <v>4</v>
      </c>
      <c r="E15" s="183">
        <v>5</v>
      </c>
      <c r="F15" s="183">
        <v>5</v>
      </c>
      <c r="G15" s="148" t="s">
        <v>372</v>
      </c>
      <c r="H15" s="148"/>
      <c r="I15" s="148"/>
      <c r="J15" s="148"/>
      <c r="K15" s="148"/>
      <c r="L15" s="148"/>
      <c r="M15" s="148"/>
    </row>
    <row r="16" spans="1:13" ht="21" customHeight="1" thickBot="1">
      <c r="A16" s="150">
        <v>43439.332673611112</v>
      </c>
      <c r="B16" s="183">
        <v>5</v>
      </c>
      <c r="C16" s="183">
        <v>5</v>
      </c>
      <c r="D16" s="183">
        <v>5</v>
      </c>
      <c r="E16" s="183">
        <v>5</v>
      </c>
      <c r="F16" s="183">
        <v>5</v>
      </c>
      <c r="G16" s="148" t="s">
        <v>373</v>
      </c>
      <c r="H16" s="148"/>
      <c r="I16" s="148"/>
      <c r="J16" s="148"/>
      <c r="K16" s="148"/>
      <c r="L16" s="148"/>
      <c r="M16" s="148"/>
    </row>
    <row r="17" spans="1:13" ht="21" customHeight="1" thickBot="1">
      <c r="A17" s="150">
        <v>43439.350266203706</v>
      </c>
      <c r="B17" s="183">
        <v>5</v>
      </c>
      <c r="C17" s="183">
        <v>5</v>
      </c>
      <c r="D17" s="183">
        <v>5</v>
      </c>
      <c r="E17" s="183">
        <v>5</v>
      </c>
      <c r="F17" s="183">
        <v>5</v>
      </c>
      <c r="G17" s="148" t="s">
        <v>374</v>
      </c>
      <c r="H17" s="148"/>
      <c r="I17" s="148"/>
      <c r="J17" s="148"/>
      <c r="K17" s="148"/>
      <c r="L17" s="148"/>
      <c r="M17" s="148"/>
    </row>
    <row r="18" spans="1:13" ht="18" customHeight="1" thickBot="1">
      <c r="A18" s="150">
        <v>43439.411157407405</v>
      </c>
      <c r="B18" s="183">
        <v>4</v>
      </c>
      <c r="C18" s="183">
        <v>3</v>
      </c>
      <c r="D18" s="183">
        <v>4</v>
      </c>
      <c r="E18" s="183">
        <v>4</v>
      </c>
      <c r="F18" s="183">
        <v>4</v>
      </c>
      <c r="G18" s="148" t="s">
        <v>375</v>
      </c>
      <c r="H18" s="148"/>
      <c r="I18" s="148"/>
      <c r="J18" s="148"/>
      <c r="K18" s="148"/>
      <c r="L18" s="148"/>
      <c r="M18" s="148"/>
    </row>
    <row r="19" spans="1:13" ht="15" customHeight="1" thickBot="1">
      <c r="A19" s="150">
        <v>43439.500844907408</v>
      </c>
      <c r="B19" s="183">
        <v>5</v>
      </c>
      <c r="C19" s="183">
        <v>5</v>
      </c>
      <c r="D19" s="183">
        <v>5</v>
      </c>
      <c r="E19" s="183">
        <v>5</v>
      </c>
      <c r="F19" s="183">
        <v>5</v>
      </c>
      <c r="G19" s="148" t="s">
        <v>376</v>
      </c>
      <c r="H19" s="148"/>
      <c r="I19" s="148"/>
      <c r="J19" s="148"/>
      <c r="K19" s="148"/>
      <c r="L19" s="148"/>
      <c r="M19" s="148"/>
    </row>
    <row r="20" spans="1:13" ht="17.25" customHeight="1" thickBot="1">
      <c r="A20" s="150">
        <v>43439.537951388891</v>
      </c>
      <c r="B20" s="183">
        <v>3</v>
      </c>
      <c r="C20" s="183">
        <v>4</v>
      </c>
      <c r="D20" s="183">
        <v>1</v>
      </c>
      <c r="E20" s="183">
        <v>3</v>
      </c>
      <c r="F20" s="183">
        <v>5</v>
      </c>
      <c r="G20" s="148" t="s">
        <v>377</v>
      </c>
      <c r="H20" s="148"/>
      <c r="I20" s="148"/>
      <c r="J20" s="148"/>
      <c r="K20" s="148"/>
      <c r="L20" s="148"/>
      <c r="M20" s="148"/>
    </row>
    <row r="21" spans="1:13" ht="15.75" customHeight="1" thickBot="1">
      <c r="A21" s="150">
        <v>43439.543229166666</v>
      </c>
      <c r="B21" s="183">
        <v>4</v>
      </c>
      <c r="C21" s="183">
        <v>4</v>
      </c>
      <c r="D21" s="183">
        <v>4</v>
      </c>
      <c r="E21" s="183">
        <v>4</v>
      </c>
      <c r="F21" s="183">
        <v>5</v>
      </c>
      <c r="G21" s="148" t="s">
        <v>378</v>
      </c>
      <c r="H21" s="148"/>
      <c r="I21" s="148"/>
      <c r="J21" s="148"/>
      <c r="K21" s="148"/>
      <c r="L21" s="148"/>
      <c r="M21" s="148"/>
    </row>
    <row r="22" spans="1:13" ht="18" customHeight="1" thickBot="1">
      <c r="A22" s="150">
        <v>43439.556296296294</v>
      </c>
      <c r="B22" s="183">
        <v>3</v>
      </c>
      <c r="C22" s="183">
        <v>3</v>
      </c>
      <c r="D22" s="183">
        <v>4</v>
      </c>
      <c r="E22" s="183">
        <v>5</v>
      </c>
      <c r="F22" s="183">
        <v>5</v>
      </c>
      <c r="G22" s="148" t="s">
        <v>379</v>
      </c>
      <c r="H22" s="148"/>
      <c r="I22" s="148"/>
      <c r="J22" s="148"/>
      <c r="K22" s="148"/>
      <c r="L22" s="148"/>
      <c r="M22" s="148"/>
    </row>
    <row r="23" spans="1:13" ht="18.75" customHeight="1" thickBot="1">
      <c r="A23" s="150">
        <v>43439.933912037035</v>
      </c>
      <c r="B23" s="183">
        <v>5</v>
      </c>
      <c r="C23" s="183">
        <v>5</v>
      </c>
      <c r="D23" s="183">
        <v>5</v>
      </c>
      <c r="E23" s="183">
        <v>5</v>
      </c>
      <c r="F23" s="183">
        <v>5</v>
      </c>
      <c r="G23" s="148" t="s">
        <v>380</v>
      </c>
      <c r="H23" s="148"/>
      <c r="I23" s="148"/>
      <c r="J23" s="148"/>
      <c r="K23" s="148"/>
      <c r="L23" s="148"/>
      <c r="M23" s="148"/>
    </row>
    <row r="24" spans="1:13" ht="18" customHeight="1" thickBot="1">
      <c r="A24" s="151" t="s">
        <v>381</v>
      </c>
      <c r="B24" s="183">
        <v>4</v>
      </c>
      <c r="C24" s="183">
        <v>4</v>
      </c>
      <c r="D24" s="183">
        <v>4</v>
      </c>
      <c r="E24" s="183">
        <v>4</v>
      </c>
      <c r="F24" s="183">
        <v>4</v>
      </c>
      <c r="G24" s="148" t="s">
        <v>382</v>
      </c>
      <c r="H24" s="148"/>
      <c r="I24" s="148"/>
      <c r="J24" s="148"/>
      <c r="K24" s="148"/>
      <c r="L24" s="148"/>
      <c r="M24" s="148"/>
    </row>
    <row r="25" spans="1:13" ht="13.5" customHeight="1" thickBot="1">
      <c r="A25" s="151" t="s">
        <v>383</v>
      </c>
      <c r="B25" s="183">
        <v>4</v>
      </c>
      <c r="C25" s="183">
        <v>3</v>
      </c>
      <c r="D25" s="183">
        <v>4</v>
      </c>
      <c r="E25" s="183">
        <v>4</v>
      </c>
      <c r="F25" s="183">
        <v>4</v>
      </c>
      <c r="G25" s="148" t="s">
        <v>384</v>
      </c>
      <c r="H25" s="148"/>
      <c r="I25" s="148"/>
      <c r="J25" s="148"/>
      <c r="K25" s="148"/>
      <c r="L25" s="148"/>
      <c r="M25" s="148"/>
    </row>
    <row r="26" spans="1:13" ht="21" customHeight="1" thickBot="1">
      <c r="A26" s="151" t="s">
        <v>385</v>
      </c>
      <c r="B26" s="183">
        <v>5</v>
      </c>
      <c r="C26" s="183">
        <v>5</v>
      </c>
      <c r="D26" s="183">
        <v>5</v>
      </c>
      <c r="E26" s="183">
        <v>5</v>
      </c>
      <c r="F26" s="183">
        <v>5</v>
      </c>
      <c r="G26" s="148" t="s">
        <v>386</v>
      </c>
      <c r="H26" s="148"/>
      <c r="I26" s="148"/>
      <c r="J26" s="148"/>
      <c r="K26" s="148"/>
      <c r="L26" s="148"/>
      <c r="M26" s="148"/>
    </row>
    <row r="27" spans="1:13" ht="18.75" customHeight="1" thickBot="1">
      <c r="A27" s="151" t="s">
        <v>387</v>
      </c>
      <c r="B27" s="183">
        <v>5</v>
      </c>
      <c r="C27" s="183">
        <v>5</v>
      </c>
      <c r="D27" s="183">
        <v>5</v>
      </c>
      <c r="E27" s="183">
        <v>5</v>
      </c>
      <c r="F27" s="183">
        <v>5</v>
      </c>
      <c r="G27" s="148" t="s">
        <v>388</v>
      </c>
      <c r="H27" s="148"/>
      <c r="I27" s="148"/>
      <c r="J27" s="148"/>
      <c r="K27" s="148"/>
      <c r="L27" s="148"/>
      <c r="M27" s="148"/>
    </row>
    <row r="28" spans="1:13" ht="15" customHeight="1" thickBot="1">
      <c r="A28" s="151" t="s">
        <v>389</v>
      </c>
      <c r="B28" s="183">
        <v>5</v>
      </c>
      <c r="C28" s="183">
        <v>5</v>
      </c>
      <c r="D28" s="183">
        <v>5</v>
      </c>
      <c r="E28" s="183">
        <v>5</v>
      </c>
      <c r="F28" s="183">
        <v>5</v>
      </c>
      <c r="G28" s="148" t="s">
        <v>390</v>
      </c>
      <c r="H28" s="148"/>
      <c r="I28" s="148"/>
      <c r="J28" s="148"/>
      <c r="K28" s="148"/>
      <c r="L28" s="148"/>
      <c r="M28" s="148"/>
    </row>
    <row r="29" spans="1:13" ht="18" customHeight="1" thickBot="1">
      <c r="A29" s="151" t="s">
        <v>391</v>
      </c>
      <c r="B29" s="183">
        <v>5</v>
      </c>
      <c r="C29" s="183">
        <v>4</v>
      </c>
      <c r="D29" s="183">
        <v>4</v>
      </c>
      <c r="E29" s="183">
        <v>4</v>
      </c>
      <c r="F29" s="183">
        <v>4</v>
      </c>
      <c r="G29" s="148" t="s">
        <v>392</v>
      </c>
      <c r="H29" s="148"/>
      <c r="I29" s="148"/>
      <c r="J29" s="148"/>
      <c r="K29" s="148"/>
      <c r="L29" s="148"/>
      <c r="M29" s="148"/>
    </row>
    <row r="30" spans="1:13" ht="18" customHeight="1" thickBot="1">
      <c r="A30" s="151" t="s">
        <v>393</v>
      </c>
      <c r="B30" s="183">
        <v>5</v>
      </c>
      <c r="C30" s="183">
        <v>5</v>
      </c>
      <c r="D30" s="183">
        <v>5</v>
      </c>
      <c r="E30" s="183">
        <v>5</v>
      </c>
      <c r="F30" s="183">
        <v>5</v>
      </c>
      <c r="G30" s="148" t="s">
        <v>394</v>
      </c>
      <c r="H30" s="148"/>
      <c r="I30" s="148"/>
      <c r="J30" s="148"/>
      <c r="K30" s="148"/>
      <c r="L30" s="148"/>
      <c r="M30" s="148"/>
    </row>
    <row r="31" spans="1:13" ht="15" customHeight="1" thickBot="1">
      <c r="A31" s="151" t="s">
        <v>395</v>
      </c>
      <c r="B31" s="183">
        <v>5</v>
      </c>
      <c r="C31" s="183">
        <v>5</v>
      </c>
      <c r="D31" s="183">
        <v>5</v>
      </c>
      <c r="E31" s="183">
        <v>5</v>
      </c>
      <c r="F31" s="183">
        <v>5</v>
      </c>
      <c r="G31" s="148" t="s">
        <v>396</v>
      </c>
      <c r="H31" s="148"/>
      <c r="I31" s="148"/>
      <c r="J31" s="148"/>
      <c r="K31" s="148"/>
      <c r="L31" s="148"/>
      <c r="M31" s="148"/>
    </row>
    <row r="32" spans="1:13" ht="16.5" customHeight="1" thickBot="1">
      <c r="A32" s="151" t="s">
        <v>397</v>
      </c>
      <c r="B32" s="183">
        <v>1</v>
      </c>
      <c r="C32" s="183">
        <v>1</v>
      </c>
      <c r="D32" s="183">
        <v>2</v>
      </c>
      <c r="E32" s="183">
        <v>1</v>
      </c>
      <c r="F32" s="183">
        <v>1</v>
      </c>
      <c r="G32" s="148" t="s">
        <v>398</v>
      </c>
      <c r="H32" s="148"/>
      <c r="I32" s="148"/>
      <c r="J32" s="148"/>
      <c r="K32" s="148"/>
      <c r="L32" s="148"/>
      <c r="M32" s="148"/>
    </row>
    <row r="33" spans="1:13" ht="17.25" customHeight="1" thickBot="1">
      <c r="A33" s="151" t="s">
        <v>399</v>
      </c>
      <c r="B33" s="183">
        <v>5</v>
      </c>
      <c r="C33" s="183">
        <v>4</v>
      </c>
      <c r="D33" s="183">
        <v>4</v>
      </c>
      <c r="E33" s="183">
        <v>4</v>
      </c>
      <c r="F33" s="183">
        <v>4</v>
      </c>
      <c r="G33" s="148" t="s">
        <v>400</v>
      </c>
      <c r="H33" s="148"/>
      <c r="I33" s="148"/>
      <c r="J33" s="148"/>
      <c r="K33" s="148"/>
      <c r="L33" s="148"/>
      <c r="M33" s="148"/>
    </row>
    <row r="34" spans="1:13" ht="17.25" customHeight="1" thickBot="1">
      <c r="A34" s="151" t="s">
        <v>401</v>
      </c>
      <c r="B34" s="183">
        <v>5</v>
      </c>
      <c r="C34" s="183">
        <v>5</v>
      </c>
      <c r="D34" s="183">
        <v>4</v>
      </c>
      <c r="E34" s="183">
        <v>3</v>
      </c>
      <c r="F34" s="183">
        <v>3</v>
      </c>
      <c r="G34" s="148" t="s">
        <v>402</v>
      </c>
      <c r="H34" s="148"/>
      <c r="I34" s="148"/>
      <c r="J34" s="148"/>
      <c r="K34" s="148"/>
      <c r="L34" s="148"/>
      <c r="M34" s="148"/>
    </row>
    <row r="35" spans="1:13" ht="19.5" customHeight="1" thickBot="1">
      <c r="A35" s="151" t="s">
        <v>403</v>
      </c>
      <c r="B35" s="183">
        <v>5</v>
      </c>
      <c r="C35" s="183">
        <v>5</v>
      </c>
      <c r="D35" s="183">
        <v>5</v>
      </c>
      <c r="E35" s="183">
        <v>5</v>
      </c>
      <c r="F35" s="183">
        <v>5</v>
      </c>
      <c r="G35" s="148" t="s">
        <v>404</v>
      </c>
      <c r="H35" s="148"/>
      <c r="I35" s="148"/>
      <c r="J35" s="148"/>
      <c r="K35" s="148"/>
      <c r="L35" s="148"/>
      <c r="M35" s="148"/>
    </row>
    <row r="36" spans="1:13" ht="15.75" customHeight="1" thickBot="1">
      <c r="A36" s="151" t="s">
        <v>405</v>
      </c>
      <c r="B36" s="183">
        <v>5</v>
      </c>
      <c r="C36" s="183">
        <v>5</v>
      </c>
      <c r="D36" s="183">
        <v>4</v>
      </c>
      <c r="E36" s="183">
        <v>4</v>
      </c>
      <c r="F36" s="183">
        <v>4</v>
      </c>
      <c r="G36" s="148" t="s">
        <v>406</v>
      </c>
      <c r="H36" s="148"/>
      <c r="I36" s="148"/>
      <c r="J36" s="148"/>
      <c r="K36" s="148"/>
      <c r="L36" s="148"/>
      <c r="M36" s="148"/>
    </row>
    <row r="37" spans="1:13" ht="15" customHeight="1" thickBot="1">
      <c r="A37" s="151" t="s">
        <v>407</v>
      </c>
      <c r="B37" s="183">
        <v>5</v>
      </c>
      <c r="C37" s="183">
        <v>5</v>
      </c>
      <c r="D37" s="183">
        <v>5</v>
      </c>
      <c r="E37" s="183">
        <v>5</v>
      </c>
      <c r="F37" s="183">
        <v>5</v>
      </c>
      <c r="G37" s="148" t="s">
        <v>408</v>
      </c>
      <c r="H37" s="148"/>
      <c r="I37" s="148"/>
      <c r="J37" s="148"/>
      <c r="K37" s="148"/>
      <c r="L37" s="148"/>
      <c r="M37" s="148"/>
    </row>
    <row r="38" spans="1:13" ht="18" customHeight="1" thickBot="1">
      <c r="A38" s="151" t="s">
        <v>409</v>
      </c>
      <c r="B38" s="183">
        <v>4</v>
      </c>
      <c r="C38" s="183">
        <v>4</v>
      </c>
      <c r="D38" s="183">
        <v>5</v>
      </c>
      <c r="E38" s="183">
        <v>5</v>
      </c>
      <c r="F38" s="183">
        <v>4</v>
      </c>
      <c r="G38" s="148" t="s">
        <v>410</v>
      </c>
      <c r="H38" s="148"/>
      <c r="I38" s="148"/>
      <c r="J38" s="148"/>
      <c r="K38" s="148"/>
      <c r="L38" s="148"/>
      <c r="M38" s="148"/>
    </row>
    <row r="39" spans="1:13" ht="14.25" customHeight="1" thickBot="1">
      <c r="A39" s="151" t="s">
        <v>411</v>
      </c>
      <c r="B39" s="183">
        <v>5</v>
      </c>
      <c r="C39" s="183">
        <v>5</v>
      </c>
      <c r="D39" s="183">
        <v>5</v>
      </c>
      <c r="E39" s="183">
        <v>4</v>
      </c>
      <c r="F39" s="183">
        <v>4</v>
      </c>
      <c r="G39" s="148" t="s">
        <v>241</v>
      </c>
      <c r="H39" s="148"/>
      <c r="I39" s="148"/>
      <c r="J39" s="148"/>
      <c r="K39" s="148"/>
      <c r="L39" s="148"/>
      <c r="M39" s="148"/>
    </row>
    <row r="40" spans="1:13" ht="16.5" customHeight="1" thickBot="1">
      <c r="A40" s="151" t="s">
        <v>412</v>
      </c>
      <c r="B40" s="183">
        <v>2</v>
      </c>
      <c r="C40" s="183">
        <v>2</v>
      </c>
      <c r="D40" s="183">
        <v>3</v>
      </c>
      <c r="E40" s="183">
        <v>2</v>
      </c>
      <c r="F40" s="183">
        <v>4</v>
      </c>
      <c r="G40" s="148" t="s">
        <v>413</v>
      </c>
      <c r="H40" s="148"/>
      <c r="I40" s="148"/>
      <c r="J40" s="148"/>
      <c r="K40" s="148"/>
      <c r="L40" s="148"/>
      <c r="M40" s="148"/>
    </row>
    <row r="41" spans="1:13" ht="15" customHeight="1" thickBot="1">
      <c r="A41" s="151" t="s">
        <v>414</v>
      </c>
      <c r="B41" s="183">
        <v>5</v>
      </c>
      <c r="C41" s="183">
        <v>5</v>
      </c>
      <c r="D41" s="183">
        <v>5</v>
      </c>
      <c r="E41" s="183">
        <v>5</v>
      </c>
      <c r="F41" s="183">
        <v>4</v>
      </c>
      <c r="G41" s="148" t="s">
        <v>415</v>
      </c>
      <c r="H41" s="148"/>
      <c r="I41" s="148"/>
      <c r="J41" s="148"/>
      <c r="K41" s="148"/>
      <c r="L41" s="148"/>
      <c r="M41" s="148"/>
    </row>
    <row r="42" spans="1:13" ht="15" customHeight="1" thickBot="1">
      <c r="A42" s="151" t="s">
        <v>416</v>
      </c>
      <c r="B42" s="183">
        <v>5</v>
      </c>
      <c r="C42" s="183">
        <v>5</v>
      </c>
      <c r="D42" s="183">
        <v>5</v>
      </c>
      <c r="E42" s="183">
        <v>5</v>
      </c>
      <c r="F42" s="183">
        <v>5</v>
      </c>
      <c r="G42" s="148" t="s">
        <v>417</v>
      </c>
      <c r="H42" s="148"/>
      <c r="I42" s="148"/>
      <c r="J42" s="148"/>
      <c r="K42" s="148"/>
      <c r="L42" s="148"/>
      <c r="M42" s="148"/>
    </row>
    <row r="43" spans="1:13" ht="14.25" customHeight="1" thickBot="1">
      <c r="A43" s="151" t="s">
        <v>418</v>
      </c>
      <c r="B43" s="183">
        <v>5</v>
      </c>
      <c r="C43" s="183">
        <v>5</v>
      </c>
      <c r="D43" s="183">
        <v>5</v>
      </c>
      <c r="E43" s="183">
        <v>5</v>
      </c>
      <c r="F43" s="183">
        <v>5</v>
      </c>
      <c r="G43" s="148" t="s">
        <v>419</v>
      </c>
      <c r="H43" s="148"/>
      <c r="I43" s="148"/>
      <c r="J43" s="148"/>
      <c r="K43" s="148"/>
      <c r="L43" s="148"/>
      <c r="M43" s="148"/>
    </row>
    <row r="44" spans="1:13" ht="13.5" customHeight="1" thickBot="1">
      <c r="A44" s="151" t="s">
        <v>420</v>
      </c>
      <c r="B44" s="183">
        <v>5</v>
      </c>
      <c r="C44" s="183">
        <v>5</v>
      </c>
      <c r="D44" s="183">
        <v>5</v>
      </c>
      <c r="E44" s="183">
        <v>5</v>
      </c>
      <c r="F44" s="183">
        <v>5</v>
      </c>
      <c r="G44" s="148" t="s">
        <v>421</v>
      </c>
      <c r="H44" s="148"/>
      <c r="I44" s="148"/>
      <c r="J44" s="148"/>
      <c r="K44" s="148"/>
      <c r="L44" s="148"/>
      <c r="M44" s="148"/>
    </row>
    <row r="45" spans="1:13" ht="14.25" customHeight="1" thickBot="1">
      <c r="A45" s="151" t="s">
        <v>422</v>
      </c>
      <c r="B45" s="183">
        <v>5</v>
      </c>
      <c r="C45" s="183">
        <v>5</v>
      </c>
      <c r="D45" s="183">
        <v>5</v>
      </c>
      <c r="E45" s="183">
        <v>5</v>
      </c>
      <c r="F45" s="183">
        <v>5</v>
      </c>
      <c r="G45" s="148" t="s">
        <v>423</v>
      </c>
      <c r="H45" s="148"/>
      <c r="I45" s="148"/>
      <c r="J45" s="148"/>
      <c r="K45" s="148"/>
      <c r="L45" s="148"/>
      <c r="M45" s="148"/>
    </row>
    <row r="46" spans="1:13" ht="12" customHeight="1" thickBot="1">
      <c r="A46" s="151" t="s">
        <v>424</v>
      </c>
      <c r="B46" s="183">
        <v>4</v>
      </c>
      <c r="C46" s="183">
        <v>4</v>
      </c>
      <c r="D46" s="183">
        <v>5</v>
      </c>
      <c r="E46" s="183">
        <v>5</v>
      </c>
      <c r="F46" s="183">
        <v>5</v>
      </c>
      <c r="G46" s="148" t="s">
        <v>425</v>
      </c>
      <c r="H46" s="148"/>
      <c r="I46" s="148"/>
      <c r="J46" s="148"/>
      <c r="K46" s="148"/>
      <c r="L46" s="148"/>
      <c r="M46" s="148"/>
    </row>
    <row r="47" spans="1:13" ht="15.75" customHeight="1" thickBot="1">
      <c r="A47" s="151" t="s">
        <v>426</v>
      </c>
      <c r="B47" s="183">
        <v>4</v>
      </c>
      <c r="C47" s="183">
        <v>4</v>
      </c>
      <c r="D47" s="183">
        <v>4</v>
      </c>
      <c r="E47" s="183">
        <v>4</v>
      </c>
      <c r="F47" s="183">
        <v>4</v>
      </c>
      <c r="G47" s="148" t="s">
        <v>427</v>
      </c>
      <c r="H47" s="148"/>
      <c r="I47" s="148"/>
      <c r="J47" s="148"/>
      <c r="K47" s="148"/>
      <c r="L47" s="148"/>
      <c r="M47" s="148"/>
    </row>
    <row r="48" spans="1:13" ht="18" customHeight="1" thickBot="1">
      <c r="A48" s="151" t="s">
        <v>428</v>
      </c>
      <c r="B48" s="183">
        <v>5</v>
      </c>
      <c r="C48" s="183">
        <v>5</v>
      </c>
      <c r="D48" s="183">
        <v>5</v>
      </c>
      <c r="E48" s="183">
        <v>5</v>
      </c>
      <c r="F48" s="183">
        <v>5</v>
      </c>
      <c r="G48" s="148" t="s">
        <v>429</v>
      </c>
      <c r="H48" s="148"/>
      <c r="I48" s="148"/>
      <c r="J48" s="148"/>
      <c r="K48" s="148"/>
      <c r="L48" s="148"/>
      <c r="M48" s="148"/>
    </row>
    <row r="49" spans="1:13" ht="18" customHeight="1" thickBot="1">
      <c r="A49" s="151" t="s">
        <v>430</v>
      </c>
      <c r="B49" s="183">
        <v>5</v>
      </c>
      <c r="C49" s="183">
        <v>5</v>
      </c>
      <c r="D49" s="183">
        <v>5</v>
      </c>
      <c r="E49" s="183">
        <v>5</v>
      </c>
      <c r="F49" s="183">
        <v>5</v>
      </c>
      <c r="G49" s="148" t="s">
        <v>431</v>
      </c>
      <c r="H49" s="148"/>
      <c r="I49" s="148"/>
      <c r="J49" s="148"/>
      <c r="K49" s="148"/>
      <c r="L49" s="148"/>
      <c r="M49" s="148"/>
    </row>
    <row r="50" spans="1:13" ht="18.75" customHeight="1" thickBot="1">
      <c r="A50" s="151" t="s">
        <v>432</v>
      </c>
      <c r="B50" s="183">
        <v>5</v>
      </c>
      <c r="C50" s="183">
        <v>5</v>
      </c>
      <c r="D50" s="183">
        <v>5</v>
      </c>
      <c r="E50" s="183">
        <v>5</v>
      </c>
      <c r="F50" s="183">
        <v>5</v>
      </c>
      <c r="G50" s="148" t="s">
        <v>433</v>
      </c>
      <c r="H50" s="148"/>
      <c r="I50" s="148"/>
      <c r="J50" s="148"/>
      <c r="K50" s="148"/>
      <c r="L50" s="148"/>
      <c r="M50" s="148"/>
    </row>
    <row r="51" spans="1:13" ht="16.5" customHeight="1" thickBot="1">
      <c r="A51" s="151" t="s">
        <v>434</v>
      </c>
      <c r="B51" s="183">
        <v>4</v>
      </c>
      <c r="C51" s="183">
        <v>3</v>
      </c>
      <c r="D51" s="183">
        <v>4</v>
      </c>
      <c r="E51" s="183">
        <v>4</v>
      </c>
      <c r="F51" s="183">
        <v>3</v>
      </c>
      <c r="G51" s="148" t="s">
        <v>435</v>
      </c>
      <c r="H51" s="148"/>
      <c r="I51" s="148"/>
      <c r="J51" s="148"/>
      <c r="K51" s="148"/>
      <c r="L51" s="148"/>
      <c r="M51" s="148"/>
    </row>
    <row r="52" spans="1:13" ht="12" customHeight="1" thickBot="1">
      <c r="A52" s="151" t="s">
        <v>436</v>
      </c>
      <c r="B52" s="183">
        <v>5</v>
      </c>
      <c r="C52" s="183">
        <v>5</v>
      </c>
      <c r="D52" s="183">
        <v>5</v>
      </c>
      <c r="E52" s="183">
        <v>5</v>
      </c>
      <c r="F52" s="183">
        <v>5</v>
      </c>
      <c r="G52" s="148" t="s">
        <v>437</v>
      </c>
      <c r="H52" s="148"/>
      <c r="I52" s="148"/>
      <c r="J52" s="148"/>
      <c r="K52" s="148"/>
      <c r="L52" s="148"/>
      <c r="M52" s="148"/>
    </row>
    <row r="53" spans="1:13" ht="15" customHeight="1" thickBot="1">
      <c r="A53" s="150">
        <v>43238.938159722224</v>
      </c>
      <c r="B53" s="183">
        <v>5</v>
      </c>
      <c r="C53" s="183">
        <v>5</v>
      </c>
      <c r="D53" s="183">
        <v>5</v>
      </c>
      <c r="E53" s="183">
        <v>5</v>
      </c>
      <c r="F53" s="183">
        <v>5</v>
      </c>
      <c r="G53" s="148" t="s">
        <v>438</v>
      </c>
      <c r="H53" s="148"/>
      <c r="I53" s="148"/>
      <c r="J53" s="148"/>
      <c r="K53" s="148"/>
      <c r="L53" s="148"/>
      <c r="M53" s="148"/>
    </row>
    <row r="54" spans="1:13" ht="27" customHeight="1" thickBot="1">
      <c r="A54" s="219">
        <v>43239.938159722224</v>
      </c>
      <c r="B54" s="183">
        <v>5</v>
      </c>
      <c r="C54" s="183">
        <v>5</v>
      </c>
      <c r="D54" s="183">
        <v>5</v>
      </c>
      <c r="E54" s="183">
        <v>5</v>
      </c>
      <c r="F54" s="183">
        <v>5</v>
      </c>
      <c r="G54" t="s">
        <v>560</v>
      </c>
    </row>
    <row r="55" spans="1:13" ht="13.5" thickBot="1">
      <c r="A55" s="150">
        <v>43240.938159722224</v>
      </c>
      <c r="B55" s="183">
        <v>5</v>
      </c>
      <c r="C55" s="183">
        <v>5</v>
      </c>
      <c r="D55" s="183">
        <v>4</v>
      </c>
      <c r="E55" s="183">
        <v>4</v>
      </c>
      <c r="F55" s="183">
        <v>4</v>
      </c>
      <c r="G55" t="s">
        <v>549</v>
      </c>
    </row>
    <row r="56" spans="1:13" ht="13.5" thickBot="1">
      <c r="A56" s="150">
        <v>43241.938159722224</v>
      </c>
      <c r="B56" s="183">
        <v>5</v>
      </c>
      <c r="C56" s="183">
        <v>5</v>
      </c>
      <c r="D56" s="183">
        <v>5</v>
      </c>
      <c r="E56" s="183">
        <v>5</v>
      </c>
      <c r="F56" s="183">
        <v>5</v>
      </c>
      <c r="G56" t="s">
        <v>550</v>
      </c>
    </row>
    <row r="57" spans="1:13" ht="13.5" thickBot="1">
      <c r="A57" s="150">
        <v>43242.938159722224</v>
      </c>
      <c r="B57" s="183">
        <v>4</v>
      </c>
      <c r="C57" s="183">
        <v>4</v>
      </c>
      <c r="D57" s="183">
        <v>5</v>
      </c>
      <c r="E57" s="183">
        <v>5</v>
      </c>
      <c r="F57" s="183">
        <v>4</v>
      </c>
      <c r="G57" t="s">
        <v>551</v>
      </c>
    </row>
    <row r="58" spans="1:13" ht="13.5" thickBot="1">
      <c r="A58" s="150">
        <v>43243.938159722224</v>
      </c>
      <c r="B58" s="183">
        <v>5</v>
      </c>
      <c r="C58" s="183">
        <v>5</v>
      </c>
      <c r="D58" s="183">
        <v>5</v>
      </c>
      <c r="E58" s="183">
        <v>4</v>
      </c>
      <c r="F58" s="183">
        <v>4</v>
      </c>
      <c r="G58" t="s">
        <v>552</v>
      </c>
    </row>
    <row r="59" spans="1:13" ht="13.5" thickBot="1">
      <c r="A59" s="150">
        <v>43244.938159722224</v>
      </c>
      <c r="B59" s="183">
        <v>4</v>
      </c>
      <c r="C59" s="183">
        <v>4</v>
      </c>
      <c r="D59" s="183">
        <v>3</v>
      </c>
      <c r="E59" s="183">
        <v>4</v>
      </c>
      <c r="F59" s="183">
        <v>4</v>
      </c>
      <c r="G59" t="s">
        <v>553</v>
      </c>
    </row>
    <row r="60" spans="1:13" ht="13.5" thickBot="1">
      <c r="A60" s="150">
        <v>43244.938159722224</v>
      </c>
      <c r="B60" s="183">
        <v>2</v>
      </c>
      <c r="C60" s="183">
        <v>2</v>
      </c>
      <c r="D60" s="183">
        <v>1</v>
      </c>
      <c r="E60" s="183">
        <v>1</v>
      </c>
      <c r="F60" s="183">
        <v>1</v>
      </c>
      <c r="G60" t="s">
        <v>554</v>
      </c>
    </row>
    <row r="61" spans="1:13" ht="13.5" thickBot="1">
      <c r="A61" s="150">
        <v>43245.938159722224</v>
      </c>
      <c r="B61" s="183">
        <v>5</v>
      </c>
      <c r="C61" s="183">
        <v>5</v>
      </c>
      <c r="D61" s="183">
        <v>4</v>
      </c>
      <c r="E61" s="183">
        <v>5</v>
      </c>
      <c r="F61" s="183">
        <v>5</v>
      </c>
      <c r="G61" t="s">
        <v>555</v>
      </c>
    </row>
    <row r="62" spans="1:13" ht="13.5" thickBot="1">
      <c r="A62" s="150">
        <v>43247.938159722224</v>
      </c>
      <c r="B62" s="183">
        <v>5</v>
      </c>
      <c r="C62" s="183">
        <v>4</v>
      </c>
      <c r="D62" s="183">
        <v>4</v>
      </c>
      <c r="E62" s="183">
        <v>5</v>
      </c>
      <c r="F62" s="183">
        <v>5</v>
      </c>
      <c r="G62" t="s">
        <v>556</v>
      </c>
    </row>
    <row r="63" spans="1:13" ht="13.5" thickBot="1">
      <c r="A63" s="150">
        <v>43255.938159722224</v>
      </c>
      <c r="B63" s="183">
        <v>5</v>
      </c>
      <c r="C63" s="183">
        <v>5</v>
      </c>
      <c r="D63" s="183">
        <v>5</v>
      </c>
      <c r="E63" s="183">
        <v>5</v>
      </c>
      <c r="F63" s="183">
        <v>5</v>
      </c>
      <c r="G63" t="s">
        <v>557</v>
      </c>
    </row>
    <row r="64" spans="1:13" ht="13.5" thickBot="1">
      <c r="A64" s="150">
        <v>43249.938159722224</v>
      </c>
      <c r="B64" s="183">
        <v>4</v>
      </c>
      <c r="C64" s="183">
        <v>4</v>
      </c>
      <c r="D64" s="183">
        <v>5</v>
      </c>
      <c r="E64" s="183">
        <v>5</v>
      </c>
      <c r="F64" s="183">
        <v>5</v>
      </c>
      <c r="G64" t="s">
        <v>558</v>
      </c>
    </row>
    <row r="65" spans="1:7" ht="13.5" thickBot="1">
      <c r="A65" s="150">
        <v>43255.938159722224</v>
      </c>
      <c r="B65" s="183">
        <v>4</v>
      </c>
      <c r="C65" s="183">
        <v>4</v>
      </c>
      <c r="D65" s="183">
        <v>4</v>
      </c>
      <c r="E65" s="183">
        <v>4</v>
      </c>
      <c r="F65" s="183">
        <v>4</v>
      </c>
      <c r="G65" t="s">
        <v>559</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B2:M50"/>
  <sheetViews>
    <sheetView topLeftCell="A16" workbookViewId="0">
      <selection activeCell="H25" sqref="H25"/>
    </sheetView>
  </sheetViews>
  <sheetFormatPr defaultRowHeight="12.75"/>
  <cols>
    <col min="3" max="3" width="14.42578125" customWidth="1"/>
    <col min="4" max="4" width="25.85546875" customWidth="1"/>
  </cols>
  <sheetData>
    <row r="2" spans="2:13" ht="18">
      <c r="C2" s="378" t="s">
        <v>439</v>
      </c>
      <c r="D2" s="378"/>
      <c r="E2" s="378"/>
      <c r="F2" s="378"/>
      <c r="G2" s="378"/>
      <c r="H2" s="378"/>
      <c r="I2" s="378"/>
      <c r="J2" s="378"/>
      <c r="K2" s="378"/>
      <c r="L2" s="378"/>
      <c r="M2" s="378"/>
    </row>
    <row r="3" spans="2:13" ht="54">
      <c r="C3" s="166" t="s">
        <v>440</v>
      </c>
      <c r="D3" s="166" t="s">
        <v>441</v>
      </c>
      <c r="E3" s="379" t="s">
        <v>442</v>
      </c>
      <c r="F3" s="380"/>
      <c r="G3" s="380"/>
      <c r="H3" s="380"/>
      <c r="I3" s="381"/>
      <c r="J3" s="153"/>
      <c r="K3" s="153"/>
      <c r="L3" s="153"/>
      <c r="M3" s="153"/>
    </row>
    <row r="4" spans="2:13">
      <c r="C4" s="149"/>
      <c r="D4" s="154"/>
      <c r="E4" s="154"/>
      <c r="F4" s="154"/>
      <c r="G4" s="154"/>
      <c r="H4" s="154"/>
    </row>
    <row r="5" spans="2:13" ht="15">
      <c r="E5" s="382" t="s">
        <v>443</v>
      </c>
      <c r="F5" s="382"/>
      <c r="G5" s="382"/>
      <c r="H5" s="382"/>
      <c r="I5" s="382"/>
      <c r="J5" s="382"/>
      <c r="K5" s="382"/>
      <c r="L5" s="155" t="s">
        <v>444</v>
      </c>
    </row>
    <row r="6" spans="2:13" ht="38.25">
      <c r="B6" s="156" t="s">
        <v>445</v>
      </c>
      <c r="C6" s="156" t="s">
        <v>446</v>
      </c>
      <c r="D6" s="156" t="s">
        <v>447</v>
      </c>
      <c r="E6" s="157">
        <v>0</v>
      </c>
      <c r="F6" s="157">
        <v>1</v>
      </c>
      <c r="G6" s="157">
        <v>2</v>
      </c>
      <c r="H6" s="157">
        <v>3</v>
      </c>
      <c r="I6" s="157">
        <v>4</v>
      </c>
      <c r="J6" s="157">
        <v>5</v>
      </c>
      <c r="K6" s="157" t="s">
        <v>150</v>
      </c>
      <c r="L6" s="157" t="s">
        <v>448</v>
      </c>
      <c r="M6" s="157" t="s">
        <v>449</v>
      </c>
    </row>
    <row r="7" spans="2:13" ht="36">
      <c r="B7" s="383" t="s">
        <v>13</v>
      </c>
      <c r="C7" s="385" t="s">
        <v>450</v>
      </c>
      <c r="D7" s="158" t="s">
        <v>354</v>
      </c>
      <c r="E7" s="159">
        <v>0</v>
      </c>
      <c r="F7" s="159">
        <v>1</v>
      </c>
      <c r="G7" s="159">
        <v>3</v>
      </c>
      <c r="H7" s="159">
        <v>2</v>
      </c>
      <c r="I7" s="159">
        <v>16</v>
      </c>
      <c r="J7" s="159">
        <v>36</v>
      </c>
      <c r="K7" s="159">
        <f>(F7+G7+H7+I7+J7)</f>
        <v>58</v>
      </c>
      <c r="L7" s="160">
        <f>(F7*1+G7*2+H7*3+I7*4+J7*5)/64</f>
        <v>4.015625</v>
      </c>
      <c r="M7" s="387">
        <f>(L7+L8)*100/10</f>
        <v>81.71875</v>
      </c>
    </row>
    <row r="8" spans="2:13" ht="36">
      <c r="B8" s="384"/>
      <c r="C8" s="386"/>
      <c r="D8" s="161" t="s">
        <v>451</v>
      </c>
      <c r="E8" s="159">
        <v>0</v>
      </c>
      <c r="F8" s="159">
        <v>1</v>
      </c>
      <c r="G8" s="159">
        <v>3</v>
      </c>
      <c r="H8" s="159">
        <v>4</v>
      </c>
      <c r="I8" s="159">
        <v>18</v>
      </c>
      <c r="J8" s="159">
        <v>35</v>
      </c>
      <c r="K8" s="159">
        <f>(F8+G8+H8+I8+J8)</f>
        <v>61</v>
      </c>
      <c r="L8" s="160">
        <f>(F8*1+G8*2+H8*3+I8*4+J8*5)/64</f>
        <v>4.15625</v>
      </c>
      <c r="M8" s="388"/>
    </row>
    <row r="9" spans="2:13" ht="60">
      <c r="B9" s="157" t="s">
        <v>14</v>
      </c>
      <c r="C9" s="162" t="s">
        <v>452</v>
      </c>
      <c r="D9" s="163" t="s">
        <v>356</v>
      </c>
      <c r="E9" s="159">
        <v>0</v>
      </c>
      <c r="F9" s="159">
        <v>3</v>
      </c>
      <c r="G9" s="159">
        <v>1</v>
      </c>
      <c r="H9" s="159">
        <v>4</v>
      </c>
      <c r="I9" s="159">
        <v>18</v>
      </c>
      <c r="J9" s="159">
        <v>38</v>
      </c>
      <c r="K9" s="159">
        <f>(F9+G9+H9+I9+J9)</f>
        <v>64</v>
      </c>
      <c r="L9" s="160">
        <f>(F9*1+G9*2+H9*3+I9*4+J9*5)/64</f>
        <v>4.359375</v>
      </c>
      <c r="M9" s="164">
        <f>L9*100/5</f>
        <v>87.1875</v>
      </c>
    </row>
    <row r="10" spans="2:13" ht="76.5">
      <c r="B10" s="157" t="s">
        <v>15</v>
      </c>
      <c r="C10" s="167" t="s">
        <v>453</v>
      </c>
      <c r="D10" s="163" t="s">
        <v>357</v>
      </c>
      <c r="E10" s="159">
        <v>0</v>
      </c>
      <c r="F10" s="159">
        <v>3</v>
      </c>
      <c r="G10" s="159">
        <v>1</v>
      </c>
      <c r="H10" s="159">
        <v>2</v>
      </c>
      <c r="I10" s="159">
        <v>19</v>
      </c>
      <c r="J10" s="159">
        <v>39</v>
      </c>
      <c r="K10" s="159">
        <f>(F10+G10+H10+I10+J10)</f>
        <v>64</v>
      </c>
      <c r="L10" s="160">
        <f t="shared" ref="L10:L11" si="0">(F10*1+G10*2+H10*3+I10*4+J10*5)/64</f>
        <v>4.40625</v>
      </c>
      <c r="M10" s="164">
        <f>(L10*100)/5</f>
        <v>88.125</v>
      </c>
    </row>
    <row r="11" spans="2:13" ht="76.5">
      <c r="B11" s="157" t="s">
        <v>10</v>
      </c>
      <c r="C11" s="165" t="s">
        <v>454</v>
      </c>
      <c r="D11" s="163" t="s">
        <v>358</v>
      </c>
      <c r="E11" s="159">
        <v>0</v>
      </c>
      <c r="F11" s="159">
        <v>3</v>
      </c>
      <c r="G11" s="159">
        <v>0</v>
      </c>
      <c r="H11" s="159">
        <v>2</v>
      </c>
      <c r="I11" s="159">
        <v>19</v>
      </c>
      <c r="J11" s="159">
        <v>40</v>
      </c>
      <c r="K11" s="159">
        <f>(F11+G11+H11+I11+J11)</f>
        <v>64</v>
      </c>
      <c r="L11" s="160">
        <f t="shared" si="0"/>
        <v>4.453125</v>
      </c>
      <c r="M11" s="164">
        <f>L11*100/5</f>
        <v>89.0625</v>
      </c>
    </row>
    <row r="16" spans="2:13">
      <c r="D16" s="177" t="s">
        <v>455</v>
      </c>
      <c r="E16" s="178" t="s">
        <v>13</v>
      </c>
      <c r="F16" s="178" t="s">
        <v>14</v>
      </c>
      <c r="G16" s="178" t="s">
        <v>15</v>
      </c>
      <c r="H16" s="178" t="s">
        <v>10</v>
      </c>
      <c r="I16" s="168"/>
    </row>
    <row r="17" spans="3:9">
      <c r="C17" s="389" t="s">
        <v>456</v>
      </c>
      <c r="D17" s="171" t="s">
        <v>457</v>
      </c>
      <c r="E17" s="172">
        <v>94</v>
      </c>
      <c r="F17" s="172">
        <v>88</v>
      </c>
      <c r="G17" s="172">
        <v>91</v>
      </c>
      <c r="H17" s="172">
        <v>92</v>
      </c>
      <c r="I17" s="168"/>
    </row>
    <row r="18" spans="3:9">
      <c r="C18" s="389"/>
      <c r="D18" s="173" t="s">
        <v>458</v>
      </c>
      <c r="E18" s="172">
        <f>E17*0.8</f>
        <v>75.2</v>
      </c>
      <c r="F18" s="172">
        <f>F17*0.8</f>
        <v>70.400000000000006</v>
      </c>
      <c r="G18" s="172">
        <f>G17*0.8</f>
        <v>72.8</v>
      </c>
      <c r="H18" s="172">
        <f>H17*0.8</f>
        <v>73.600000000000009</v>
      </c>
      <c r="I18" s="168"/>
    </row>
    <row r="19" spans="3:9">
      <c r="C19" s="390" t="s">
        <v>459</v>
      </c>
      <c r="D19" s="174" t="s">
        <v>460</v>
      </c>
      <c r="E19" s="175">
        <v>82</v>
      </c>
      <c r="F19" s="175">
        <v>87</v>
      </c>
      <c r="G19" s="175">
        <v>88</v>
      </c>
      <c r="H19" s="175">
        <v>89</v>
      </c>
      <c r="I19" s="168"/>
    </row>
    <row r="20" spans="3:9">
      <c r="C20" s="390"/>
      <c r="D20" s="176" t="s">
        <v>461</v>
      </c>
      <c r="E20" s="175">
        <f>E19*0.2</f>
        <v>16.400000000000002</v>
      </c>
      <c r="F20" s="175">
        <f>F19*0.2</f>
        <v>17.400000000000002</v>
      </c>
      <c r="G20" s="175">
        <f>G19*0.2</f>
        <v>17.600000000000001</v>
      </c>
      <c r="H20" s="175">
        <f>H19*0.2</f>
        <v>17.8</v>
      </c>
      <c r="I20" s="168"/>
    </row>
    <row r="21" spans="3:9" ht="15.75">
      <c r="D21" s="169" t="s">
        <v>462</v>
      </c>
      <c r="E21" s="426">
        <f>E18+E20</f>
        <v>91.600000000000009</v>
      </c>
      <c r="F21" s="426">
        <f>F18+F20</f>
        <v>87.800000000000011</v>
      </c>
      <c r="G21" s="426">
        <f>G18+G20</f>
        <v>90.4</v>
      </c>
      <c r="H21" s="426">
        <f>H18+H20</f>
        <v>91.4</v>
      </c>
      <c r="I21" s="170"/>
    </row>
    <row r="24" spans="3:9">
      <c r="E24" s="175" t="s">
        <v>13</v>
      </c>
      <c r="F24" s="175" t="s">
        <v>14</v>
      </c>
      <c r="G24" s="175" t="s">
        <v>15</v>
      </c>
      <c r="H24" s="180" t="s">
        <v>10</v>
      </c>
      <c r="I24" s="181"/>
    </row>
    <row r="25" spans="3:9" ht="15.75">
      <c r="C25" s="179" t="s">
        <v>464</v>
      </c>
      <c r="D25" s="179" t="s">
        <v>463</v>
      </c>
      <c r="E25" s="424">
        <v>91.800000000000011</v>
      </c>
      <c r="F25" s="424">
        <v>88</v>
      </c>
      <c r="G25" s="424">
        <v>90</v>
      </c>
      <c r="H25" s="425">
        <v>91</v>
      </c>
      <c r="I25" s="182"/>
    </row>
    <row r="49" spans="3:6" ht="18.75">
      <c r="C49" s="376" t="s">
        <v>465</v>
      </c>
      <c r="D49" s="376"/>
      <c r="E49" s="376"/>
      <c r="F49" s="376"/>
    </row>
    <row r="50" spans="3:6">
      <c r="C50" s="377"/>
      <c r="D50" s="377"/>
      <c r="E50" s="377"/>
      <c r="F50" s="377"/>
    </row>
  </sheetData>
  <mergeCells count="10">
    <mergeCell ref="B7:B8"/>
    <mergeCell ref="C7:C8"/>
    <mergeCell ref="M7:M8"/>
    <mergeCell ref="C17:C18"/>
    <mergeCell ref="C19:C20"/>
    <mergeCell ref="C49:F49"/>
    <mergeCell ref="C50:F50"/>
    <mergeCell ref="C2:M2"/>
    <mergeCell ref="E3:I3"/>
    <mergeCell ref="E5:K5"/>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dimension ref="C4:Q20"/>
  <sheetViews>
    <sheetView topLeftCell="B13" workbookViewId="0">
      <selection activeCell="H21" sqref="H21"/>
    </sheetView>
  </sheetViews>
  <sheetFormatPr defaultRowHeight="12.75"/>
  <cols>
    <col min="4" max="4" width="11.140625" customWidth="1"/>
    <col min="5" max="5" width="15.140625" customWidth="1"/>
    <col min="6" max="6" width="17" customWidth="1"/>
    <col min="7" max="7" width="11.5703125" customWidth="1"/>
    <col min="8" max="8" width="20.140625" customWidth="1"/>
    <col min="9" max="9" width="20.7109375" customWidth="1"/>
    <col min="10" max="10" width="15" customWidth="1"/>
    <col min="11" max="11" width="14.42578125" customWidth="1"/>
  </cols>
  <sheetData>
    <row r="4" spans="3:17" ht="18">
      <c r="D4" s="391" t="s">
        <v>323</v>
      </c>
      <c r="E4" s="391"/>
      <c r="F4" s="391"/>
      <c r="G4" s="391"/>
      <c r="H4" s="391"/>
      <c r="I4" s="391"/>
      <c r="J4" s="391"/>
      <c r="K4" s="391"/>
      <c r="L4" s="391"/>
      <c r="M4" s="391"/>
      <c r="N4" s="391"/>
      <c r="O4" s="391"/>
      <c r="P4" s="391"/>
    </row>
    <row r="5" spans="3:17" ht="18">
      <c r="D5" s="391" t="s">
        <v>467</v>
      </c>
      <c r="E5" s="391"/>
      <c r="F5" s="391"/>
      <c r="G5" s="391"/>
      <c r="H5" s="391"/>
      <c r="I5" s="391"/>
      <c r="J5" s="391"/>
      <c r="K5" s="391"/>
      <c r="L5" s="391"/>
      <c r="M5" s="391"/>
      <c r="N5" s="391"/>
      <c r="O5" s="391"/>
      <c r="P5" s="391"/>
    </row>
    <row r="6" spans="3:17" ht="15.75">
      <c r="D6" s="392" t="s">
        <v>324</v>
      </c>
      <c r="E6" s="392"/>
      <c r="F6" s="392"/>
      <c r="G6" s="392"/>
      <c r="H6" s="392"/>
      <c r="I6" s="392"/>
      <c r="J6" s="392"/>
      <c r="K6" s="392"/>
      <c r="L6" s="392"/>
      <c r="M6" s="392"/>
      <c r="N6" s="392"/>
      <c r="O6" s="392"/>
      <c r="P6" s="392"/>
    </row>
    <row r="7" spans="3:17" ht="15.75">
      <c r="C7" s="393" t="s">
        <v>568</v>
      </c>
      <c r="D7" s="393"/>
      <c r="E7" s="393"/>
      <c r="F7" s="393"/>
      <c r="H7" s="393" t="s">
        <v>466</v>
      </c>
      <c r="I7" s="393"/>
      <c r="J7" s="393"/>
      <c r="K7" s="393"/>
      <c r="L7" s="393"/>
      <c r="M7" s="393"/>
      <c r="N7" s="393"/>
      <c r="O7" s="393"/>
      <c r="P7" s="110"/>
      <c r="Q7" s="111"/>
    </row>
    <row r="8" spans="3:17" ht="15.75">
      <c r="D8" s="393" t="s">
        <v>319</v>
      </c>
      <c r="E8" s="393"/>
      <c r="F8" s="393"/>
      <c r="G8" s="393"/>
      <c r="H8" s="393"/>
      <c r="I8" s="393"/>
      <c r="J8" s="393"/>
      <c r="K8" s="110"/>
      <c r="L8" s="110"/>
      <c r="M8" s="110"/>
      <c r="N8" s="110"/>
      <c r="O8" s="110"/>
      <c r="P8" s="110"/>
      <c r="Q8" s="111"/>
    </row>
    <row r="9" spans="3:17" ht="18">
      <c r="D9" s="112"/>
      <c r="E9" s="397" t="s">
        <v>320</v>
      </c>
      <c r="F9" s="397"/>
      <c r="G9" s="397"/>
      <c r="H9" s="397"/>
      <c r="I9" s="397"/>
      <c r="J9" s="397"/>
      <c r="K9" s="397"/>
      <c r="L9" s="397"/>
      <c r="M9" s="397"/>
      <c r="N9" s="397"/>
      <c r="O9" s="397"/>
      <c r="P9" s="397"/>
      <c r="Q9" s="397"/>
    </row>
    <row r="10" spans="3:17" ht="18">
      <c r="D10" s="112"/>
      <c r="E10" s="397" t="s">
        <v>321</v>
      </c>
      <c r="F10" s="397"/>
      <c r="G10" s="397"/>
      <c r="H10" s="397"/>
      <c r="I10" s="397"/>
      <c r="J10" s="397"/>
      <c r="K10" s="397"/>
      <c r="L10" s="397"/>
      <c r="M10" s="397"/>
      <c r="N10" s="397"/>
      <c r="O10" s="397"/>
      <c r="P10" s="397"/>
      <c r="Q10" s="397"/>
    </row>
    <row r="11" spans="3:17" ht="18">
      <c r="D11" s="112"/>
      <c r="E11" s="397" t="s">
        <v>322</v>
      </c>
      <c r="F11" s="397"/>
      <c r="G11" s="397"/>
      <c r="H11" s="397"/>
      <c r="I11" s="397"/>
      <c r="J11" s="397"/>
      <c r="K11" s="397"/>
      <c r="L11" s="397"/>
      <c r="M11" s="397"/>
      <c r="N11" s="397"/>
      <c r="O11" s="397"/>
      <c r="P11" s="397"/>
      <c r="Q11" s="397"/>
    </row>
    <row r="12" spans="3:17" ht="19.5" thickBot="1">
      <c r="E12" s="398"/>
      <c r="F12" s="398"/>
      <c r="G12" s="398"/>
      <c r="H12" s="398"/>
      <c r="I12" s="398"/>
      <c r="J12" s="398"/>
      <c r="K12" s="398"/>
      <c r="L12" s="398"/>
      <c r="M12" s="398"/>
      <c r="N12" s="398"/>
      <c r="O12" s="398"/>
      <c r="P12" s="398"/>
      <c r="Q12" s="398"/>
    </row>
    <row r="13" spans="3:17" ht="15.75">
      <c r="E13" s="394" t="s">
        <v>147</v>
      </c>
      <c r="F13" s="394" t="s">
        <v>307</v>
      </c>
      <c r="G13" s="113" t="s">
        <v>308</v>
      </c>
      <c r="H13" s="113" t="s">
        <v>315</v>
      </c>
      <c r="I13" s="113" t="s">
        <v>316</v>
      </c>
      <c r="J13" s="394" t="s">
        <v>309</v>
      </c>
      <c r="K13" s="394" t="s">
        <v>310</v>
      </c>
      <c r="L13" s="114"/>
      <c r="M13" s="114"/>
      <c r="N13" s="114"/>
      <c r="O13" s="114"/>
      <c r="P13" s="114"/>
      <c r="Q13" s="114"/>
    </row>
    <row r="14" spans="3:17" ht="15.75">
      <c r="E14" s="395"/>
      <c r="F14" s="395"/>
      <c r="G14" s="115" t="s">
        <v>311</v>
      </c>
      <c r="H14" s="120" t="s">
        <v>317</v>
      </c>
      <c r="I14" s="120" t="s">
        <v>318</v>
      </c>
      <c r="J14" s="395"/>
      <c r="K14" s="395"/>
      <c r="L14" s="114"/>
      <c r="M14" s="114"/>
      <c r="N14" s="114"/>
      <c r="O14" s="114"/>
      <c r="P14" s="114"/>
      <c r="Q14" s="114"/>
    </row>
    <row r="15" spans="3:17" ht="16.5" thickBot="1">
      <c r="E15" s="396"/>
      <c r="F15" s="396"/>
      <c r="G15" s="116" t="s">
        <v>312</v>
      </c>
      <c r="H15" s="121"/>
      <c r="I15" s="121"/>
      <c r="J15" s="396"/>
      <c r="K15" s="396"/>
      <c r="L15" s="114"/>
      <c r="M15" s="114"/>
      <c r="N15" s="114"/>
      <c r="O15" s="114"/>
      <c r="P15" s="114"/>
      <c r="Q15" s="114"/>
    </row>
    <row r="16" spans="3:17" ht="19.5" thickBot="1">
      <c r="E16" s="117" t="s">
        <v>13</v>
      </c>
      <c r="F16" s="118" t="s">
        <v>575</v>
      </c>
      <c r="G16" s="119">
        <v>94</v>
      </c>
      <c r="H16" s="119">
        <v>82</v>
      </c>
      <c r="I16" s="122">
        <f>(0.8*G16)+(0.2*H16)</f>
        <v>91.600000000000009</v>
      </c>
      <c r="J16" s="119">
        <v>70</v>
      </c>
      <c r="K16" s="119" t="s">
        <v>313</v>
      </c>
      <c r="L16" s="114"/>
      <c r="M16" s="114"/>
      <c r="N16" s="114"/>
      <c r="O16" s="114"/>
      <c r="P16" s="114"/>
      <c r="Q16" s="114"/>
    </row>
    <row r="17" spans="5:17" ht="19.5" thickBot="1">
      <c r="E17" s="117" t="s">
        <v>14</v>
      </c>
      <c r="F17" s="118" t="s">
        <v>576</v>
      </c>
      <c r="G17" s="119">
        <v>88</v>
      </c>
      <c r="H17" s="119">
        <v>87</v>
      </c>
      <c r="I17" s="122">
        <f>(0.8*G17)+(0.2*H17)</f>
        <v>87.800000000000011</v>
      </c>
      <c r="J17" s="119">
        <v>70</v>
      </c>
      <c r="K17" s="119" t="s">
        <v>313</v>
      </c>
      <c r="L17" s="114"/>
      <c r="M17" s="114"/>
      <c r="N17" s="114"/>
      <c r="O17" s="114"/>
      <c r="P17" s="114"/>
      <c r="Q17" s="114"/>
    </row>
    <row r="18" spans="5:17" ht="19.5" thickBot="1">
      <c r="E18" s="123" t="s">
        <v>15</v>
      </c>
      <c r="F18" s="118" t="s">
        <v>575</v>
      </c>
      <c r="G18" s="124">
        <v>91</v>
      </c>
      <c r="H18" s="124">
        <v>88</v>
      </c>
      <c r="I18" s="125">
        <f>(0.8*G18)+(0.2*H18)</f>
        <v>90.4</v>
      </c>
      <c r="J18" s="119">
        <v>70</v>
      </c>
      <c r="K18" s="119" t="s">
        <v>313</v>
      </c>
      <c r="L18" s="114"/>
      <c r="M18" s="114"/>
      <c r="N18" s="114"/>
      <c r="O18" s="114"/>
      <c r="P18" s="114"/>
      <c r="Q18" s="114"/>
    </row>
    <row r="19" spans="5:17" ht="19.5" thickBot="1">
      <c r="E19" s="126" t="s">
        <v>10</v>
      </c>
      <c r="F19" s="118" t="s">
        <v>575</v>
      </c>
      <c r="G19" s="126">
        <v>92</v>
      </c>
      <c r="H19" s="126">
        <v>89</v>
      </c>
      <c r="I19" s="127">
        <f>(0.8*G19)+(0.2*H19)</f>
        <v>91.4</v>
      </c>
      <c r="J19" s="119">
        <v>70</v>
      </c>
      <c r="K19" s="119" t="s">
        <v>313</v>
      </c>
      <c r="L19" s="114"/>
      <c r="M19" s="114"/>
      <c r="N19" s="114"/>
      <c r="O19" s="114"/>
      <c r="P19" s="114"/>
      <c r="Q19" s="114"/>
    </row>
    <row r="20" spans="5:17" ht="19.5" thickBot="1">
      <c r="E20" s="128"/>
      <c r="F20" s="187"/>
      <c r="G20" s="128"/>
      <c r="H20" s="128"/>
      <c r="I20" s="128"/>
      <c r="J20" s="119"/>
      <c r="K20" s="119"/>
    </row>
  </sheetData>
  <mergeCells count="14">
    <mergeCell ref="D4:P4"/>
    <mergeCell ref="D5:P5"/>
    <mergeCell ref="D6:P6"/>
    <mergeCell ref="C7:F7"/>
    <mergeCell ref="J13:J15"/>
    <mergeCell ref="K13:K15"/>
    <mergeCell ref="H7:O7"/>
    <mergeCell ref="D8:J8"/>
    <mergeCell ref="E9:Q9"/>
    <mergeCell ref="E10:Q10"/>
    <mergeCell ref="E11:Q11"/>
    <mergeCell ref="E12:Q12"/>
    <mergeCell ref="E13:E15"/>
    <mergeCell ref="F13:F15"/>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dimension ref="D2:V70"/>
  <sheetViews>
    <sheetView workbookViewId="0">
      <selection activeCell="G18" sqref="G18:T22"/>
    </sheetView>
  </sheetViews>
  <sheetFormatPr defaultRowHeight="12.75"/>
  <sheetData>
    <row r="2" spans="4:22" ht="15">
      <c r="D2" s="403" t="s">
        <v>305</v>
      </c>
      <c r="E2" s="403"/>
      <c r="F2" s="403"/>
      <c r="G2" s="403"/>
      <c r="H2" s="403"/>
      <c r="I2" s="403"/>
      <c r="J2" s="403"/>
      <c r="K2" s="403"/>
      <c r="L2" s="403"/>
      <c r="M2" s="403"/>
      <c r="N2" s="403"/>
      <c r="O2" s="403"/>
      <c r="P2" s="403"/>
      <c r="Q2" s="403"/>
      <c r="R2" s="129"/>
      <c r="S2" s="129"/>
      <c r="T2" s="129"/>
      <c r="U2" s="129"/>
      <c r="V2" s="129"/>
    </row>
    <row r="3" spans="4:22" ht="15">
      <c r="D3" s="403" t="s">
        <v>306</v>
      </c>
      <c r="E3" s="403"/>
      <c r="F3" s="403"/>
      <c r="G3" s="403"/>
      <c r="H3" s="403"/>
      <c r="I3" s="403"/>
      <c r="J3" s="403"/>
      <c r="K3" s="403"/>
      <c r="L3" s="403"/>
      <c r="M3" s="403"/>
      <c r="N3" s="403"/>
      <c r="O3" s="403"/>
      <c r="P3" s="403"/>
      <c r="Q3" s="403"/>
      <c r="R3" s="129"/>
      <c r="S3" s="129"/>
      <c r="T3" s="129"/>
      <c r="U3" s="129"/>
      <c r="V3" s="129"/>
    </row>
    <row r="4" spans="4:22" ht="15">
      <c r="D4" s="404" t="s">
        <v>314</v>
      </c>
      <c r="E4" s="404"/>
      <c r="F4" s="404"/>
      <c r="G4" s="404"/>
      <c r="H4" s="404"/>
      <c r="I4" s="404"/>
      <c r="J4" s="404"/>
      <c r="K4" s="404"/>
      <c r="L4" s="404"/>
      <c r="M4" s="404"/>
      <c r="N4" s="404"/>
      <c r="O4" s="404"/>
      <c r="P4" s="404"/>
      <c r="Q4" s="404"/>
      <c r="R4" s="129"/>
      <c r="S4" s="129"/>
      <c r="T4" s="129"/>
      <c r="U4" s="129"/>
      <c r="V4" s="129"/>
    </row>
    <row r="5" spans="4:22" ht="15">
      <c r="D5" s="405" t="s">
        <v>567</v>
      </c>
      <c r="E5" s="405"/>
      <c r="F5" s="405"/>
      <c r="G5" s="405"/>
      <c r="H5" s="131"/>
      <c r="I5" s="405" t="s">
        <v>468</v>
      </c>
      <c r="J5" s="405"/>
      <c r="K5" s="405"/>
      <c r="L5" s="405"/>
      <c r="M5" s="130"/>
      <c r="N5" s="130"/>
      <c r="O5" s="130"/>
      <c r="P5" s="130"/>
      <c r="Q5" s="131"/>
      <c r="R5" s="406" t="s">
        <v>352</v>
      </c>
      <c r="S5" s="406"/>
      <c r="T5" s="406"/>
      <c r="U5" s="406"/>
      <c r="V5" s="129"/>
    </row>
    <row r="6" spans="4:22" ht="15">
      <c r="D6" s="405" t="s">
        <v>325</v>
      </c>
      <c r="E6" s="405"/>
      <c r="F6" s="405"/>
      <c r="G6" s="405"/>
      <c r="H6" s="405"/>
      <c r="I6" s="405"/>
      <c r="J6" s="405"/>
      <c r="K6" s="133"/>
      <c r="L6" s="133"/>
      <c r="M6" s="133"/>
      <c r="N6" s="133"/>
      <c r="O6" s="133"/>
      <c r="P6" s="133"/>
      <c r="Q6" s="133"/>
      <c r="R6" s="129"/>
      <c r="S6" s="129"/>
      <c r="T6" s="129"/>
      <c r="U6" s="129"/>
      <c r="V6" s="129"/>
    </row>
    <row r="7" spans="4:22" ht="15">
      <c r="D7" s="133"/>
      <c r="E7" s="133"/>
      <c r="F7" s="133"/>
      <c r="G7" s="133"/>
      <c r="H7" s="407" t="s">
        <v>326</v>
      </c>
      <c r="I7" s="407"/>
      <c r="J7" s="407"/>
      <c r="K7" s="407"/>
      <c r="L7" s="407"/>
      <c r="M7" s="407"/>
      <c r="N7" s="407"/>
      <c r="O7" s="133"/>
      <c r="P7" s="133"/>
      <c r="Q7" s="133"/>
      <c r="R7" s="129"/>
      <c r="S7" s="129"/>
      <c r="T7" s="129"/>
      <c r="U7" s="129"/>
      <c r="V7" s="129"/>
    </row>
    <row r="8" spans="4:22" ht="15">
      <c r="D8" s="133"/>
      <c r="E8" s="133"/>
      <c r="F8" s="133"/>
      <c r="G8" s="133"/>
      <c r="H8" s="407" t="s">
        <v>327</v>
      </c>
      <c r="I8" s="407"/>
      <c r="J8" s="407"/>
      <c r="K8" s="407"/>
      <c r="L8" s="407"/>
      <c r="M8" s="407"/>
      <c r="N8" s="407"/>
      <c r="O8" s="407"/>
      <c r="P8" s="407"/>
      <c r="Q8" s="133"/>
      <c r="R8" s="129"/>
      <c r="S8" s="129"/>
      <c r="T8" s="129"/>
      <c r="U8" s="129"/>
      <c r="V8" s="129"/>
    </row>
    <row r="9" spans="4:22" ht="15">
      <c r="D9" s="133"/>
      <c r="E9" s="133"/>
      <c r="F9" s="133"/>
      <c r="G9" s="133"/>
      <c r="H9" s="134" t="s">
        <v>328</v>
      </c>
      <c r="I9" s="133"/>
      <c r="J9" s="133"/>
      <c r="K9" s="133"/>
      <c r="L9" s="133"/>
      <c r="M9" s="133"/>
      <c r="N9" s="133"/>
      <c r="O9" s="133"/>
      <c r="P9" s="133"/>
      <c r="Q9" s="133"/>
      <c r="R9" s="129"/>
      <c r="S9" s="129"/>
      <c r="T9" s="129"/>
      <c r="U9" s="129"/>
      <c r="V9" s="129"/>
    </row>
    <row r="10" spans="4:22" ht="15">
      <c r="D10" s="129"/>
      <c r="E10" s="129"/>
      <c r="F10" s="129"/>
      <c r="G10" s="129"/>
      <c r="H10" s="134" t="s">
        <v>329</v>
      </c>
      <c r="I10" s="129"/>
      <c r="J10" s="129"/>
      <c r="K10" s="129"/>
      <c r="L10" s="129"/>
      <c r="M10" s="129"/>
      <c r="N10" s="129"/>
      <c r="O10" s="129"/>
      <c r="P10" s="129"/>
      <c r="Q10" s="129"/>
      <c r="R10" s="129"/>
      <c r="S10" s="129"/>
      <c r="T10" s="129"/>
      <c r="U10" s="129"/>
      <c r="V10" s="129"/>
    </row>
    <row r="11" spans="4:22" ht="15">
      <c r="D11" s="129"/>
      <c r="E11" s="129"/>
      <c r="F11" s="129"/>
      <c r="G11" s="408" t="s">
        <v>328</v>
      </c>
      <c r="H11" s="408"/>
      <c r="I11" s="408"/>
      <c r="J11" s="408"/>
      <c r="K11" s="408"/>
      <c r="L11" s="408"/>
      <c r="M11" s="408"/>
      <c r="N11" s="408"/>
      <c r="O11" s="408"/>
      <c r="P11" s="408"/>
      <c r="Q11" s="129"/>
      <c r="R11" s="129"/>
      <c r="S11" s="129"/>
      <c r="T11" s="129"/>
      <c r="U11" s="129"/>
      <c r="V11" s="129"/>
    </row>
    <row r="12" spans="4:22" ht="14.25">
      <c r="D12" s="129"/>
      <c r="E12" s="129"/>
      <c r="F12" s="129"/>
      <c r="G12" s="129"/>
      <c r="H12" s="129"/>
      <c r="I12" s="129"/>
      <c r="J12" s="129"/>
      <c r="K12" s="129"/>
      <c r="L12" s="129"/>
      <c r="M12" s="129"/>
      <c r="N12" s="129"/>
      <c r="O12" s="129"/>
      <c r="P12" s="129"/>
      <c r="Q12" s="129"/>
      <c r="R12" s="129"/>
      <c r="S12" s="129"/>
      <c r="T12" s="129"/>
      <c r="U12" s="129"/>
      <c r="V12" s="129"/>
    </row>
    <row r="13" spans="4:22" ht="15">
      <c r="D13" s="129"/>
      <c r="E13" s="409" t="s">
        <v>330</v>
      </c>
      <c r="F13" s="409"/>
      <c r="G13" s="409"/>
      <c r="H13" s="409"/>
      <c r="I13" s="409"/>
      <c r="J13" s="409"/>
      <c r="K13" s="409"/>
      <c r="L13" s="409"/>
      <c r="M13" s="409"/>
      <c r="N13" s="409"/>
      <c r="O13" s="409"/>
      <c r="P13" s="409"/>
      <c r="Q13" s="409"/>
      <c r="R13" s="409"/>
      <c r="S13" s="409"/>
      <c r="T13" s="409"/>
      <c r="U13" s="409"/>
      <c r="V13" s="409"/>
    </row>
    <row r="14" spans="4:22" ht="14.25">
      <c r="D14" s="129"/>
      <c r="E14" s="400" t="s">
        <v>573</v>
      </c>
      <c r="F14" s="401"/>
      <c r="G14" s="401"/>
      <c r="H14" s="401"/>
      <c r="I14" s="401"/>
      <c r="J14" s="401"/>
      <c r="K14" s="401"/>
      <c r="L14" s="401"/>
      <c r="M14" s="401"/>
      <c r="N14" s="401"/>
      <c r="O14" s="401"/>
      <c r="P14" s="401"/>
      <c r="Q14" s="401"/>
      <c r="R14" s="401"/>
      <c r="S14" s="401"/>
      <c r="T14" s="401"/>
      <c r="U14" s="401"/>
      <c r="V14" s="402"/>
    </row>
    <row r="15" spans="4:22" ht="15">
      <c r="D15" s="129"/>
      <c r="E15" s="411"/>
      <c r="F15" s="411"/>
      <c r="G15" s="411"/>
      <c r="H15" s="411"/>
      <c r="I15" s="411"/>
      <c r="J15" s="411"/>
      <c r="K15" s="411"/>
      <c r="L15" s="411"/>
      <c r="M15" s="411"/>
      <c r="N15" s="411"/>
      <c r="O15" s="411"/>
      <c r="P15" s="411"/>
      <c r="Q15" s="411"/>
      <c r="R15" s="411"/>
      <c r="S15" s="411"/>
      <c r="T15" s="411"/>
      <c r="U15" s="411"/>
      <c r="V15" s="411"/>
    </row>
    <row r="16" spans="4:22" ht="15">
      <c r="D16" s="129"/>
      <c r="E16" s="412" t="s">
        <v>331</v>
      </c>
      <c r="F16" s="135"/>
      <c r="G16" s="412" t="s">
        <v>175</v>
      </c>
      <c r="H16" s="412"/>
      <c r="I16" s="412"/>
      <c r="J16" s="412"/>
      <c r="K16" s="412"/>
      <c r="L16" s="412"/>
      <c r="M16" s="412"/>
      <c r="N16" s="412"/>
      <c r="O16" s="412"/>
      <c r="P16" s="412"/>
      <c r="Q16" s="412"/>
      <c r="R16" s="412"/>
      <c r="S16" s="412" t="s">
        <v>332</v>
      </c>
      <c r="T16" s="412"/>
      <c r="U16" s="412"/>
      <c r="V16" s="412"/>
    </row>
    <row r="17" spans="4:22" ht="15">
      <c r="D17" s="129"/>
      <c r="E17" s="413"/>
      <c r="F17" s="136"/>
      <c r="G17" s="137" t="s">
        <v>333</v>
      </c>
      <c r="H17" s="137" t="s">
        <v>334</v>
      </c>
      <c r="I17" s="137" t="s">
        <v>335</v>
      </c>
      <c r="J17" s="137" t="s">
        <v>336</v>
      </c>
      <c r="K17" s="137" t="s">
        <v>337</v>
      </c>
      <c r="L17" s="137" t="s">
        <v>338</v>
      </c>
      <c r="M17" s="137" t="s">
        <v>339</v>
      </c>
      <c r="N17" s="137" t="s">
        <v>340</v>
      </c>
      <c r="O17" s="137" t="s">
        <v>341</v>
      </c>
      <c r="P17" s="137" t="s">
        <v>342</v>
      </c>
      <c r="Q17" s="137" t="s">
        <v>343</v>
      </c>
      <c r="R17" s="137" t="s">
        <v>344</v>
      </c>
      <c r="S17" s="137" t="s">
        <v>345</v>
      </c>
      <c r="T17" s="137" t="s">
        <v>346</v>
      </c>
      <c r="U17" s="137" t="s">
        <v>347</v>
      </c>
      <c r="V17" s="137" t="s">
        <v>348</v>
      </c>
    </row>
    <row r="18" spans="4:22" ht="15">
      <c r="D18" s="129"/>
      <c r="E18" s="136" t="s">
        <v>177</v>
      </c>
      <c r="F18" s="136"/>
      <c r="G18" s="137">
        <v>3</v>
      </c>
      <c r="H18" s="138">
        <v>3</v>
      </c>
      <c r="I18" s="138">
        <v>1</v>
      </c>
      <c r="J18" s="138"/>
      <c r="K18" s="138">
        <v>2</v>
      </c>
      <c r="L18" s="138"/>
      <c r="M18" s="138">
        <v>2</v>
      </c>
      <c r="N18" s="138" t="s">
        <v>178</v>
      </c>
      <c r="O18" s="138" t="s">
        <v>178</v>
      </c>
      <c r="Q18" s="138" t="s">
        <v>178</v>
      </c>
      <c r="R18" s="138">
        <v>2</v>
      </c>
      <c r="S18" s="138">
        <v>3</v>
      </c>
      <c r="T18" s="427">
        <v>2</v>
      </c>
      <c r="U18" s="139"/>
      <c r="V18" s="139"/>
    </row>
    <row r="19" spans="4:22" ht="15">
      <c r="D19" s="129"/>
      <c r="E19" s="136" t="s">
        <v>179</v>
      </c>
      <c r="F19" s="136"/>
      <c r="G19" s="137">
        <v>3</v>
      </c>
      <c r="H19" s="138">
        <v>3</v>
      </c>
      <c r="I19" s="138">
        <v>2</v>
      </c>
      <c r="J19" s="137"/>
      <c r="K19" s="138">
        <v>2</v>
      </c>
      <c r="L19" s="138" t="s">
        <v>178</v>
      </c>
      <c r="M19" s="138">
        <v>2</v>
      </c>
      <c r="N19" s="138" t="s">
        <v>178</v>
      </c>
      <c r="O19" s="138" t="s">
        <v>178</v>
      </c>
      <c r="P19" s="138" t="s">
        <v>178</v>
      </c>
      <c r="Q19" s="138" t="s">
        <v>178</v>
      </c>
      <c r="R19" s="138">
        <v>2</v>
      </c>
      <c r="S19" s="138">
        <v>3</v>
      </c>
      <c r="T19" s="427">
        <v>2</v>
      </c>
      <c r="U19" s="139"/>
      <c r="V19" s="139"/>
    </row>
    <row r="20" spans="4:22" ht="15">
      <c r="D20" s="129"/>
      <c r="E20" s="136" t="s">
        <v>349</v>
      </c>
      <c r="F20" s="136"/>
      <c r="G20" s="137">
        <v>3</v>
      </c>
      <c r="H20" s="138">
        <v>3</v>
      </c>
      <c r="I20" s="138">
        <v>2</v>
      </c>
      <c r="J20" s="138"/>
      <c r="K20" s="138">
        <v>2</v>
      </c>
      <c r="L20" s="138" t="s">
        <v>178</v>
      </c>
      <c r="M20" s="138">
        <v>2</v>
      </c>
      <c r="N20" s="138" t="s">
        <v>178</v>
      </c>
      <c r="O20" s="138" t="s">
        <v>178</v>
      </c>
      <c r="P20" s="138" t="s">
        <v>178</v>
      </c>
      <c r="Q20" s="138" t="s">
        <v>178</v>
      </c>
      <c r="R20" s="138">
        <v>2</v>
      </c>
      <c r="S20" s="138">
        <v>3</v>
      </c>
      <c r="T20" s="427">
        <v>2</v>
      </c>
      <c r="U20" s="139"/>
      <c r="V20" s="139"/>
    </row>
    <row r="21" spans="4:22" ht="15">
      <c r="D21" s="129"/>
      <c r="E21" s="136" t="s">
        <v>181</v>
      </c>
      <c r="F21" s="136"/>
      <c r="G21" s="137">
        <v>3</v>
      </c>
      <c r="H21" s="138">
        <v>3</v>
      </c>
      <c r="I21" s="138">
        <v>2</v>
      </c>
      <c r="J21" s="138"/>
      <c r="K21" s="138">
        <v>2</v>
      </c>
      <c r="L21" s="138"/>
      <c r="M21" s="138">
        <v>2</v>
      </c>
      <c r="N21" s="138" t="s">
        <v>178</v>
      </c>
      <c r="O21" s="138" t="s">
        <v>178</v>
      </c>
      <c r="P21" s="138" t="s">
        <v>178</v>
      </c>
      <c r="Q21" s="138" t="s">
        <v>178</v>
      </c>
      <c r="R21" s="138">
        <v>2</v>
      </c>
      <c r="S21" s="138">
        <v>3</v>
      </c>
      <c r="T21" s="427">
        <v>2</v>
      </c>
      <c r="U21" s="139"/>
      <c r="V21" s="139"/>
    </row>
    <row r="22" spans="4:22" ht="15">
      <c r="D22" s="129"/>
      <c r="E22" s="136" t="s">
        <v>350</v>
      </c>
      <c r="F22" s="136"/>
      <c r="G22" s="137">
        <f>AVERAGE(G18:G21)</f>
        <v>3</v>
      </c>
      <c r="H22" s="137">
        <f>AVERAGE(H18:H21)</f>
        <v>3</v>
      </c>
      <c r="I22" s="137">
        <f>AVERAGE(I18:I21)</f>
        <v>1.75</v>
      </c>
      <c r="J22" s="137"/>
      <c r="K22" s="137">
        <f t="shared" ref="J22:K22" si="0">AVERAGE(K18:K21)</f>
        <v>2</v>
      </c>
      <c r="L22" s="137"/>
      <c r="M22" s="137">
        <f t="shared" ref="M22" si="1">AVERAGE(M18:M21)</f>
        <v>2</v>
      </c>
      <c r="N22" s="138" t="s">
        <v>178</v>
      </c>
      <c r="O22" s="138" t="s">
        <v>178</v>
      </c>
      <c r="P22" s="138" t="s">
        <v>178</v>
      </c>
      <c r="Q22" s="138" t="s">
        <v>178</v>
      </c>
      <c r="R22" s="138">
        <v>2</v>
      </c>
      <c r="S22" s="138">
        <v>3</v>
      </c>
      <c r="T22" s="427">
        <v>2</v>
      </c>
      <c r="U22" s="139"/>
      <c r="V22" s="139"/>
    </row>
    <row r="23" spans="4:22" ht="15">
      <c r="D23" s="129"/>
      <c r="E23" s="140"/>
      <c r="F23" s="140"/>
      <c r="G23" s="141"/>
      <c r="H23" s="142"/>
      <c r="I23" s="142"/>
      <c r="J23" s="142"/>
      <c r="K23" s="142"/>
      <c r="L23" s="142"/>
      <c r="M23" s="141"/>
      <c r="N23" s="142"/>
      <c r="O23" s="141"/>
      <c r="P23" s="141"/>
      <c r="Q23" s="142"/>
      <c r="R23" s="141">
        <v>2</v>
      </c>
      <c r="S23" s="138">
        <v>3</v>
      </c>
      <c r="T23" s="427">
        <v>2</v>
      </c>
      <c r="U23" s="143"/>
      <c r="V23" s="143"/>
    </row>
    <row r="24" spans="4:22" ht="15">
      <c r="E24" s="414" t="s">
        <v>330</v>
      </c>
      <c r="F24" s="415"/>
      <c r="G24" s="415"/>
      <c r="H24" s="415"/>
      <c r="I24" s="415"/>
      <c r="J24" s="415"/>
      <c r="K24" s="415"/>
      <c r="L24" s="415"/>
      <c r="M24" s="415"/>
      <c r="N24" s="415"/>
      <c r="O24" s="415"/>
      <c r="P24" s="415"/>
      <c r="Q24" s="415"/>
      <c r="R24" s="415"/>
      <c r="S24" s="415"/>
      <c r="T24" s="415"/>
      <c r="U24" s="415"/>
      <c r="V24" s="416"/>
    </row>
    <row r="25" spans="4:22" ht="14.25">
      <c r="D25" s="129"/>
      <c r="E25" s="400" t="s">
        <v>574</v>
      </c>
      <c r="F25" s="401"/>
      <c r="G25" s="401"/>
      <c r="H25" s="401"/>
      <c r="I25" s="401"/>
      <c r="J25" s="401"/>
      <c r="K25" s="401"/>
      <c r="L25" s="401"/>
      <c r="M25" s="401"/>
      <c r="N25" s="401"/>
      <c r="O25" s="401"/>
      <c r="P25" s="401"/>
      <c r="Q25" s="401"/>
      <c r="R25" s="401"/>
      <c r="S25" s="401"/>
      <c r="T25" s="401"/>
      <c r="U25" s="401"/>
      <c r="V25" s="402"/>
    </row>
    <row r="26" spans="4:22" ht="15">
      <c r="D26" s="129"/>
      <c r="E26" s="417"/>
      <c r="F26" s="418"/>
      <c r="G26" s="418"/>
      <c r="H26" s="418"/>
      <c r="I26" s="418"/>
      <c r="J26" s="418"/>
      <c r="K26" s="418"/>
      <c r="L26" s="418"/>
      <c r="M26" s="418"/>
      <c r="N26" s="418"/>
      <c r="O26" s="418"/>
      <c r="P26" s="418"/>
      <c r="Q26" s="418"/>
      <c r="R26" s="418"/>
      <c r="S26" s="418"/>
      <c r="T26" s="418"/>
      <c r="U26" s="418"/>
      <c r="V26" s="419"/>
    </row>
    <row r="27" spans="4:22" ht="15">
      <c r="D27" s="129"/>
      <c r="E27" s="413" t="s">
        <v>331</v>
      </c>
      <c r="F27" s="422"/>
      <c r="G27" s="413" t="s">
        <v>175</v>
      </c>
      <c r="H27" s="413"/>
      <c r="I27" s="413"/>
      <c r="J27" s="413"/>
      <c r="K27" s="413"/>
      <c r="L27" s="413"/>
      <c r="M27" s="413"/>
      <c r="N27" s="413"/>
      <c r="O27" s="413"/>
      <c r="P27" s="413"/>
      <c r="Q27" s="413"/>
      <c r="R27" s="413"/>
      <c r="S27" s="413" t="s">
        <v>332</v>
      </c>
      <c r="T27" s="413"/>
      <c r="U27" s="139"/>
      <c r="V27" s="139"/>
    </row>
    <row r="28" spans="4:22" ht="15">
      <c r="D28" s="129"/>
      <c r="E28" s="413"/>
      <c r="F28" s="412"/>
      <c r="G28" s="137" t="s">
        <v>333</v>
      </c>
      <c r="H28" s="137" t="s">
        <v>334</v>
      </c>
      <c r="I28" s="137" t="s">
        <v>335</v>
      </c>
      <c r="J28" s="137" t="s">
        <v>336</v>
      </c>
      <c r="K28" s="137" t="s">
        <v>337</v>
      </c>
      <c r="L28" s="137" t="s">
        <v>338</v>
      </c>
      <c r="M28" s="137" t="s">
        <v>339</v>
      </c>
      <c r="N28" s="137" t="s">
        <v>340</v>
      </c>
      <c r="O28" s="137" t="s">
        <v>341</v>
      </c>
      <c r="P28" s="137" t="s">
        <v>342</v>
      </c>
      <c r="Q28" s="137" t="s">
        <v>343</v>
      </c>
      <c r="R28" s="137" t="s">
        <v>344</v>
      </c>
      <c r="S28" s="137" t="s">
        <v>345</v>
      </c>
      <c r="T28" s="137" t="s">
        <v>346</v>
      </c>
      <c r="U28" s="137" t="s">
        <v>347</v>
      </c>
      <c r="V28" s="137" t="s">
        <v>348</v>
      </c>
    </row>
    <row r="29" spans="4:22" ht="15">
      <c r="D29" s="129"/>
      <c r="E29" s="136" t="s">
        <v>177</v>
      </c>
      <c r="F29" s="262">
        <v>94</v>
      </c>
      <c r="G29" s="144">
        <f>(F29/3)*G18</f>
        <v>94</v>
      </c>
      <c r="H29" s="144">
        <f>(F29/3)*H18</f>
        <v>94</v>
      </c>
      <c r="I29" s="144">
        <f>(F29/3)*I18</f>
        <v>31.333333333333332</v>
      </c>
      <c r="J29" s="144"/>
      <c r="K29" s="144">
        <f>(F29/3)*K18</f>
        <v>62.666666666666664</v>
      </c>
      <c r="L29" s="144"/>
      <c r="M29" s="144">
        <f>(F29/3)*M18</f>
        <v>62.666666666666664</v>
      </c>
      <c r="N29" s="144"/>
      <c r="O29" s="144"/>
      <c r="P29" s="144"/>
      <c r="Q29" s="144"/>
      <c r="R29" s="144">
        <f>(F29/3)*R18</f>
        <v>62.666666666666664</v>
      </c>
      <c r="S29" s="144">
        <f>(F29/3)*S18</f>
        <v>94</v>
      </c>
      <c r="T29" s="144">
        <f>(F29/3)*T18</f>
        <v>62.666666666666664</v>
      </c>
      <c r="U29" s="139"/>
      <c r="V29" s="139"/>
    </row>
    <row r="30" spans="4:22" ht="15">
      <c r="D30" s="129"/>
      <c r="E30" s="136" t="s">
        <v>179</v>
      </c>
      <c r="F30" s="262">
        <v>88</v>
      </c>
      <c r="G30" s="144">
        <f>(F30/3)*G19</f>
        <v>88</v>
      </c>
      <c r="H30" s="144">
        <f>(F30/3)*H19</f>
        <v>88</v>
      </c>
      <c r="I30" s="144">
        <f>(F30/3)*I19</f>
        <v>58.666666666666664</v>
      </c>
      <c r="J30" s="144"/>
      <c r="K30" s="144">
        <f t="shared" ref="K30:K32" si="2">(F30/3)*K19</f>
        <v>58.666666666666664</v>
      </c>
      <c r="L30" s="138" t="s">
        <v>178</v>
      </c>
      <c r="M30" s="144">
        <f t="shared" ref="M30:M32" si="3">(F30/3)*M19</f>
        <v>58.666666666666664</v>
      </c>
      <c r="N30" s="138" t="s">
        <v>178</v>
      </c>
      <c r="O30" s="138" t="s">
        <v>178</v>
      </c>
      <c r="P30" s="138" t="s">
        <v>178</v>
      </c>
      <c r="Q30" s="138" t="s">
        <v>178</v>
      </c>
      <c r="R30" s="144">
        <f t="shared" ref="R30:R32" si="4">(F30/3)*R19</f>
        <v>58.666666666666664</v>
      </c>
      <c r="S30" s="144">
        <f t="shared" ref="S30:S32" si="5">(F30/3)*S19</f>
        <v>88</v>
      </c>
      <c r="T30" s="144">
        <f t="shared" ref="T30:T32" si="6">(F30/3)*T19</f>
        <v>58.666666666666664</v>
      </c>
      <c r="U30" s="139"/>
      <c r="V30" s="139"/>
    </row>
    <row r="31" spans="4:22" ht="15">
      <c r="D31" s="129"/>
      <c r="E31" s="136" t="s">
        <v>349</v>
      </c>
      <c r="F31" s="262">
        <v>91</v>
      </c>
      <c r="G31" s="144">
        <f>(F31/3)*G20</f>
        <v>91</v>
      </c>
      <c r="H31" s="144">
        <f>(F31/3)*H20</f>
        <v>91</v>
      </c>
      <c r="I31" s="144">
        <f>(F31/3)*I20</f>
        <v>60.666666666666664</v>
      </c>
      <c r="J31" s="144"/>
      <c r="K31" s="144">
        <f t="shared" si="2"/>
        <v>60.666666666666664</v>
      </c>
      <c r="L31" s="138" t="s">
        <v>178</v>
      </c>
      <c r="M31" s="144">
        <f t="shared" si="3"/>
        <v>60.666666666666664</v>
      </c>
      <c r="N31" s="138" t="s">
        <v>178</v>
      </c>
      <c r="O31" s="138" t="s">
        <v>178</v>
      </c>
      <c r="P31" s="138" t="s">
        <v>178</v>
      </c>
      <c r="Q31" s="138" t="s">
        <v>178</v>
      </c>
      <c r="R31" s="144">
        <f t="shared" si="4"/>
        <v>60.666666666666664</v>
      </c>
      <c r="S31" s="144">
        <f t="shared" si="5"/>
        <v>91</v>
      </c>
      <c r="T31" s="144">
        <f t="shared" si="6"/>
        <v>60.666666666666664</v>
      </c>
      <c r="U31" s="139"/>
      <c r="V31" s="139"/>
    </row>
    <row r="32" spans="4:22" ht="15">
      <c r="D32" s="129"/>
      <c r="E32" s="136" t="s">
        <v>181</v>
      </c>
      <c r="F32" s="262">
        <v>92</v>
      </c>
      <c r="G32" s="144">
        <f>(F32/3)*G21</f>
        <v>92</v>
      </c>
      <c r="H32" s="144">
        <f>(F32/3)*H21</f>
        <v>92</v>
      </c>
      <c r="I32" s="144">
        <f>(F32/3)*I21</f>
        <v>61.333333333333336</v>
      </c>
      <c r="J32" s="144"/>
      <c r="K32" s="144">
        <f t="shared" si="2"/>
        <v>61.333333333333336</v>
      </c>
      <c r="L32" s="138" t="s">
        <v>178</v>
      </c>
      <c r="M32" s="144">
        <f t="shared" si="3"/>
        <v>61.333333333333336</v>
      </c>
      <c r="N32" s="138" t="s">
        <v>178</v>
      </c>
      <c r="O32" s="138" t="s">
        <v>178</v>
      </c>
      <c r="P32" s="138" t="s">
        <v>178</v>
      </c>
      <c r="Q32" s="138" t="s">
        <v>178</v>
      </c>
      <c r="R32" s="144">
        <f t="shared" si="4"/>
        <v>61.333333333333336</v>
      </c>
      <c r="S32" s="144">
        <f t="shared" si="5"/>
        <v>92</v>
      </c>
      <c r="T32" s="144">
        <f t="shared" si="6"/>
        <v>61.333333333333336</v>
      </c>
      <c r="U32" s="139"/>
      <c r="V32" s="139"/>
    </row>
    <row r="33" spans="4:22" ht="15">
      <c r="D33" s="129"/>
      <c r="E33" s="136" t="s">
        <v>350</v>
      </c>
      <c r="F33" s="186"/>
      <c r="G33" s="146">
        <f>AVERAGE(G29:G32)</f>
        <v>91.25</v>
      </c>
      <c r="H33" s="146">
        <f>AVERAGE(H29:H32)</f>
        <v>91.25</v>
      </c>
      <c r="I33" s="146">
        <f>AVERAGE(I29:I32)</f>
        <v>53</v>
      </c>
      <c r="J33" s="146"/>
      <c r="K33" s="146">
        <f t="shared" ref="J33:K33" si="7">AVERAGE(K29:K32)</f>
        <v>60.833333333333336</v>
      </c>
      <c r="L33" s="146"/>
      <c r="M33" s="146">
        <f t="shared" ref="M33" si="8">AVERAGE(M29:M32)</f>
        <v>60.833333333333336</v>
      </c>
      <c r="N33" s="146"/>
      <c r="O33" s="146"/>
      <c r="P33" s="146"/>
      <c r="Q33" s="146"/>
      <c r="R33" s="146">
        <f t="shared" ref="R33:T33" si="9">AVERAGE(R29:R32)</f>
        <v>60.833333333333336</v>
      </c>
      <c r="S33" s="146">
        <f t="shared" si="9"/>
        <v>91.25</v>
      </c>
      <c r="T33" s="146">
        <f t="shared" si="9"/>
        <v>60.833333333333336</v>
      </c>
      <c r="U33" s="139"/>
      <c r="V33" s="129"/>
    </row>
    <row r="34" spans="4:22" ht="15">
      <c r="D34" s="129"/>
      <c r="E34" s="140"/>
      <c r="F34" s="140"/>
      <c r="G34" s="140"/>
      <c r="H34" s="142"/>
      <c r="I34" s="142"/>
      <c r="J34" s="142"/>
      <c r="K34" s="142"/>
      <c r="L34" s="142"/>
      <c r="M34" s="141"/>
      <c r="N34" s="142"/>
      <c r="O34" s="141"/>
      <c r="P34" s="141"/>
      <c r="Q34" s="142"/>
      <c r="R34" s="141"/>
      <c r="S34" s="141"/>
      <c r="T34" s="141"/>
      <c r="U34" s="129"/>
      <c r="V34" s="129"/>
    </row>
    <row r="35" spans="4:22" ht="15">
      <c r="D35" s="129"/>
      <c r="E35" s="140"/>
      <c r="F35" s="140"/>
      <c r="G35" s="140"/>
      <c r="H35" s="142"/>
      <c r="I35" s="142"/>
      <c r="J35" s="142"/>
      <c r="K35" s="142"/>
      <c r="L35" s="142"/>
      <c r="M35" s="141"/>
      <c r="N35" s="142"/>
      <c r="O35" s="141"/>
      <c r="P35" s="141"/>
      <c r="Q35" s="142"/>
      <c r="R35" s="141"/>
      <c r="S35" s="141"/>
      <c r="T35" s="141"/>
      <c r="U35" s="129"/>
      <c r="V35" s="129"/>
    </row>
    <row r="36" spans="4:22" ht="15">
      <c r="D36" s="129"/>
      <c r="E36" s="140"/>
      <c r="F36" s="140"/>
      <c r="G36" s="140"/>
      <c r="H36" s="142"/>
      <c r="I36" s="142"/>
      <c r="J36" s="142"/>
      <c r="K36" s="142"/>
      <c r="L36" s="142"/>
      <c r="M36" s="141"/>
      <c r="N36" s="142"/>
      <c r="O36" s="141"/>
      <c r="P36" s="141"/>
      <c r="Q36" s="142"/>
      <c r="R36" s="141"/>
      <c r="S36" s="141"/>
      <c r="T36" s="141"/>
      <c r="U36" s="129"/>
      <c r="V36" s="129"/>
    </row>
    <row r="37" spans="4:22" ht="14.25">
      <c r="D37" s="129"/>
      <c r="E37" s="410" t="s">
        <v>351</v>
      </c>
      <c r="F37" s="410"/>
      <c r="G37" s="410"/>
      <c r="H37" s="410"/>
      <c r="I37" s="410"/>
      <c r="J37" s="410"/>
      <c r="K37" s="410"/>
      <c r="L37" s="410"/>
      <c r="M37" s="410"/>
      <c r="N37" s="410"/>
      <c r="O37" s="410"/>
      <c r="P37" s="410"/>
      <c r="Q37" s="410"/>
      <c r="R37" s="410"/>
      <c r="S37" s="410"/>
      <c r="T37" s="410"/>
      <c r="U37" s="410"/>
      <c r="V37" s="410"/>
    </row>
    <row r="38" spans="4:22" ht="14.25">
      <c r="D38" s="129"/>
      <c r="E38" s="410"/>
      <c r="F38" s="410"/>
      <c r="G38" s="410"/>
      <c r="H38" s="410"/>
      <c r="I38" s="410"/>
      <c r="J38" s="410"/>
      <c r="K38" s="410"/>
      <c r="L38" s="410"/>
      <c r="M38" s="410"/>
      <c r="N38" s="410"/>
      <c r="O38" s="410"/>
      <c r="P38" s="410"/>
      <c r="Q38" s="410"/>
      <c r="R38" s="410"/>
      <c r="S38" s="410"/>
      <c r="T38" s="410"/>
      <c r="U38" s="410"/>
      <c r="V38" s="410"/>
    </row>
    <row r="39" spans="4:22" ht="14.25">
      <c r="D39" s="129"/>
      <c r="E39" s="410"/>
      <c r="F39" s="410"/>
      <c r="G39" s="410"/>
      <c r="H39" s="410"/>
      <c r="I39" s="410"/>
      <c r="J39" s="410"/>
      <c r="K39" s="410"/>
      <c r="L39" s="410"/>
      <c r="M39" s="410"/>
      <c r="N39" s="410"/>
      <c r="O39" s="410"/>
      <c r="P39" s="410"/>
      <c r="Q39" s="410"/>
      <c r="R39" s="410"/>
      <c r="S39" s="410"/>
      <c r="T39" s="410"/>
      <c r="U39" s="410"/>
      <c r="V39" s="410"/>
    </row>
    <row r="40" spans="4:22" ht="14.25">
      <c r="D40" s="129"/>
      <c r="E40" s="410"/>
      <c r="F40" s="410"/>
      <c r="G40" s="410"/>
      <c r="H40" s="410"/>
      <c r="I40" s="410"/>
      <c r="J40" s="410"/>
      <c r="K40" s="410"/>
      <c r="L40" s="410"/>
      <c r="M40" s="410"/>
      <c r="N40" s="410"/>
      <c r="O40" s="410"/>
      <c r="P40" s="410"/>
      <c r="Q40" s="410"/>
      <c r="R40" s="410"/>
      <c r="S40" s="410"/>
      <c r="T40" s="410"/>
      <c r="U40" s="410"/>
      <c r="V40" s="410"/>
    </row>
    <row r="41" spans="4:22" ht="14.25">
      <c r="D41" s="129"/>
      <c r="E41" s="410"/>
      <c r="F41" s="410"/>
      <c r="G41" s="410"/>
      <c r="H41" s="410"/>
      <c r="I41" s="410"/>
      <c r="J41" s="410"/>
      <c r="K41" s="410"/>
      <c r="L41" s="410"/>
      <c r="M41" s="410"/>
      <c r="N41" s="410"/>
      <c r="O41" s="410"/>
      <c r="P41" s="410"/>
      <c r="Q41" s="410"/>
      <c r="R41" s="410"/>
      <c r="S41" s="410"/>
      <c r="T41" s="410"/>
      <c r="U41" s="410"/>
      <c r="V41" s="410"/>
    </row>
    <row r="42" spans="4:22" ht="14.25">
      <c r="D42" s="129"/>
      <c r="E42" s="410"/>
      <c r="F42" s="410"/>
      <c r="G42" s="410"/>
      <c r="H42" s="410"/>
      <c r="I42" s="410"/>
      <c r="J42" s="410"/>
      <c r="K42" s="410"/>
      <c r="L42" s="410"/>
      <c r="M42" s="410"/>
      <c r="N42" s="410"/>
      <c r="O42" s="410"/>
      <c r="P42" s="410"/>
      <c r="Q42" s="410"/>
      <c r="R42" s="410"/>
      <c r="S42" s="410"/>
      <c r="T42" s="410"/>
      <c r="U42" s="410"/>
      <c r="V42" s="410"/>
    </row>
    <row r="43" spans="4:22" ht="14.25">
      <c r="D43" s="129"/>
      <c r="E43" s="410"/>
      <c r="F43" s="410"/>
      <c r="G43" s="410"/>
      <c r="H43" s="410"/>
      <c r="I43" s="410"/>
      <c r="J43" s="410"/>
      <c r="K43" s="410"/>
      <c r="L43" s="410"/>
      <c r="M43" s="410"/>
      <c r="N43" s="410"/>
      <c r="O43" s="410"/>
      <c r="P43" s="410"/>
      <c r="Q43" s="410"/>
      <c r="R43" s="410"/>
      <c r="S43" s="410"/>
      <c r="T43" s="410"/>
      <c r="U43" s="410"/>
      <c r="V43" s="410"/>
    </row>
    <row r="44" spans="4:22" ht="14.25">
      <c r="D44" s="129"/>
      <c r="E44" s="410"/>
      <c r="F44" s="410"/>
      <c r="G44" s="410"/>
      <c r="H44" s="410"/>
      <c r="I44" s="410"/>
      <c r="J44" s="410"/>
      <c r="K44" s="410"/>
      <c r="L44" s="410"/>
      <c r="M44" s="410"/>
      <c r="N44" s="410"/>
      <c r="O44" s="410"/>
      <c r="P44" s="410"/>
      <c r="Q44" s="410"/>
      <c r="R44" s="410"/>
      <c r="S44" s="410"/>
      <c r="T44" s="410"/>
      <c r="U44" s="410"/>
      <c r="V44" s="410"/>
    </row>
    <row r="45" spans="4:22" ht="14.25">
      <c r="D45" s="129"/>
      <c r="E45" s="410"/>
      <c r="F45" s="410"/>
      <c r="G45" s="410"/>
      <c r="H45" s="410"/>
      <c r="I45" s="410"/>
      <c r="J45" s="410"/>
      <c r="K45" s="410"/>
      <c r="L45" s="410"/>
      <c r="M45" s="410"/>
      <c r="N45" s="410"/>
      <c r="O45" s="410"/>
      <c r="P45" s="410"/>
      <c r="Q45" s="410"/>
      <c r="R45" s="410"/>
      <c r="S45" s="410"/>
      <c r="T45" s="410"/>
      <c r="U45" s="410"/>
      <c r="V45" s="410"/>
    </row>
    <row r="46" spans="4:22" ht="14.25">
      <c r="D46" s="129"/>
      <c r="E46" s="410"/>
      <c r="F46" s="410"/>
      <c r="G46" s="410"/>
      <c r="H46" s="410"/>
      <c r="I46" s="410"/>
      <c r="J46" s="410"/>
      <c r="K46" s="410"/>
      <c r="L46" s="410"/>
      <c r="M46" s="410"/>
      <c r="N46" s="410"/>
      <c r="O46" s="410"/>
      <c r="P46" s="410"/>
      <c r="Q46" s="410"/>
      <c r="R46" s="410"/>
      <c r="S46" s="410"/>
      <c r="T46" s="410"/>
      <c r="U46" s="410"/>
      <c r="V46" s="410"/>
    </row>
    <row r="47" spans="4:22" ht="14.25">
      <c r="D47" s="129"/>
      <c r="E47" s="410"/>
      <c r="F47" s="410"/>
      <c r="G47" s="410"/>
      <c r="H47" s="410"/>
      <c r="I47" s="410"/>
      <c r="J47" s="410"/>
      <c r="K47" s="410"/>
      <c r="L47" s="410"/>
      <c r="M47" s="410"/>
      <c r="N47" s="410"/>
      <c r="O47" s="410"/>
      <c r="P47" s="410"/>
      <c r="Q47" s="410"/>
      <c r="R47" s="410"/>
      <c r="S47" s="410"/>
      <c r="T47" s="410"/>
      <c r="U47" s="410"/>
      <c r="V47" s="410"/>
    </row>
    <row r="48" spans="4:22" ht="14.25">
      <c r="D48" s="129"/>
      <c r="E48" s="410"/>
      <c r="F48" s="410"/>
      <c r="G48" s="410"/>
      <c r="H48" s="410"/>
      <c r="I48" s="410"/>
      <c r="J48" s="410"/>
      <c r="K48" s="410"/>
      <c r="L48" s="410"/>
      <c r="M48" s="410"/>
      <c r="N48" s="410"/>
      <c r="O48" s="410"/>
      <c r="P48" s="410"/>
      <c r="Q48" s="410"/>
      <c r="R48" s="410"/>
      <c r="S48" s="410"/>
      <c r="T48" s="410"/>
      <c r="U48" s="410"/>
      <c r="V48" s="410"/>
    </row>
    <row r="49" spans="4:22" ht="14.25">
      <c r="D49" s="129"/>
      <c r="E49" s="410"/>
      <c r="F49" s="410"/>
      <c r="G49" s="410"/>
      <c r="H49" s="410"/>
      <c r="I49" s="410"/>
      <c r="J49" s="410"/>
      <c r="K49" s="410"/>
      <c r="L49" s="410"/>
      <c r="M49" s="410"/>
      <c r="N49" s="410"/>
      <c r="O49" s="410"/>
      <c r="P49" s="410"/>
      <c r="Q49" s="410"/>
      <c r="R49" s="410"/>
      <c r="S49" s="410"/>
      <c r="T49" s="410"/>
      <c r="U49" s="410"/>
      <c r="V49" s="410"/>
    </row>
    <row r="50" spans="4:22" ht="14.25">
      <c r="D50" s="129"/>
      <c r="E50" s="410"/>
      <c r="F50" s="410"/>
      <c r="G50" s="410"/>
      <c r="H50" s="410"/>
      <c r="I50" s="410"/>
      <c r="J50" s="410"/>
      <c r="K50" s="410"/>
      <c r="L50" s="410"/>
      <c r="M50" s="410"/>
      <c r="N50" s="410"/>
      <c r="O50" s="410"/>
      <c r="P50" s="410"/>
      <c r="Q50" s="410"/>
      <c r="R50" s="410"/>
      <c r="S50" s="410"/>
      <c r="T50" s="410"/>
      <c r="U50" s="410"/>
      <c r="V50" s="410"/>
    </row>
    <row r="51" spans="4:22" ht="14.25">
      <c r="D51" s="129"/>
      <c r="E51" s="410"/>
      <c r="F51" s="410"/>
      <c r="G51" s="410"/>
      <c r="H51" s="410"/>
      <c r="I51" s="410"/>
      <c r="J51" s="410"/>
      <c r="K51" s="410"/>
      <c r="L51" s="410"/>
      <c r="M51" s="410"/>
      <c r="N51" s="410"/>
      <c r="O51" s="410"/>
      <c r="P51" s="410"/>
      <c r="Q51" s="410"/>
      <c r="R51" s="410"/>
      <c r="S51" s="410"/>
      <c r="T51" s="410"/>
      <c r="U51" s="410"/>
      <c r="V51" s="410"/>
    </row>
    <row r="52" spans="4:22" ht="14.25">
      <c r="D52" s="129"/>
      <c r="E52" s="410"/>
      <c r="F52" s="410"/>
      <c r="G52" s="410"/>
      <c r="H52" s="410"/>
      <c r="I52" s="410"/>
      <c r="J52" s="410"/>
      <c r="K52" s="410"/>
      <c r="L52" s="410"/>
      <c r="M52" s="410"/>
      <c r="N52" s="410"/>
      <c r="O52" s="410"/>
      <c r="P52" s="410"/>
      <c r="Q52" s="410"/>
      <c r="R52" s="410"/>
      <c r="S52" s="410"/>
      <c r="T52" s="410"/>
      <c r="U52" s="410"/>
      <c r="V52" s="410"/>
    </row>
    <row r="53" spans="4:22" ht="14.25">
      <c r="D53" s="129"/>
      <c r="E53" s="410"/>
      <c r="F53" s="410"/>
      <c r="G53" s="410"/>
      <c r="H53" s="410"/>
      <c r="I53" s="410"/>
      <c r="J53" s="410"/>
      <c r="K53" s="410"/>
      <c r="L53" s="410"/>
      <c r="M53" s="410"/>
      <c r="N53" s="410"/>
      <c r="O53" s="410"/>
      <c r="P53" s="410"/>
      <c r="Q53" s="410"/>
      <c r="R53" s="410"/>
      <c r="S53" s="410"/>
      <c r="T53" s="410"/>
      <c r="U53" s="410"/>
      <c r="V53" s="410"/>
    </row>
    <row r="54" spans="4:22" ht="14.25">
      <c r="D54" s="129"/>
      <c r="E54" s="410"/>
      <c r="F54" s="410"/>
      <c r="G54" s="410"/>
      <c r="H54" s="410"/>
      <c r="I54" s="410"/>
      <c r="J54" s="410"/>
      <c r="K54" s="410"/>
      <c r="L54" s="410"/>
      <c r="M54" s="410"/>
      <c r="N54" s="410"/>
      <c r="O54" s="410"/>
      <c r="P54" s="410"/>
      <c r="Q54" s="410"/>
      <c r="R54" s="410"/>
      <c r="S54" s="410"/>
      <c r="T54" s="410"/>
      <c r="U54" s="410"/>
      <c r="V54" s="410"/>
    </row>
    <row r="55" spans="4:22" ht="14.25">
      <c r="D55" s="129"/>
      <c r="E55" s="410"/>
      <c r="F55" s="410"/>
      <c r="G55" s="410"/>
      <c r="H55" s="410"/>
      <c r="I55" s="410"/>
      <c r="J55" s="410"/>
      <c r="K55" s="410"/>
      <c r="L55" s="410"/>
      <c r="M55" s="410"/>
      <c r="N55" s="410"/>
      <c r="O55" s="410"/>
      <c r="P55" s="410"/>
      <c r="Q55" s="410"/>
      <c r="R55" s="410"/>
      <c r="S55" s="410"/>
      <c r="T55" s="410"/>
      <c r="U55" s="410"/>
      <c r="V55" s="410"/>
    </row>
    <row r="56" spans="4:22" ht="14.25">
      <c r="D56" s="129"/>
      <c r="E56" s="410"/>
      <c r="F56" s="410"/>
      <c r="G56" s="410"/>
      <c r="H56" s="410"/>
      <c r="I56" s="410"/>
      <c r="J56" s="410"/>
      <c r="K56" s="410"/>
      <c r="L56" s="410"/>
      <c r="M56" s="410"/>
      <c r="N56" s="410"/>
      <c r="O56" s="410"/>
      <c r="P56" s="410"/>
      <c r="Q56" s="410"/>
      <c r="R56" s="410"/>
      <c r="S56" s="410"/>
      <c r="T56" s="410"/>
      <c r="U56" s="410"/>
      <c r="V56" s="410"/>
    </row>
    <row r="57" spans="4:22" ht="14.25">
      <c r="D57" s="129"/>
      <c r="E57" s="410"/>
      <c r="F57" s="410"/>
      <c r="G57" s="410"/>
      <c r="H57" s="410"/>
      <c r="I57" s="410"/>
      <c r="J57" s="410"/>
      <c r="K57" s="410"/>
      <c r="L57" s="410"/>
      <c r="M57" s="410"/>
      <c r="N57" s="410"/>
      <c r="O57" s="410"/>
      <c r="P57" s="410"/>
      <c r="Q57" s="410"/>
      <c r="R57" s="410"/>
      <c r="S57" s="410"/>
      <c r="T57" s="410"/>
      <c r="U57" s="410"/>
      <c r="V57" s="410"/>
    </row>
    <row r="58" spans="4:22" ht="14.25">
      <c r="D58" s="129"/>
      <c r="E58" s="410"/>
      <c r="F58" s="410"/>
      <c r="G58" s="410"/>
      <c r="H58" s="410"/>
      <c r="I58" s="410"/>
      <c r="J58" s="410"/>
      <c r="K58" s="410"/>
      <c r="L58" s="410"/>
      <c r="M58" s="410"/>
      <c r="N58" s="410"/>
      <c r="O58" s="410"/>
      <c r="P58" s="410"/>
      <c r="Q58" s="410"/>
      <c r="R58" s="410"/>
      <c r="S58" s="410"/>
      <c r="T58" s="410"/>
      <c r="U58" s="410"/>
      <c r="V58" s="410"/>
    </row>
    <row r="59" spans="4:22" ht="14.25">
      <c r="D59" s="129"/>
      <c r="E59" s="410"/>
      <c r="F59" s="410"/>
      <c r="G59" s="410"/>
      <c r="H59" s="410"/>
      <c r="I59" s="410"/>
      <c r="J59" s="410"/>
      <c r="K59" s="410"/>
      <c r="L59" s="410"/>
      <c r="M59" s="410"/>
      <c r="N59" s="410"/>
      <c r="O59" s="410"/>
      <c r="P59" s="410"/>
      <c r="Q59" s="410"/>
      <c r="R59" s="410"/>
      <c r="S59" s="410"/>
      <c r="T59" s="410"/>
      <c r="U59" s="410"/>
      <c r="V59" s="410"/>
    </row>
    <row r="60" spans="4:22" ht="14.25">
      <c r="D60" s="129"/>
      <c r="E60" s="147"/>
      <c r="F60" s="147"/>
      <c r="G60" s="147"/>
      <c r="H60" s="147"/>
      <c r="I60" s="147"/>
      <c r="J60" s="147"/>
      <c r="K60" s="147"/>
      <c r="L60" s="147"/>
      <c r="M60" s="147"/>
      <c r="N60" s="147"/>
      <c r="O60" s="147"/>
      <c r="P60" s="147"/>
      <c r="Q60" s="147"/>
      <c r="R60" s="147"/>
      <c r="S60" s="147"/>
      <c r="T60" s="129"/>
      <c r="U60" s="129"/>
      <c r="V60" s="129"/>
    </row>
    <row r="61" spans="4:22" ht="14.25">
      <c r="D61" s="129"/>
      <c r="E61" s="420" t="s">
        <v>469</v>
      </c>
      <c r="F61" s="420"/>
      <c r="G61" s="420"/>
      <c r="H61" s="420"/>
      <c r="I61" s="420"/>
      <c r="J61" s="420"/>
      <c r="K61" s="420"/>
      <c r="L61" s="420"/>
      <c r="M61" s="420"/>
      <c r="N61" s="420"/>
      <c r="O61" s="420"/>
      <c r="P61" s="420"/>
      <c r="Q61" s="420"/>
      <c r="R61" s="420"/>
      <c r="S61" s="420"/>
      <c r="T61" s="420"/>
      <c r="U61" s="420"/>
      <c r="V61" s="420"/>
    </row>
    <row r="62" spans="4:22" ht="14.25">
      <c r="D62" s="129"/>
      <c r="E62" s="420" t="s">
        <v>470</v>
      </c>
      <c r="F62" s="420"/>
      <c r="G62" s="420"/>
      <c r="H62" s="420"/>
      <c r="I62" s="420"/>
      <c r="J62" s="420"/>
      <c r="K62" s="420"/>
      <c r="L62" s="420"/>
      <c r="M62" s="420"/>
      <c r="N62" s="420"/>
      <c r="O62" s="420"/>
      <c r="P62" s="420"/>
      <c r="Q62" s="420"/>
      <c r="R62" s="420"/>
      <c r="S62" s="420"/>
      <c r="T62" s="420"/>
      <c r="U62" s="420"/>
      <c r="V62" s="420"/>
    </row>
    <row r="63" spans="4:22" ht="14.25">
      <c r="D63" s="129"/>
      <c r="E63" s="420" t="s">
        <v>471</v>
      </c>
      <c r="F63" s="420"/>
      <c r="G63" s="420"/>
      <c r="H63" s="420"/>
      <c r="I63" s="420"/>
      <c r="J63" s="420"/>
      <c r="K63" s="420"/>
      <c r="L63" s="420"/>
      <c r="M63" s="420"/>
      <c r="N63" s="420"/>
      <c r="O63" s="420"/>
      <c r="P63" s="420"/>
      <c r="Q63" s="420"/>
      <c r="R63" s="420"/>
      <c r="S63" s="420"/>
      <c r="T63" s="420"/>
      <c r="U63" s="420"/>
      <c r="V63" s="420"/>
    </row>
    <row r="64" spans="4:22" ht="14.25">
      <c r="D64" s="129"/>
      <c r="E64" s="421" t="s">
        <v>472</v>
      </c>
      <c r="F64" s="421"/>
      <c r="G64" s="421"/>
      <c r="H64" s="421"/>
      <c r="I64" s="421"/>
      <c r="J64" s="421"/>
      <c r="K64" s="421"/>
      <c r="L64" s="421"/>
      <c r="M64" s="421"/>
      <c r="N64" s="421"/>
      <c r="O64" s="421"/>
      <c r="P64" s="421"/>
      <c r="Q64" s="421"/>
      <c r="R64" s="421"/>
      <c r="S64" s="421"/>
      <c r="T64" s="421"/>
      <c r="U64" s="421"/>
      <c r="V64" s="421"/>
    </row>
    <row r="65" spans="4:22" ht="14.25">
      <c r="D65" s="129"/>
      <c r="E65" s="147"/>
      <c r="F65" s="147"/>
      <c r="G65" s="147"/>
      <c r="H65" s="147"/>
      <c r="I65" s="147"/>
      <c r="J65" s="147"/>
      <c r="K65" s="147"/>
      <c r="L65" s="147"/>
      <c r="M65" s="147"/>
      <c r="N65" s="147"/>
      <c r="O65" s="147"/>
      <c r="P65" s="147"/>
      <c r="Q65" s="147"/>
      <c r="R65" s="147"/>
      <c r="S65" s="147"/>
      <c r="T65" s="129"/>
      <c r="U65" s="129"/>
      <c r="V65" s="129"/>
    </row>
    <row r="69" spans="4:22">
      <c r="G69" s="399"/>
    </row>
    <row r="70" spans="4:22" ht="13.5" customHeight="1">
      <c r="G70" s="399"/>
    </row>
  </sheetData>
  <mergeCells count="29">
    <mergeCell ref="E62:V62"/>
    <mergeCell ref="E63:V63"/>
    <mergeCell ref="E64:V64"/>
    <mergeCell ref="E27:E28"/>
    <mergeCell ref="F27:F28"/>
    <mergeCell ref="G27:R27"/>
    <mergeCell ref="S27:T27"/>
    <mergeCell ref="E61:V61"/>
    <mergeCell ref="G16:R16"/>
    <mergeCell ref="S16:V16"/>
    <mergeCell ref="E24:V24"/>
    <mergeCell ref="E25:V25"/>
    <mergeCell ref="E26:V26"/>
    <mergeCell ref="G69:G70"/>
    <mergeCell ref="E14:V14"/>
    <mergeCell ref="D2:Q2"/>
    <mergeCell ref="D3:Q3"/>
    <mergeCell ref="D4:Q4"/>
    <mergeCell ref="I5:L5"/>
    <mergeCell ref="R5:U5"/>
    <mergeCell ref="D5:G5"/>
    <mergeCell ref="D6:J6"/>
    <mergeCell ref="H7:N7"/>
    <mergeCell ref="H8:P8"/>
    <mergeCell ref="G11:P11"/>
    <mergeCell ref="E13:V13"/>
    <mergeCell ref="E37:V59"/>
    <mergeCell ref="E15:V15"/>
    <mergeCell ref="E16:E17"/>
  </mergeCells>
  <pageMargins left="0.7" right="0.7" top="0.75" bottom="0.75" header="0.3" footer="0.3"/>
  <pageSetup orientation="portrait" horizontalDpi="4294967293" verticalDpi="300" r:id="rId1"/>
</worksheet>
</file>

<file path=xl/worksheets/sheet13.xml><?xml version="1.0" encoding="utf-8"?>
<worksheet xmlns="http://schemas.openxmlformats.org/spreadsheetml/2006/main" xmlns:r="http://schemas.openxmlformats.org/officeDocument/2006/relationships">
  <dimension ref="C1:U33"/>
  <sheetViews>
    <sheetView tabSelected="1" topLeftCell="A13" workbookViewId="0">
      <selection activeCell="S34" sqref="S34"/>
    </sheetView>
  </sheetViews>
  <sheetFormatPr defaultRowHeight="12.75"/>
  <sheetData>
    <row r="1" spans="3:21" ht="15">
      <c r="C1" s="403" t="s">
        <v>305</v>
      </c>
      <c r="D1" s="403"/>
      <c r="E1" s="403"/>
      <c r="F1" s="403"/>
      <c r="G1" s="403"/>
      <c r="H1" s="403"/>
      <c r="I1" s="403"/>
      <c r="J1" s="403"/>
      <c r="K1" s="403"/>
      <c r="L1" s="403"/>
      <c r="M1" s="403"/>
      <c r="N1" s="403"/>
      <c r="O1" s="403"/>
      <c r="P1" s="403"/>
      <c r="Q1" s="129"/>
      <c r="R1" s="129"/>
      <c r="S1" s="129"/>
      <c r="T1" s="129"/>
      <c r="U1" s="129"/>
    </row>
    <row r="2" spans="3:21" ht="15">
      <c r="C2" s="403" t="s">
        <v>306</v>
      </c>
      <c r="D2" s="403"/>
      <c r="E2" s="403"/>
      <c r="F2" s="403"/>
      <c r="G2" s="403"/>
      <c r="H2" s="403"/>
      <c r="I2" s="403"/>
      <c r="J2" s="403"/>
      <c r="K2" s="403"/>
      <c r="L2" s="403"/>
      <c r="M2" s="403"/>
      <c r="N2" s="403"/>
      <c r="O2" s="403"/>
      <c r="P2" s="403"/>
      <c r="Q2" s="129"/>
      <c r="R2" s="129"/>
      <c r="S2" s="129"/>
      <c r="T2" s="129"/>
      <c r="U2" s="129"/>
    </row>
    <row r="3" spans="3:21" ht="15">
      <c r="C3" s="404" t="s">
        <v>572</v>
      </c>
      <c r="D3" s="404"/>
      <c r="E3" s="404"/>
      <c r="F3" s="404"/>
      <c r="G3" s="404"/>
      <c r="H3" s="404"/>
      <c r="I3" s="404"/>
      <c r="J3" s="404"/>
      <c r="K3" s="404"/>
      <c r="L3" s="404"/>
      <c r="M3" s="404"/>
      <c r="N3" s="404"/>
      <c r="O3" s="404"/>
      <c r="P3" s="404"/>
      <c r="Q3" s="129"/>
      <c r="R3" s="129"/>
      <c r="S3" s="129"/>
      <c r="T3" s="129"/>
      <c r="U3" s="129"/>
    </row>
    <row r="4" spans="3:21" ht="15">
      <c r="C4" s="405" t="s">
        <v>566</v>
      </c>
      <c r="D4" s="405"/>
      <c r="E4" s="405"/>
      <c r="F4" s="130"/>
      <c r="G4" s="132"/>
      <c r="H4" s="405" t="s">
        <v>468</v>
      </c>
      <c r="I4" s="405"/>
      <c r="J4" s="405"/>
      <c r="K4" s="405"/>
      <c r="L4" s="130"/>
      <c r="M4" s="130"/>
      <c r="N4" s="130"/>
      <c r="O4" s="130"/>
      <c r="P4" s="132"/>
      <c r="Q4" s="406" t="s">
        <v>352</v>
      </c>
      <c r="R4" s="406"/>
      <c r="S4" s="406"/>
      <c r="T4" s="406"/>
      <c r="U4" s="129"/>
    </row>
    <row r="5" spans="3:21" ht="15">
      <c r="C5" s="405" t="s">
        <v>325</v>
      </c>
      <c r="D5" s="405"/>
      <c r="E5" s="405"/>
      <c r="F5" s="405"/>
      <c r="G5" s="405"/>
      <c r="H5" s="405"/>
      <c r="I5" s="405"/>
      <c r="J5" s="133"/>
      <c r="K5" s="133"/>
      <c r="L5" s="133"/>
      <c r="M5" s="133"/>
      <c r="N5" s="133"/>
      <c r="O5" s="133"/>
      <c r="P5" s="133"/>
      <c r="Q5" s="129"/>
      <c r="R5" s="129"/>
      <c r="S5" s="129"/>
      <c r="T5" s="129"/>
      <c r="U5" s="129"/>
    </row>
    <row r="6" spans="3:21" ht="15">
      <c r="C6" s="133"/>
      <c r="D6" s="133"/>
      <c r="E6" s="133"/>
      <c r="F6" s="133"/>
      <c r="G6" s="407" t="s">
        <v>326</v>
      </c>
      <c r="H6" s="407"/>
      <c r="I6" s="407"/>
      <c r="J6" s="407"/>
      <c r="K6" s="407"/>
      <c r="L6" s="407"/>
      <c r="M6" s="407"/>
      <c r="N6" s="133"/>
      <c r="O6" s="133"/>
      <c r="P6" s="133"/>
      <c r="Q6" s="129"/>
      <c r="R6" s="129"/>
      <c r="S6" s="129"/>
      <c r="T6" s="129"/>
      <c r="U6" s="129"/>
    </row>
    <row r="7" spans="3:21" ht="15">
      <c r="C7" s="133"/>
      <c r="D7" s="133"/>
      <c r="E7" s="133"/>
      <c r="F7" s="133"/>
      <c r="G7" s="407" t="s">
        <v>327</v>
      </c>
      <c r="H7" s="407"/>
      <c r="I7" s="407"/>
      <c r="J7" s="407"/>
      <c r="K7" s="407"/>
      <c r="L7" s="407"/>
      <c r="M7" s="407"/>
      <c r="N7" s="407"/>
      <c r="O7" s="407"/>
      <c r="P7" s="133"/>
      <c r="Q7" s="129"/>
      <c r="R7" s="129"/>
      <c r="S7" s="129"/>
      <c r="T7" s="129"/>
      <c r="U7" s="129"/>
    </row>
    <row r="8" spans="3:21" ht="15">
      <c r="C8" s="133"/>
      <c r="D8" s="133"/>
      <c r="E8" s="133"/>
      <c r="F8" s="133"/>
      <c r="G8" s="134" t="s">
        <v>328</v>
      </c>
      <c r="H8" s="133"/>
      <c r="I8" s="133"/>
      <c r="J8" s="133"/>
      <c r="K8" s="133"/>
      <c r="L8" s="133"/>
      <c r="M8" s="133"/>
      <c r="N8" s="133"/>
      <c r="O8" s="133"/>
      <c r="P8" s="133"/>
      <c r="Q8" s="129"/>
      <c r="R8" s="129"/>
      <c r="S8" s="129"/>
      <c r="T8" s="129"/>
      <c r="U8" s="129"/>
    </row>
    <row r="9" spans="3:21" ht="15">
      <c r="C9" s="129"/>
      <c r="D9" s="129"/>
      <c r="E9" s="129"/>
      <c r="F9" s="129"/>
      <c r="G9" s="134" t="s">
        <v>329</v>
      </c>
      <c r="H9" s="129"/>
      <c r="I9" s="129"/>
      <c r="J9" s="129"/>
      <c r="K9" s="129"/>
      <c r="L9" s="129"/>
      <c r="M9" s="129"/>
      <c r="N9" s="129"/>
      <c r="O9" s="129"/>
      <c r="P9" s="129"/>
      <c r="Q9" s="129"/>
      <c r="R9" s="129"/>
      <c r="S9" s="129"/>
      <c r="T9" s="129"/>
      <c r="U9" s="129"/>
    </row>
    <row r="10" spans="3:21" ht="15">
      <c r="C10" s="129"/>
      <c r="D10" s="129"/>
      <c r="E10" s="129"/>
      <c r="F10" s="408" t="s">
        <v>328</v>
      </c>
      <c r="G10" s="408"/>
      <c r="H10" s="408"/>
      <c r="I10" s="408"/>
      <c r="J10" s="408"/>
      <c r="K10" s="408"/>
      <c r="L10" s="408"/>
      <c r="M10" s="408"/>
      <c r="N10" s="408"/>
      <c r="O10" s="408"/>
      <c r="P10" s="129"/>
      <c r="Q10" s="129"/>
      <c r="R10" s="129"/>
      <c r="S10" s="129"/>
      <c r="T10" s="129"/>
      <c r="U10" s="129"/>
    </row>
    <row r="11" spans="3:21" ht="14.25">
      <c r="C11" s="129"/>
      <c r="D11" s="129"/>
      <c r="E11" s="129"/>
      <c r="F11" s="129"/>
      <c r="G11" s="129"/>
      <c r="H11" s="129"/>
      <c r="I11" s="129"/>
      <c r="J11" s="129"/>
      <c r="K11" s="129"/>
      <c r="L11" s="129"/>
      <c r="M11" s="129"/>
      <c r="N11" s="129"/>
      <c r="O11" s="129"/>
      <c r="P11" s="129"/>
      <c r="Q11" s="129"/>
      <c r="R11" s="129"/>
      <c r="S11" s="129"/>
      <c r="T11" s="129"/>
      <c r="U11" s="129"/>
    </row>
    <row r="12" spans="3:21" ht="15">
      <c r="C12" s="129"/>
      <c r="D12" s="409" t="s">
        <v>330</v>
      </c>
      <c r="E12" s="409"/>
      <c r="F12" s="409"/>
      <c r="G12" s="409"/>
      <c r="H12" s="409"/>
      <c r="I12" s="409"/>
      <c r="J12" s="409"/>
      <c r="K12" s="409"/>
      <c r="L12" s="409"/>
      <c r="M12" s="409"/>
      <c r="N12" s="409"/>
      <c r="O12" s="409"/>
      <c r="P12" s="409"/>
      <c r="Q12" s="409"/>
      <c r="R12" s="409"/>
      <c r="S12" s="409"/>
      <c r="T12" s="409"/>
      <c r="U12" s="409"/>
    </row>
    <row r="13" spans="3:21" ht="14.25">
      <c r="C13" s="129"/>
      <c r="D13" s="400" t="s">
        <v>578</v>
      </c>
      <c r="E13" s="401"/>
      <c r="F13" s="401"/>
      <c r="G13" s="401"/>
      <c r="H13" s="401"/>
      <c r="I13" s="401"/>
      <c r="J13" s="401"/>
      <c r="K13" s="401"/>
      <c r="L13" s="401"/>
      <c r="M13" s="401"/>
      <c r="N13" s="401"/>
      <c r="O13" s="401"/>
      <c r="P13" s="401"/>
      <c r="Q13" s="401"/>
      <c r="R13" s="401"/>
      <c r="S13" s="401"/>
      <c r="T13" s="401"/>
      <c r="U13" s="402"/>
    </row>
    <row r="14" spans="3:21" ht="15">
      <c r="C14" s="129"/>
      <c r="D14" s="411"/>
      <c r="E14" s="411"/>
      <c r="F14" s="411"/>
      <c r="G14" s="411"/>
      <c r="H14" s="411"/>
      <c r="I14" s="411"/>
      <c r="J14" s="411"/>
      <c r="K14" s="411"/>
      <c r="L14" s="411"/>
      <c r="M14" s="411"/>
      <c r="N14" s="411"/>
      <c r="O14" s="411"/>
      <c r="P14" s="411"/>
      <c r="Q14" s="411"/>
      <c r="R14" s="411"/>
      <c r="S14" s="411"/>
      <c r="T14" s="411"/>
      <c r="U14" s="411"/>
    </row>
    <row r="15" spans="3:21" ht="15">
      <c r="C15" s="129"/>
      <c r="D15" s="412" t="s">
        <v>331</v>
      </c>
      <c r="E15" s="135"/>
      <c r="F15" s="412" t="s">
        <v>175</v>
      </c>
      <c r="G15" s="412"/>
      <c r="H15" s="412"/>
      <c r="I15" s="412"/>
      <c r="J15" s="412"/>
      <c r="K15" s="412"/>
      <c r="L15" s="412"/>
      <c r="M15" s="412"/>
      <c r="N15" s="412"/>
      <c r="O15" s="412"/>
      <c r="P15" s="412"/>
      <c r="Q15" s="412"/>
      <c r="R15" s="412" t="s">
        <v>332</v>
      </c>
      <c r="S15" s="412"/>
      <c r="T15" s="412"/>
      <c r="U15" s="412"/>
    </row>
    <row r="16" spans="3:21" ht="15">
      <c r="C16" s="129"/>
      <c r="D16" s="413"/>
      <c r="E16" s="136"/>
      <c r="F16" s="137" t="s">
        <v>333</v>
      </c>
      <c r="G16" s="137" t="s">
        <v>334</v>
      </c>
      <c r="H16" s="137" t="s">
        <v>335</v>
      </c>
      <c r="I16" s="137" t="s">
        <v>336</v>
      </c>
      <c r="J16" s="137" t="s">
        <v>337</v>
      </c>
      <c r="K16" s="137" t="s">
        <v>338</v>
      </c>
      <c r="L16" s="137" t="s">
        <v>339</v>
      </c>
      <c r="M16" s="137" t="s">
        <v>340</v>
      </c>
      <c r="N16" s="137" t="s">
        <v>341</v>
      </c>
      <c r="O16" s="137" t="s">
        <v>342</v>
      </c>
      <c r="P16" s="137" t="s">
        <v>343</v>
      </c>
      <c r="Q16" s="137" t="s">
        <v>344</v>
      </c>
      <c r="R16" s="137" t="s">
        <v>345</v>
      </c>
      <c r="S16" s="137" t="s">
        <v>346</v>
      </c>
      <c r="T16" s="137" t="s">
        <v>347</v>
      </c>
      <c r="U16" s="137" t="s">
        <v>348</v>
      </c>
    </row>
    <row r="17" spans="3:21" ht="15">
      <c r="C17" s="129"/>
      <c r="D17" s="136" t="s">
        <v>177</v>
      </c>
      <c r="E17" s="136"/>
      <c r="F17" s="137">
        <v>3</v>
      </c>
      <c r="G17" s="138">
        <v>3</v>
      </c>
      <c r="H17" s="138">
        <v>1</v>
      </c>
      <c r="I17" s="138"/>
      <c r="J17" s="138">
        <v>2</v>
      </c>
      <c r="K17" s="138"/>
      <c r="L17" s="138">
        <v>2</v>
      </c>
      <c r="M17" s="138" t="s">
        <v>178</v>
      </c>
      <c r="N17" s="138" t="s">
        <v>178</v>
      </c>
      <c r="O17" s="263"/>
      <c r="P17" s="138" t="s">
        <v>178</v>
      </c>
      <c r="Q17" s="138">
        <v>2</v>
      </c>
      <c r="R17" s="138">
        <v>3</v>
      </c>
      <c r="S17" s="427">
        <v>2</v>
      </c>
      <c r="T17" s="139"/>
      <c r="U17" s="139"/>
    </row>
    <row r="18" spans="3:21" ht="15">
      <c r="C18" s="129"/>
      <c r="D18" s="136" t="s">
        <v>179</v>
      </c>
      <c r="E18" s="136"/>
      <c r="F18" s="137">
        <v>3</v>
      </c>
      <c r="G18" s="138">
        <v>3</v>
      </c>
      <c r="H18" s="138">
        <v>2</v>
      </c>
      <c r="I18" s="137"/>
      <c r="J18" s="138">
        <v>2</v>
      </c>
      <c r="K18" s="138" t="s">
        <v>178</v>
      </c>
      <c r="L18" s="138">
        <v>2</v>
      </c>
      <c r="M18" s="138" t="s">
        <v>178</v>
      </c>
      <c r="N18" s="138" t="s">
        <v>178</v>
      </c>
      <c r="O18" s="138" t="s">
        <v>178</v>
      </c>
      <c r="P18" s="138" t="s">
        <v>178</v>
      </c>
      <c r="Q18" s="138">
        <v>2</v>
      </c>
      <c r="R18" s="138">
        <v>3</v>
      </c>
      <c r="S18" s="427">
        <v>2</v>
      </c>
      <c r="T18" s="139"/>
      <c r="U18" s="139"/>
    </row>
    <row r="19" spans="3:21" ht="15">
      <c r="C19" s="129"/>
      <c r="D19" s="136" t="s">
        <v>349</v>
      </c>
      <c r="E19" s="136"/>
      <c r="F19" s="137">
        <v>3</v>
      </c>
      <c r="G19" s="138">
        <v>3</v>
      </c>
      <c r="H19" s="138">
        <v>2</v>
      </c>
      <c r="I19" s="138"/>
      <c r="J19" s="138">
        <v>2</v>
      </c>
      <c r="K19" s="138" t="s">
        <v>178</v>
      </c>
      <c r="L19" s="138">
        <v>2</v>
      </c>
      <c r="M19" s="138" t="s">
        <v>178</v>
      </c>
      <c r="N19" s="138" t="s">
        <v>178</v>
      </c>
      <c r="O19" s="138" t="s">
        <v>178</v>
      </c>
      <c r="P19" s="138" t="s">
        <v>178</v>
      </c>
      <c r="Q19" s="138">
        <v>2</v>
      </c>
      <c r="R19" s="138">
        <v>3</v>
      </c>
      <c r="S19" s="427">
        <v>2</v>
      </c>
      <c r="T19" s="139"/>
      <c r="U19" s="139"/>
    </row>
    <row r="20" spans="3:21" ht="15">
      <c r="C20" s="129"/>
      <c r="D20" s="136" t="s">
        <v>181</v>
      </c>
      <c r="E20" s="136"/>
      <c r="F20" s="137">
        <v>3</v>
      </c>
      <c r="G20" s="138">
        <v>3</v>
      </c>
      <c r="H20" s="138">
        <v>2</v>
      </c>
      <c r="I20" s="138"/>
      <c r="J20" s="138">
        <v>2</v>
      </c>
      <c r="K20" s="138"/>
      <c r="L20" s="138">
        <v>2</v>
      </c>
      <c r="M20" s="138" t="s">
        <v>178</v>
      </c>
      <c r="N20" s="138" t="s">
        <v>178</v>
      </c>
      <c r="O20" s="138" t="s">
        <v>178</v>
      </c>
      <c r="P20" s="138" t="s">
        <v>178</v>
      </c>
      <c r="Q20" s="138">
        <v>2</v>
      </c>
      <c r="R20" s="138">
        <v>3</v>
      </c>
      <c r="S20" s="427">
        <v>2</v>
      </c>
      <c r="T20" s="139"/>
      <c r="U20" s="139"/>
    </row>
    <row r="21" spans="3:21" ht="15">
      <c r="C21" s="129"/>
      <c r="D21" s="136" t="s">
        <v>350</v>
      </c>
      <c r="E21" s="136"/>
      <c r="F21" s="137">
        <f>AVERAGE(F17:F20)</f>
        <v>3</v>
      </c>
      <c r="G21" s="137">
        <f>AVERAGE(G17:G20)</f>
        <v>3</v>
      </c>
      <c r="H21" s="137">
        <f>AVERAGE(H17:H20)</f>
        <v>1.75</v>
      </c>
      <c r="I21" s="137"/>
      <c r="J21" s="137">
        <f t="shared" ref="J21" si="0">AVERAGE(J17:J20)</f>
        <v>2</v>
      </c>
      <c r="K21" s="137"/>
      <c r="L21" s="137">
        <f t="shared" ref="L21" si="1">AVERAGE(L17:L20)</f>
        <v>2</v>
      </c>
      <c r="M21" s="138" t="s">
        <v>178</v>
      </c>
      <c r="N21" s="138" t="s">
        <v>178</v>
      </c>
      <c r="O21" s="138" t="s">
        <v>178</v>
      </c>
      <c r="P21" s="138" t="s">
        <v>178</v>
      </c>
      <c r="Q21" s="138">
        <v>2</v>
      </c>
      <c r="R21" s="138">
        <v>3</v>
      </c>
      <c r="S21" s="427">
        <v>2</v>
      </c>
      <c r="T21" s="139"/>
      <c r="U21" s="139"/>
    </row>
    <row r="22" spans="3:21" ht="15">
      <c r="C22" s="129"/>
      <c r="D22" s="140"/>
      <c r="E22" s="140"/>
      <c r="F22" s="141"/>
      <c r="G22" s="142"/>
      <c r="H22" s="142"/>
      <c r="I22" s="142"/>
      <c r="J22" s="142"/>
      <c r="K22" s="142"/>
      <c r="L22" s="141"/>
      <c r="M22" s="142"/>
      <c r="N22" s="141"/>
      <c r="O22" s="141"/>
      <c r="P22" s="142"/>
      <c r="Q22" s="141"/>
      <c r="R22" s="141"/>
      <c r="S22" s="143"/>
      <c r="T22" s="143"/>
      <c r="U22" s="143"/>
    </row>
    <row r="23" spans="3:21" ht="15">
      <c r="D23" s="414" t="s">
        <v>330</v>
      </c>
      <c r="E23" s="415"/>
      <c r="F23" s="415"/>
      <c r="G23" s="415"/>
      <c r="H23" s="415"/>
      <c r="I23" s="415"/>
      <c r="J23" s="415"/>
      <c r="K23" s="415"/>
      <c r="L23" s="415"/>
      <c r="M23" s="415"/>
      <c r="N23" s="415"/>
      <c r="O23" s="415"/>
      <c r="P23" s="415"/>
      <c r="Q23" s="415"/>
      <c r="R23" s="415"/>
      <c r="S23" s="415"/>
      <c r="T23" s="415"/>
      <c r="U23" s="416"/>
    </row>
    <row r="24" spans="3:21" ht="14.25">
      <c r="C24" s="129"/>
      <c r="D24" s="400" t="s">
        <v>577</v>
      </c>
      <c r="E24" s="401"/>
      <c r="F24" s="401"/>
      <c r="G24" s="401"/>
      <c r="H24" s="401"/>
      <c r="I24" s="401"/>
      <c r="J24" s="401"/>
      <c r="K24" s="401"/>
      <c r="L24" s="401"/>
      <c r="M24" s="401"/>
      <c r="N24" s="401"/>
      <c r="O24" s="401"/>
      <c r="P24" s="401"/>
      <c r="Q24" s="401"/>
      <c r="R24" s="401"/>
      <c r="S24" s="401"/>
      <c r="T24" s="401"/>
      <c r="U24" s="402"/>
    </row>
    <row r="25" spans="3:21" ht="15">
      <c r="C25" s="129"/>
      <c r="D25" s="417"/>
      <c r="E25" s="418"/>
      <c r="F25" s="418"/>
      <c r="G25" s="418"/>
      <c r="H25" s="418"/>
      <c r="I25" s="418"/>
      <c r="J25" s="418"/>
      <c r="K25" s="418"/>
      <c r="L25" s="418"/>
      <c r="M25" s="418"/>
      <c r="N25" s="418"/>
      <c r="O25" s="418"/>
      <c r="P25" s="418"/>
      <c r="Q25" s="418"/>
      <c r="R25" s="418"/>
      <c r="S25" s="418"/>
      <c r="T25" s="418"/>
      <c r="U25" s="419"/>
    </row>
    <row r="26" spans="3:21" ht="15">
      <c r="C26" s="129"/>
      <c r="D26" s="413" t="s">
        <v>331</v>
      </c>
      <c r="E26" s="422"/>
      <c r="F26" s="413" t="s">
        <v>175</v>
      </c>
      <c r="G26" s="413"/>
      <c r="H26" s="413"/>
      <c r="I26" s="413"/>
      <c r="J26" s="413"/>
      <c r="K26" s="413"/>
      <c r="L26" s="413"/>
      <c r="M26" s="413"/>
      <c r="N26" s="413"/>
      <c r="O26" s="413"/>
      <c r="P26" s="413"/>
      <c r="Q26" s="413"/>
      <c r="R26" s="413" t="s">
        <v>332</v>
      </c>
      <c r="S26" s="413"/>
      <c r="T26" s="139"/>
      <c r="U26" s="139"/>
    </row>
    <row r="27" spans="3:21" ht="15">
      <c r="C27" s="129"/>
      <c r="D27" s="413"/>
      <c r="E27" s="412"/>
      <c r="F27" s="137" t="s">
        <v>333</v>
      </c>
      <c r="G27" s="137" t="s">
        <v>334</v>
      </c>
      <c r="H27" s="137" t="s">
        <v>335</v>
      </c>
      <c r="I27" s="137" t="s">
        <v>336</v>
      </c>
      <c r="J27" s="137" t="s">
        <v>337</v>
      </c>
      <c r="K27" s="137" t="s">
        <v>338</v>
      </c>
      <c r="L27" s="137" t="s">
        <v>339</v>
      </c>
      <c r="M27" s="137" t="s">
        <v>340</v>
      </c>
      <c r="N27" s="137" t="s">
        <v>341</v>
      </c>
      <c r="O27" s="137" t="s">
        <v>342</v>
      </c>
      <c r="P27" s="137" t="s">
        <v>343</v>
      </c>
      <c r="Q27" s="137" t="s">
        <v>344</v>
      </c>
      <c r="R27" s="137" t="s">
        <v>345</v>
      </c>
      <c r="S27" s="137" t="s">
        <v>346</v>
      </c>
      <c r="T27" s="137" t="s">
        <v>347</v>
      </c>
      <c r="U27" s="137" t="s">
        <v>348</v>
      </c>
    </row>
    <row r="28" spans="3:21" ht="16.5" thickBot="1">
      <c r="C28" s="129"/>
      <c r="D28" s="136" t="s">
        <v>177</v>
      </c>
      <c r="E28" s="184">
        <v>82</v>
      </c>
      <c r="F28" s="144">
        <f>(E28/3)*F17</f>
        <v>82</v>
      </c>
      <c r="G28" s="144">
        <f>(E28/3)*G17</f>
        <v>82</v>
      </c>
      <c r="H28" s="144">
        <f>(E28/3)*H17</f>
        <v>27.333333333333332</v>
      </c>
      <c r="I28" s="144"/>
      <c r="J28" s="144">
        <f>(E28/3)*J17</f>
        <v>54.666666666666664</v>
      </c>
      <c r="K28" s="144"/>
      <c r="L28" s="144">
        <f>(E28/3)*L17</f>
        <v>54.666666666666664</v>
      </c>
      <c r="M28" s="144"/>
      <c r="N28" s="144"/>
      <c r="O28" s="144"/>
      <c r="P28" s="144"/>
      <c r="Q28" s="144">
        <f>(E28/3)*Q17</f>
        <v>54.666666666666664</v>
      </c>
      <c r="R28" s="144">
        <f>(E28/3)*R17</f>
        <v>82</v>
      </c>
      <c r="S28" s="144">
        <f>(E28/3)*S17</f>
        <v>54.666666666666664</v>
      </c>
      <c r="T28" s="139"/>
      <c r="U28" s="139"/>
    </row>
    <row r="29" spans="3:21" ht="16.5" thickBot="1">
      <c r="C29" s="129"/>
      <c r="D29" s="136" t="s">
        <v>179</v>
      </c>
      <c r="E29" s="184">
        <v>87</v>
      </c>
      <c r="F29" s="144">
        <f t="shared" ref="F29:F31" si="2">(E29/3)*F18</f>
        <v>87</v>
      </c>
      <c r="G29" s="144">
        <f t="shared" ref="G29:G31" si="3">(E29/3)*G18</f>
        <v>87</v>
      </c>
      <c r="H29" s="144">
        <f t="shared" ref="H29:H31" si="4">(E29/3)*H18</f>
        <v>58</v>
      </c>
      <c r="I29" s="144"/>
      <c r="J29" s="144">
        <f t="shared" ref="J29:J31" si="5">(E29/3)*J18</f>
        <v>58</v>
      </c>
      <c r="K29" s="138"/>
      <c r="L29" s="144">
        <f t="shared" ref="L29:L31" si="6">(E29/3)*L18</f>
        <v>58</v>
      </c>
      <c r="M29" s="138" t="s">
        <v>178</v>
      </c>
      <c r="N29" s="138" t="s">
        <v>178</v>
      </c>
      <c r="O29" s="145"/>
      <c r="P29" s="144"/>
      <c r="Q29" s="144">
        <f t="shared" ref="Q29:Q31" si="7">(E29/3)*Q18</f>
        <v>58</v>
      </c>
      <c r="R29" s="144">
        <f t="shared" ref="R29:R31" si="8">(E29/3)*R18</f>
        <v>87</v>
      </c>
      <c r="S29" s="144">
        <f t="shared" ref="S29:S31" si="9">(E29/3)*S18</f>
        <v>58</v>
      </c>
      <c r="T29" s="139"/>
      <c r="U29" s="139"/>
    </row>
    <row r="30" spans="3:21" ht="15.75">
      <c r="C30" s="129"/>
      <c r="D30" s="136" t="s">
        <v>349</v>
      </c>
      <c r="E30" s="120">
        <v>88</v>
      </c>
      <c r="F30" s="144">
        <f t="shared" si="2"/>
        <v>88</v>
      </c>
      <c r="G30" s="144">
        <f t="shared" si="3"/>
        <v>88</v>
      </c>
      <c r="H30" s="144">
        <f t="shared" si="4"/>
        <v>58.666666666666664</v>
      </c>
      <c r="I30" s="144"/>
      <c r="J30" s="144">
        <f t="shared" si="5"/>
        <v>58.666666666666664</v>
      </c>
      <c r="K30" s="138"/>
      <c r="L30" s="144">
        <f t="shared" si="6"/>
        <v>58.666666666666664</v>
      </c>
      <c r="M30" s="138" t="s">
        <v>178</v>
      </c>
      <c r="N30" s="138" t="s">
        <v>178</v>
      </c>
      <c r="O30" s="145"/>
      <c r="P30" s="144"/>
      <c r="Q30" s="144">
        <f t="shared" si="7"/>
        <v>58.666666666666664</v>
      </c>
      <c r="R30" s="144">
        <f t="shared" si="8"/>
        <v>88</v>
      </c>
      <c r="S30" s="144">
        <f t="shared" si="9"/>
        <v>58.666666666666664</v>
      </c>
      <c r="T30" s="139"/>
      <c r="U30" s="139"/>
    </row>
    <row r="31" spans="3:21" ht="15.75">
      <c r="C31" s="129"/>
      <c r="D31" s="136" t="s">
        <v>181</v>
      </c>
      <c r="E31" s="185">
        <v>89</v>
      </c>
      <c r="F31" s="144">
        <f t="shared" si="2"/>
        <v>89</v>
      </c>
      <c r="G31" s="144">
        <f t="shared" si="3"/>
        <v>89</v>
      </c>
      <c r="H31" s="144">
        <f t="shared" si="4"/>
        <v>59.333333333333336</v>
      </c>
      <c r="I31" s="144"/>
      <c r="J31" s="144">
        <f t="shared" si="5"/>
        <v>59.333333333333336</v>
      </c>
      <c r="K31" s="138"/>
      <c r="L31" s="144">
        <f t="shared" si="6"/>
        <v>59.333333333333336</v>
      </c>
      <c r="M31" s="138" t="s">
        <v>178</v>
      </c>
      <c r="N31" s="138" t="s">
        <v>178</v>
      </c>
      <c r="O31" s="138" t="s">
        <v>178</v>
      </c>
      <c r="P31" s="144"/>
      <c r="Q31" s="144">
        <f t="shared" si="7"/>
        <v>59.333333333333336</v>
      </c>
      <c r="R31" s="144">
        <f t="shared" si="8"/>
        <v>89</v>
      </c>
      <c r="S31" s="144">
        <f t="shared" si="9"/>
        <v>59.333333333333336</v>
      </c>
      <c r="T31" s="139"/>
      <c r="U31" s="139"/>
    </row>
    <row r="32" spans="3:21" ht="15">
      <c r="C32" s="129"/>
      <c r="D32" s="136" t="s">
        <v>350</v>
      </c>
      <c r="E32" s="136"/>
      <c r="F32" s="146">
        <f>AVERAGE(F28:F31)</f>
        <v>86.5</v>
      </c>
      <c r="G32" s="146">
        <f>AVERAGE(G28:G31)</f>
        <v>86.5</v>
      </c>
      <c r="H32" s="146">
        <f>AVERAGE(H28:H31)</f>
        <v>50.833333333333336</v>
      </c>
      <c r="I32" s="146"/>
      <c r="J32" s="146">
        <f t="shared" ref="I32:J32" si="10">AVERAGE(J28:J31)</f>
        <v>57.666666666666664</v>
      </c>
      <c r="K32" s="146"/>
      <c r="L32" s="146">
        <f t="shared" ref="L32" si="11">AVERAGE(L28:L31)</f>
        <v>57.666666666666664</v>
      </c>
      <c r="M32" s="146"/>
      <c r="N32" s="146"/>
      <c r="O32" s="146"/>
      <c r="P32" s="146"/>
      <c r="Q32" s="146">
        <f t="shared" ref="Q32:S32" si="12">AVERAGE(Q28:Q31)</f>
        <v>57.666666666666664</v>
      </c>
      <c r="R32" s="146">
        <f t="shared" si="12"/>
        <v>86.5</v>
      </c>
      <c r="S32" s="146">
        <f t="shared" si="12"/>
        <v>57.666666666666664</v>
      </c>
      <c r="T32" s="139"/>
      <c r="U32" s="129"/>
    </row>
    <row r="33" spans="3:21" ht="15">
      <c r="C33" s="129"/>
      <c r="D33" s="140"/>
      <c r="E33" s="140"/>
      <c r="F33" s="140"/>
      <c r="G33" s="142"/>
      <c r="H33" s="142"/>
      <c r="I33" s="142"/>
      <c r="J33" s="142"/>
      <c r="K33" s="142"/>
      <c r="L33" s="141"/>
      <c r="M33" s="142"/>
      <c r="N33" s="141"/>
      <c r="O33" s="141"/>
      <c r="P33" s="142"/>
      <c r="Q33" s="141"/>
      <c r="R33" s="141"/>
      <c r="S33" s="141"/>
      <c r="T33" s="129"/>
      <c r="U33" s="129"/>
    </row>
  </sheetData>
  <mergeCells count="23">
    <mergeCell ref="Q4:T4"/>
    <mergeCell ref="C1:P1"/>
    <mergeCell ref="C2:P2"/>
    <mergeCell ref="C3:P3"/>
    <mergeCell ref="C4:E4"/>
    <mergeCell ref="H4:K4"/>
    <mergeCell ref="D24:U24"/>
    <mergeCell ref="C5:I5"/>
    <mergeCell ref="G6:M6"/>
    <mergeCell ref="G7:O7"/>
    <mergeCell ref="F10:O10"/>
    <mergeCell ref="D12:U12"/>
    <mergeCell ref="D13:U13"/>
    <mergeCell ref="D14:U14"/>
    <mergeCell ref="D15:D16"/>
    <mergeCell ref="F15:Q15"/>
    <mergeCell ref="R15:U15"/>
    <mergeCell ref="D23:U23"/>
    <mergeCell ref="D25:U25"/>
    <mergeCell ref="D26:D27"/>
    <mergeCell ref="E26:E27"/>
    <mergeCell ref="F26:Q26"/>
    <mergeCell ref="R26:S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C-Sec</vt:lpstr>
      <vt:lpstr>Sheet1</vt:lpstr>
      <vt:lpstr>Sheet2</vt:lpstr>
      <vt:lpstr>Course End Survey Responses</vt:lpstr>
      <vt:lpstr>Final Attainment</vt:lpstr>
      <vt:lpstr>CO Attainment</vt:lpstr>
      <vt:lpstr>CO-PO Direct Assessment</vt:lpstr>
      <vt:lpstr>CO-PO Indirect assessment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VLSI</cp:lastModifiedBy>
  <dcterms:created xsi:type="dcterms:W3CDTF">2014-06-24T08:34:00Z</dcterms:created>
  <dcterms:modified xsi:type="dcterms:W3CDTF">2020-01-06T05:46:58Z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1033-10.2.0.6020</vt:lpwstr>
  </property>
</Properties>
</file>