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CE\Desktop\"/>
    </mc:Choice>
  </mc:AlternateContent>
  <bookViews>
    <workbookView xWindow="0" yWindow="0" windowWidth="24000" windowHeight="9735" firstSheet="4" activeTab="7"/>
  </bookViews>
  <sheets>
    <sheet name="15EEL77-HV LAB-DAY-TO-DAY CO" sheetId="1" r:id="rId1"/>
    <sheet name="15EEL77-HV LAB-IA TEST CO" sheetId="2" r:id="rId2"/>
    <sheet name="15EEL77-HV LAB-FINAL EXAM CO" sheetId="3" r:id="rId3"/>
    <sheet name="15EEL77-HV LAB-CONSOLIDATED CO" sheetId="4" r:id="rId4"/>
    <sheet name="COURSE EXIT SURVEY " sheetId="10" r:id="rId5"/>
    <sheet name="INDIRECT &amp; FINAL CO ATTAINMENT" sheetId="11" r:id="rId6"/>
    <sheet name="CO ATTAINMENT" sheetId="12" r:id="rId7"/>
    <sheet name="PO-PSO ATTAINMENT - DIRECT" sheetId="8" r:id="rId8"/>
    <sheet name="PO-PSO ATTAINMENT - INDIRECT" sheetId="9" r:id="rId9"/>
  </sheets>
  <calcPr calcId="152511"/>
</workbook>
</file>

<file path=xl/calcChain.xml><?xml version="1.0" encoding="utf-8"?>
<calcChain xmlns="http://schemas.openxmlformats.org/spreadsheetml/2006/main">
  <c r="D18" i="9" l="1"/>
  <c r="E18" i="9"/>
  <c r="G18" i="9"/>
  <c r="N18" i="9"/>
  <c r="O18" i="9"/>
  <c r="P18" i="9"/>
  <c r="Q18" i="9"/>
  <c r="C18" i="9"/>
  <c r="D18" i="8"/>
  <c r="E18" i="8"/>
  <c r="G18" i="8"/>
  <c r="N18" i="8"/>
  <c r="O18" i="8"/>
  <c r="P18" i="8"/>
  <c r="Q18" i="8"/>
  <c r="C18" i="8"/>
  <c r="F14" i="12"/>
  <c r="F15" i="12"/>
  <c r="F16" i="12"/>
  <c r="F17" i="12"/>
  <c r="F13" i="12"/>
  <c r="K12" i="11" l="1"/>
  <c r="H16" i="11" s="1"/>
  <c r="H18" i="11" s="1"/>
  <c r="H23" i="11" s="1"/>
  <c r="H24" i="11" s="1"/>
  <c r="K11" i="11"/>
  <c r="M11" i="11" s="1"/>
  <c r="K10" i="11"/>
  <c r="M10" i="11" s="1"/>
  <c r="K9" i="11"/>
  <c r="E16" i="11" s="1"/>
  <c r="E18" i="11" s="1"/>
  <c r="E23" i="11" s="1"/>
  <c r="E24" i="11" s="1"/>
  <c r="K8" i="11"/>
  <c r="D16" i="11" s="1"/>
  <c r="D18" i="11" s="1"/>
  <c r="D23" i="11" s="1"/>
  <c r="D24" i="11" s="1"/>
  <c r="I92" i="10"/>
  <c r="H92" i="10"/>
  <c r="G92" i="10"/>
  <c r="F92" i="10"/>
  <c r="E92" i="10"/>
  <c r="I91" i="10"/>
  <c r="H91" i="10"/>
  <c r="G91" i="10"/>
  <c r="F91" i="10"/>
  <c r="E91" i="10"/>
  <c r="I90" i="10"/>
  <c r="H90" i="10"/>
  <c r="G90" i="10"/>
  <c r="F90" i="10"/>
  <c r="E90" i="10"/>
  <c r="I89" i="10"/>
  <c r="H89" i="10"/>
  <c r="G89" i="10"/>
  <c r="F89" i="10"/>
  <c r="E89" i="10"/>
  <c r="I88" i="10"/>
  <c r="H88" i="10"/>
  <c r="G88" i="10"/>
  <c r="F88" i="10"/>
  <c r="E88" i="10"/>
  <c r="I87" i="10"/>
  <c r="H87" i="10"/>
  <c r="G87" i="10"/>
  <c r="F87" i="10"/>
  <c r="E87" i="10"/>
  <c r="F10" i="2"/>
  <c r="G10" i="2" s="1"/>
  <c r="H10" i="2" s="1"/>
  <c r="I10" i="2" s="1"/>
  <c r="F11" i="2"/>
  <c r="G11" i="2" s="1"/>
  <c r="H11" i="2" s="1"/>
  <c r="I11" i="2"/>
  <c r="F12" i="2"/>
  <c r="G12" i="2" s="1"/>
  <c r="H12" i="2" s="1"/>
  <c r="I12" i="2" s="1"/>
  <c r="F13" i="2"/>
  <c r="G13" i="2" s="1"/>
  <c r="H13" i="2" s="1"/>
  <c r="I13" i="2" s="1"/>
  <c r="F14" i="2"/>
  <c r="G14" i="2" s="1"/>
  <c r="H14" i="2" s="1"/>
  <c r="I14" i="2" s="1"/>
  <c r="F15" i="2"/>
  <c r="G15" i="2" s="1"/>
  <c r="H15" i="2" s="1"/>
  <c r="I15" i="2"/>
  <c r="F16" i="2"/>
  <c r="G16" i="2" s="1"/>
  <c r="H16" i="2" s="1"/>
  <c r="I16" i="2" s="1"/>
  <c r="F17" i="2"/>
  <c r="G17" i="2" s="1"/>
  <c r="H17" i="2" s="1"/>
  <c r="I17" i="2" s="1"/>
  <c r="F18" i="2"/>
  <c r="G18" i="2" s="1"/>
  <c r="H18" i="2" s="1"/>
  <c r="I18" i="2"/>
  <c r="F19" i="2"/>
  <c r="G19" i="2"/>
  <c r="H19" i="2" s="1"/>
  <c r="I19" i="2" s="1"/>
  <c r="F20" i="2"/>
  <c r="G20" i="2"/>
  <c r="H20" i="2" s="1"/>
  <c r="I20" i="2" s="1"/>
  <c r="F21" i="2"/>
  <c r="G21" i="2" s="1"/>
  <c r="H21" i="2" s="1"/>
  <c r="I21" i="2" s="1"/>
  <c r="F22" i="2"/>
  <c r="G22" i="2"/>
  <c r="H22" i="2" s="1"/>
  <c r="I22" i="2"/>
  <c r="F23" i="2"/>
  <c r="G23" i="2" s="1"/>
  <c r="H23" i="2" s="1"/>
  <c r="I23" i="2" s="1"/>
  <c r="F24" i="2"/>
  <c r="G24" i="2" s="1"/>
  <c r="H24" i="2" s="1"/>
  <c r="I24" i="2" s="1"/>
  <c r="F25" i="2"/>
  <c r="G25" i="2" s="1"/>
  <c r="H25" i="2" s="1"/>
  <c r="I25" i="2" s="1"/>
  <c r="F26" i="2"/>
  <c r="G26" i="2" s="1"/>
  <c r="H26" i="2" s="1"/>
  <c r="I26" i="2" s="1"/>
  <c r="F27" i="2"/>
  <c r="G27" i="2"/>
  <c r="H27" i="2" s="1"/>
  <c r="I27" i="2" s="1"/>
  <c r="F28" i="2"/>
  <c r="G28" i="2" s="1"/>
  <c r="H28" i="2" s="1"/>
  <c r="I28" i="2" s="1"/>
  <c r="F29" i="2"/>
  <c r="G29" i="2" s="1"/>
  <c r="H29" i="2" s="1"/>
  <c r="I29" i="2" s="1"/>
  <c r="F30" i="2"/>
  <c r="G30" i="2" s="1"/>
  <c r="H30" i="2" s="1"/>
  <c r="I30" i="2" s="1"/>
  <c r="F31" i="2"/>
  <c r="G31" i="2" s="1"/>
  <c r="H31" i="2" s="1"/>
  <c r="I31" i="2" s="1"/>
  <c r="F32" i="2"/>
  <c r="G32" i="2"/>
  <c r="H32" i="2" s="1"/>
  <c r="I32" i="2" s="1"/>
  <c r="F33" i="2"/>
  <c r="G33" i="2"/>
  <c r="H33" i="2" s="1"/>
  <c r="I33" i="2" s="1"/>
  <c r="F34" i="2"/>
  <c r="G34" i="2"/>
  <c r="H34" i="2" s="1"/>
  <c r="I34" i="2" s="1"/>
  <c r="F35" i="2"/>
  <c r="G35" i="2" s="1"/>
  <c r="H35" i="2" s="1"/>
  <c r="I35" i="2" s="1"/>
  <c r="F36" i="2"/>
  <c r="G36" i="2" s="1"/>
  <c r="H36" i="2" s="1"/>
  <c r="I36" i="2" s="1"/>
  <c r="F37" i="2"/>
  <c r="G37" i="2"/>
  <c r="H37" i="2" s="1"/>
  <c r="I37" i="2" s="1"/>
  <c r="F38" i="2"/>
  <c r="G38" i="2" s="1"/>
  <c r="H38" i="2" s="1"/>
  <c r="I38" i="2" s="1"/>
  <c r="F39" i="2"/>
  <c r="G39" i="2" s="1"/>
  <c r="H39" i="2" s="1"/>
  <c r="I39" i="2" s="1"/>
  <c r="F40" i="2"/>
  <c r="G40" i="2"/>
  <c r="H40" i="2" s="1"/>
  <c r="I40" i="2" s="1"/>
  <c r="F41" i="2"/>
  <c r="G41" i="2"/>
  <c r="H41" i="2" s="1"/>
  <c r="I41" i="2" s="1"/>
  <c r="F42" i="2"/>
  <c r="G42" i="2"/>
  <c r="H42" i="2" s="1"/>
  <c r="I42" i="2" s="1"/>
  <c r="F43" i="2"/>
  <c r="G43" i="2" s="1"/>
  <c r="H43" i="2" s="1"/>
  <c r="I43" i="2" s="1"/>
  <c r="F44" i="2"/>
  <c r="G44" i="2"/>
  <c r="H44" i="2" s="1"/>
  <c r="I44" i="2" s="1"/>
  <c r="F45" i="2"/>
  <c r="G45" i="2" s="1"/>
  <c r="H45" i="2" s="1"/>
  <c r="I45" i="2" s="1"/>
  <c r="F46" i="2"/>
  <c r="G46" i="2" s="1"/>
  <c r="H46" i="2" s="1"/>
  <c r="I46" i="2" s="1"/>
  <c r="F47" i="2"/>
  <c r="G47" i="2" s="1"/>
  <c r="H47" i="2" s="1"/>
  <c r="I47" i="2" s="1"/>
  <c r="F48" i="2"/>
  <c r="G48" i="2"/>
  <c r="H48" i="2" s="1"/>
  <c r="I48" i="2" s="1"/>
  <c r="F49" i="2"/>
  <c r="G49" i="2" s="1"/>
  <c r="H49" i="2" s="1"/>
  <c r="I49" i="2" s="1"/>
  <c r="F50" i="2"/>
  <c r="G50" i="2"/>
  <c r="H50" i="2" s="1"/>
  <c r="I50" i="2"/>
  <c r="F51" i="2"/>
  <c r="G51" i="2" s="1"/>
  <c r="H51" i="2" s="1"/>
  <c r="I51" i="2" s="1"/>
  <c r="F52" i="2"/>
  <c r="G52" i="2" s="1"/>
  <c r="H52" i="2" s="1"/>
  <c r="I52" i="2" s="1"/>
  <c r="F53" i="2"/>
  <c r="G53" i="2" s="1"/>
  <c r="H53" i="2" s="1"/>
  <c r="I53" i="2" s="1"/>
  <c r="F54" i="2"/>
  <c r="G54" i="2"/>
  <c r="H54" i="2" s="1"/>
  <c r="I54" i="2" s="1"/>
  <c r="F55" i="2"/>
  <c r="G55" i="2" s="1"/>
  <c r="H55" i="2" s="1"/>
  <c r="I55" i="2" s="1"/>
  <c r="F56" i="2"/>
  <c r="G56" i="2" s="1"/>
  <c r="H56" i="2" s="1"/>
  <c r="I56" i="2" s="1"/>
  <c r="F57" i="2"/>
  <c r="G57" i="2" s="1"/>
  <c r="H57" i="2" s="1"/>
  <c r="I57" i="2" s="1"/>
  <c r="F58" i="2"/>
  <c r="G58" i="2"/>
  <c r="H58" i="2" s="1"/>
  <c r="I58" i="2" s="1"/>
  <c r="F59" i="2"/>
  <c r="G59" i="2" s="1"/>
  <c r="H59" i="2" s="1"/>
  <c r="I59" i="2" s="1"/>
  <c r="F60" i="2"/>
  <c r="G60" i="2" s="1"/>
  <c r="H60" i="2" s="1"/>
  <c r="I60" i="2" s="1"/>
  <c r="F61" i="2"/>
  <c r="G61" i="2" s="1"/>
  <c r="H61" i="2" s="1"/>
  <c r="I61" i="2" s="1"/>
  <c r="F62" i="2"/>
  <c r="G62" i="2" s="1"/>
  <c r="H62" i="2" s="1"/>
  <c r="I62" i="2" s="1"/>
  <c r="F63" i="2"/>
  <c r="G63" i="2" s="1"/>
  <c r="H63" i="2" s="1"/>
  <c r="I63" i="2" s="1"/>
  <c r="F64" i="2"/>
  <c r="G64" i="2"/>
  <c r="H64" i="2" s="1"/>
  <c r="I64" i="2" s="1"/>
  <c r="F65" i="2"/>
  <c r="G65" i="2" s="1"/>
  <c r="H65" i="2" s="1"/>
  <c r="I65" i="2" s="1"/>
  <c r="F66" i="2"/>
  <c r="G66" i="2" s="1"/>
  <c r="H66" i="2" s="1"/>
  <c r="I66" i="2" s="1"/>
  <c r="F67" i="2"/>
  <c r="G67" i="2" s="1"/>
  <c r="H67" i="2" s="1"/>
  <c r="I67" i="2" s="1"/>
  <c r="F68" i="2"/>
  <c r="G68" i="2" s="1"/>
  <c r="H68" i="2" s="1"/>
  <c r="I68" i="2" s="1"/>
  <c r="F69" i="2"/>
  <c r="G69" i="2" s="1"/>
  <c r="H69" i="2" s="1"/>
  <c r="I69" i="2" s="1"/>
  <c r="F70" i="2"/>
  <c r="G70" i="2" s="1"/>
  <c r="H70" i="2" s="1"/>
  <c r="I70" i="2" s="1"/>
  <c r="F71" i="2"/>
  <c r="G71" i="2" s="1"/>
  <c r="H71" i="2" s="1"/>
  <c r="I71" i="2" s="1"/>
  <c r="F72" i="2"/>
  <c r="G72" i="2"/>
  <c r="H72" i="2" s="1"/>
  <c r="I72" i="2" s="1"/>
  <c r="F73" i="2"/>
  <c r="G73" i="2" s="1"/>
  <c r="H73" i="2" s="1"/>
  <c r="I73" i="2" s="1"/>
  <c r="F74" i="2"/>
  <c r="G74" i="2"/>
  <c r="H74" i="2" s="1"/>
  <c r="I74" i="2" s="1"/>
  <c r="F75" i="2"/>
  <c r="G75" i="2" s="1"/>
  <c r="H75" i="2" s="1"/>
  <c r="I75" i="2" s="1"/>
  <c r="F76" i="2"/>
  <c r="G76" i="2" s="1"/>
  <c r="H76" i="2" s="1"/>
  <c r="I76" i="2" s="1"/>
  <c r="F77" i="2"/>
  <c r="G77" i="2"/>
  <c r="H77" i="2" s="1"/>
  <c r="I77" i="2" s="1"/>
  <c r="F78" i="2"/>
  <c r="G78" i="2" s="1"/>
  <c r="H78" i="2" s="1"/>
  <c r="I78" i="2" s="1"/>
  <c r="F79" i="2"/>
  <c r="G79" i="2" s="1"/>
  <c r="H79" i="2" s="1"/>
  <c r="I79" i="2" s="1"/>
  <c r="F80" i="2"/>
  <c r="G80" i="2" s="1"/>
  <c r="H80" i="2" s="1"/>
  <c r="I80" i="2" s="1"/>
  <c r="F81" i="2"/>
  <c r="G81" i="2" s="1"/>
  <c r="H81" i="2" s="1"/>
  <c r="I81" i="2" s="1"/>
  <c r="F82" i="2"/>
  <c r="G82" i="2" s="1"/>
  <c r="H82" i="2" s="1"/>
  <c r="I82" i="2" s="1"/>
  <c r="F83" i="2"/>
  <c r="G83" i="2" s="1"/>
  <c r="H83" i="2" s="1"/>
  <c r="I83" i="2" s="1"/>
  <c r="F84" i="2"/>
  <c r="G84" i="2" s="1"/>
  <c r="H84" i="2" s="1"/>
  <c r="I84" i="2" s="1"/>
  <c r="F85" i="2"/>
  <c r="G85" i="2" s="1"/>
  <c r="H85" i="2" s="1"/>
  <c r="I85" i="2" s="1"/>
  <c r="F86" i="2"/>
  <c r="G86" i="2" s="1"/>
  <c r="H86" i="2" s="1"/>
  <c r="I86" i="2" s="1"/>
  <c r="F87" i="2"/>
  <c r="G87" i="2" s="1"/>
  <c r="H87" i="2" s="1"/>
  <c r="I87" i="2" s="1"/>
  <c r="F88" i="2"/>
  <c r="G88" i="2" s="1"/>
  <c r="H88" i="2" s="1"/>
  <c r="I88" i="2" s="1"/>
  <c r="F89" i="2"/>
  <c r="G89" i="2" s="1"/>
  <c r="H89" i="2" s="1"/>
  <c r="I89" i="2" s="1"/>
  <c r="F90" i="2"/>
  <c r="G90" i="2" s="1"/>
  <c r="H90" i="2" s="1"/>
  <c r="I90" i="2" s="1"/>
  <c r="F91" i="2"/>
  <c r="G91" i="2" s="1"/>
  <c r="H91" i="2" s="1"/>
  <c r="I91" i="2" s="1"/>
  <c r="F92" i="2"/>
  <c r="G92" i="2" s="1"/>
  <c r="H92" i="2" s="1"/>
  <c r="I92" i="2" s="1"/>
  <c r="F93" i="2"/>
  <c r="G93" i="2"/>
  <c r="H93" i="2"/>
  <c r="I93" i="2" s="1"/>
  <c r="F94" i="2"/>
  <c r="G94" i="2" s="1"/>
  <c r="H94" i="2" s="1"/>
  <c r="I94" i="2" s="1"/>
  <c r="F95" i="2"/>
  <c r="G95" i="2"/>
  <c r="H95" i="2" s="1"/>
  <c r="I95" i="2"/>
  <c r="F96" i="2"/>
  <c r="G96" i="2" s="1"/>
  <c r="H96" i="2" s="1"/>
  <c r="I96" i="2" s="1"/>
  <c r="F97" i="2"/>
  <c r="G97" i="2" s="1"/>
  <c r="H97" i="2" s="1"/>
  <c r="I97" i="2" s="1"/>
  <c r="F98" i="2"/>
  <c r="G98" i="2" s="1"/>
  <c r="H98" i="2" s="1"/>
  <c r="I98" i="2"/>
  <c r="F99" i="2"/>
  <c r="G99" i="2" s="1"/>
  <c r="H99" i="2" s="1"/>
  <c r="I99" i="2" s="1"/>
  <c r="F100" i="2"/>
  <c r="G100" i="2" s="1"/>
  <c r="H100" i="2" s="1"/>
  <c r="I100" i="2" s="1"/>
  <c r="F101" i="2"/>
  <c r="G101" i="2" s="1"/>
  <c r="H101" i="2" s="1"/>
  <c r="I101" i="2" s="1"/>
  <c r="F102" i="2"/>
  <c r="G102" i="2"/>
  <c r="H102" i="2" s="1"/>
  <c r="I102" i="2" s="1"/>
  <c r="F103" i="2"/>
  <c r="G103" i="2" s="1"/>
  <c r="H103" i="2" s="1"/>
  <c r="I103" i="2" s="1"/>
  <c r="F104" i="2"/>
  <c r="G104" i="2" s="1"/>
  <c r="H104" i="2" s="1"/>
  <c r="I104" i="2" s="1"/>
  <c r="F105" i="2"/>
  <c r="G105" i="2" s="1"/>
  <c r="H105" i="2" s="1"/>
  <c r="I105" i="2" s="1"/>
  <c r="F106" i="2"/>
  <c r="G106" i="2" s="1"/>
  <c r="H106" i="2" s="1"/>
  <c r="I106" i="2" s="1"/>
  <c r="F9" i="2"/>
  <c r="G9" i="2" s="1"/>
  <c r="H9" i="2" s="1"/>
  <c r="I9" i="2" s="1"/>
  <c r="P10" i="1"/>
  <c r="P11" i="1"/>
  <c r="P12" i="1"/>
  <c r="P13" i="1"/>
  <c r="P14" i="1"/>
  <c r="P15" i="1"/>
  <c r="P16" i="1"/>
  <c r="P17" i="1"/>
  <c r="P18" i="1"/>
  <c r="P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8" i="1"/>
  <c r="P89" i="1"/>
  <c r="P90" i="1"/>
  <c r="P91" i="1"/>
  <c r="P92" i="1"/>
  <c r="P93" i="1"/>
  <c r="P94" i="1"/>
  <c r="P95" i="1"/>
  <c r="P96" i="1"/>
  <c r="P97" i="1"/>
  <c r="P98" i="1"/>
  <c r="P99" i="1"/>
  <c r="P100" i="1"/>
  <c r="P101" i="1"/>
  <c r="P102" i="1"/>
  <c r="P103" i="1"/>
  <c r="P104" i="1"/>
  <c r="P105" i="1"/>
  <c r="P106" i="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9" i="1"/>
  <c r="P9" i="1"/>
  <c r="F16" i="11" l="1"/>
  <c r="F18" i="11" s="1"/>
  <c r="F23" i="11" s="1"/>
  <c r="F24" i="11" s="1"/>
  <c r="M8" i="11"/>
  <c r="M12" i="11"/>
  <c r="G16" i="11"/>
  <c r="G18" i="11" s="1"/>
  <c r="G23" i="11" s="1"/>
  <c r="G24" i="11" s="1"/>
  <c r="M9" i="11"/>
  <c r="R28" i="9"/>
  <c r="Q28" i="9"/>
  <c r="P28" i="9"/>
  <c r="O28" i="9"/>
  <c r="H28" i="9"/>
  <c r="F28" i="9"/>
  <c r="F29" i="9" s="1"/>
  <c r="E28" i="9"/>
  <c r="D28" i="9"/>
  <c r="R27" i="9"/>
  <c r="Q27" i="9"/>
  <c r="P27" i="9"/>
  <c r="O27" i="9"/>
  <c r="H27" i="9"/>
  <c r="E27" i="9"/>
  <c r="D27" i="9"/>
  <c r="R26" i="9"/>
  <c r="Q26" i="9"/>
  <c r="P26" i="9"/>
  <c r="O26" i="9"/>
  <c r="H26" i="9"/>
  <c r="E26" i="9"/>
  <c r="D26" i="9"/>
  <c r="R25" i="9"/>
  <c r="Q25" i="9"/>
  <c r="P25" i="9"/>
  <c r="O25" i="9"/>
  <c r="H25" i="9"/>
  <c r="E25" i="9"/>
  <c r="D25" i="9"/>
  <c r="R24" i="9"/>
  <c r="Q24" i="9"/>
  <c r="P24" i="9"/>
  <c r="O24" i="9"/>
  <c r="H24" i="9"/>
  <c r="E24" i="9"/>
  <c r="D24" i="9"/>
  <c r="Q27" i="8"/>
  <c r="P27" i="8"/>
  <c r="O27" i="8"/>
  <c r="H27" i="8"/>
  <c r="F27" i="8"/>
  <c r="F28" i="8" s="1"/>
  <c r="E27" i="8"/>
  <c r="R27" i="8" s="1"/>
  <c r="D27" i="8"/>
  <c r="Q26" i="8"/>
  <c r="P26" i="8"/>
  <c r="O26" i="8"/>
  <c r="H26" i="8"/>
  <c r="E26" i="8"/>
  <c r="R26" i="8" s="1"/>
  <c r="D26" i="8"/>
  <c r="Q25" i="8"/>
  <c r="P25" i="8"/>
  <c r="O25" i="8"/>
  <c r="H25" i="8"/>
  <c r="E25" i="8"/>
  <c r="R25" i="8" s="1"/>
  <c r="D25" i="8"/>
  <c r="Q24" i="8"/>
  <c r="P24" i="8"/>
  <c r="O24" i="8"/>
  <c r="H24" i="8"/>
  <c r="E24" i="8"/>
  <c r="R24" i="8" s="1"/>
  <c r="D24" i="8"/>
  <c r="Q23" i="8"/>
  <c r="P23" i="8"/>
  <c r="O23" i="8"/>
  <c r="H23" i="8"/>
  <c r="E23" i="8"/>
  <c r="D23" i="8"/>
  <c r="J106" i="3"/>
  <c r="K106" i="3" s="1"/>
  <c r="I106" i="3"/>
  <c r="R106" i="3" s="1"/>
  <c r="S106" i="3" s="1"/>
  <c r="H106" i="3"/>
  <c r="P106" i="3" s="1"/>
  <c r="Q106" i="3" s="1"/>
  <c r="G106" i="3"/>
  <c r="N106" i="3" s="1"/>
  <c r="O106" i="3" s="1"/>
  <c r="F106" i="3"/>
  <c r="L106" i="3" s="1"/>
  <c r="M106" i="3" s="1"/>
  <c r="J105" i="3"/>
  <c r="K105" i="3" s="1"/>
  <c r="I105" i="3"/>
  <c r="R105" i="3" s="1"/>
  <c r="S105" i="3" s="1"/>
  <c r="H105" i="3"/>
  <c r="P105" i="3" s="1"/>
  <c r="Q105" i="3" s="1"/>
  <c r="G105" i="3"/>
  <c r="N105" i="3" s="1"/>
  <c r="O105" i="3" s="1"/>
  <c r="F105" i="3"/>
  <c r="L105" i="3" s="1"/>
  <c r="M105" i="3" s="1"/>
  <c r="J104" i="3"/>
  <c r="K104" i="3" s="1"/>
  <c r="I104" i="3"/>
  <c r="R104" i="3" s="1"/>
  <c r="S104" i="3" s="1"/>
  <c r="H104" i="3"/>
  <c r="P104" i="3" s="1"/>
  <c r="Q104" i="3" s="1"/>
  <c r="G104" i="3"/>
  <c r="N104" i="3" s="1"/>
  <c r="O104" i="3" s="1"/>
  <c r="F104" i="3"/>
  <c r="L104" i="3" s="1"/>
  <c r="M104" i="3" s="1"/>
  <c r="J103" i="3"/>
  <c r="K103" i="3" s="1"/>
  <c r="I103" i="3"/>
  <c r="R103" i="3" s="1"/>
  <c r="S103" i="3" s="1"/>
  <c r="H103" i="3"/>
  <c r="P103" i="3" s="1"/>
  <c r="Q103" i="3" s="1"/>
  <c r="G103" i="3"/>
  <c r="N103" i="3" s="1"/>
  <c r="O103" i="3" s="1"/>
  <c r="F103" i="3"/>
  <c r="L103" i="3" s="1"/>
  <c r="M103" i="3" s="1"/>
  <c r="J102" i="3"/>
  <c r="K102" i="3" s="1"/>
  <c r="I102" i="3"/>
  <c r="R102" i="3" s="1"/>
  <c r="S102" i="3" s="1"/>
  <c r="H102" i="3"/>
  <c r="P102" i="3" s="1"/>
  <c r="Q102" i="3" s="1"/>
  <c r="G102" i="3"/>
  <c r="N102" i="3" s="1"/>
  <c r="O102" i="3" s="1"/>
  <c r="F102" i="3"/>
  <c r="L102" i="3" s="1"/>
  <c r="M102" i="3" s="1"/>
  <c r="J101" i="3"/>
  <c r="K101" i="3" s="1"/>
  <c r="I101" i="3"/>
  <c r="R101" i="3" s="1"/>
  <c r="S101" i="3" s="1"/>
  <c r="H101" i="3"/>
  <c r="P101" i="3" s="1"/>
  <c r="Q101" i="3" s="1"/>
  <c r="G101" i="3"/>
  <c r="N101" i="3" s="1"/>
  <c r="O101" i="3" s="1"/>
  <c r="F101" i="3"/>
  <c r="L101" i="3" s="1"/>
  <c r="M101" i="3" s="1"/>
  <c r="J100" i="3"/>
  <c r="K100" i="3" s="1"/>
  <c r="I100" i="3"/>
  <c r="R100" i="3" s="1"/>
  <c r="S100" i="3" s="1"/>
  <c r="H100" i="3"/>
  <c r="P100" i="3" s="1"/>
  <c r="Q100" i="3" s="1"/>
  <c r="G100" i="3"/>
  <c r="N100" i="3" s="1"/>
  <c r="O100" i="3" s="1"/>
  <c r="F100" i="3"/>
  <c r="L100" i="3" s="1"/>
  <c r="M100" i="3" s="1"/>
  <c r="J99" i="3"/>
  <c r="K99" i="3" s="1"/>
  <c r="I99" i="3"/>
  <c r="R99" i="3" s="1"/>
  <c r="S99" i="3" s="1"/>
  <c r="H99" i="3"/>
  <c r="P99" i="3" s="1"/>
  <c r="Q99" i="3" s="1"/>
  <c r="G99" i="3"/>
  <c r="N99" i="3" s="1"/>
  <c r="O99" i="3" s="1"/>
  <c r="F99" i="3"/>
  <c r="L99" i="3" s="1"/>
  <c r="M99" i="3" s="1"/>
  <c r="J98" i="3"/>
  <c r="K98" i="3" s="1"/>
  <c r="I98" i="3"/>
  <c r="R98" i="3" s="1"/>
  <c r="S98" i="3" s="1"/>
  <c r="H98" i="3"/>
  <c r="P98" i="3" s="1"/>
  <c r="Q98" i="3" s="1"/>
  <c r="G98" i="3"/>
  <c r="N98" i="3" s="1"/>
  <c r="O98" i="3" s="1"/>
  <c r="F98" i="3"/>
  <c r="L98" i="3" s="1"/>
  <c r="M98" i="3" s="1"/>
  <c r="J97" i="3"/>
  <c r="K97" i="3" s="1"/>
  <c r="I97" i="3"/>
  <c r="R97" i="3" s="1"/>
  <c r="S97" i="3" s="1"/>
  <c r="H97" i="3"/>
  <c r="P97" i="3" s="1"/>
  <c r="Q97" i="3" s="1"/>
  <c r="G97" i="3"/>
  <c r="N97" i="3" s="1"/>
  <c r="O97" i="3" s="1"/>
  <c r="F97" i="3"/>
  <c r="L97" i="3" s="1"/>
  <c r="M97" i="3" s="1"/>
  <c r="R96" i="3"/>
  <c r="S96" i="3" s="1"/>
  <c r="J96" i="3"/>
  <c r="K96" i="3" s="1"/>
  <c r="I96" i="3"/>
  <c r="H96" i="3"/>
  <c r="P96" i="3" s="1"/>
  <c r="Q96" i="3" s="1"/>
  <c r="G96" i="3"/>
  <c r="N96" i="3" s="1"/>
  <c r="O96" i="3" s="1"/>
  <c r="F96" i="3"/>
  <c r="L96" i="3" s="1"/>
  <c r="M96" i="3" s="1"/>
  <c r="J95" i="3"/>
  <c r="K95" i="3" s="1"/>
  <c r="I95" i="3"/>
  <c r="R95" i="3" s="1"/>
  <c r="S95" i="3" s="1"/>
  <c r="H95" i="3"/>
  <c r="P95" i="3" s="1"/>
  <c r="Q95" i="3" s="1"/>
  <c r="G95" i="3"/>
  <c r="N95" i="3" s="1"/>
  <c r="O95" i="3" s="1"/>
  <c r="F95" i="3"/>
  <c r="L95" i="3" s="1"/>
  <c r="M95" i="3" s="1"/>
  <c r="J94" i="3"/>
  <c r="K94" i="3" s="1"/>
  <c r="I94" i="3"/>
  <c r="R94" i="3" s="1"/>
  <c r="S94" i="3" s="1"/>
  <c r="H94" i="3"/>
  <c r="P94" i="3" s="1"/>
  <c r="Q94" i="3" s="1"/>
  <c r="G94" i="3"/>
  <c r="N94" i="3" s="1"/>
  <c r="O94" i="3" s="1"/>
  <c r="F94" i="3"/>
  <c r="L94" i="3" s="1"/>
  <c r="M94" i="3" s="1"/>
  <c r="J93" i="3"/>
  <c r="K93" i="3" s="1"/>
  <c r="I93" i="3"/>
  <c r="R93" i="3" s="1"/>
  <c r="S93" i="3" s="1"/>
  <c r="H93" i="3"/>
  <c r="P93" i="3" s="1"/>
  <c r="Q93" i="3" s="1"/>
  <c r="G93" i="3"/>
  <c r="N93" i="3" s="1"/>
  <c r="O93" i="3" s="1"/>
  <c r="F93" i="3"/>
  <c r="L93" i="3" s="1"/>
  <c r="M93" i="3" s="1"/>
  <c r="J92" i="3"/>
  <c r="K92" i="3" s="1"/>
  <c r="I92" i="3"/>
  <c r="R92" i="3" s="1"/>
  <c r="S92" i="3" s="1"/>
  <c r="H92" i="3"/>
  <c r="P92" i="3" s="1"/>
  <c r="Q92" i="3" s="1"/>
  <c r="G92" i="3"/>
  <c r="N92" i="3" s="1"/>
  <c r="O92" i="3" s="1"/>
  <c r="F92" i="3"/>
  <c r="L92" i="3" s="1"/>
  <c r="M92" i="3" s="1"/>
  <c r="J91" i="3"/>
  <c r="K91" i="3" s="1"/>
  <c r="I91" i="3"/>
  <c r="R91" i="3" s="1"/>
  <c r="S91" i="3" s="1"/>
  <c r="H91" i="3"/>
  <c r="P91" i="3" s="1"/>
  <c r="Q91" i="3" s="1"/>
  <c r="G91" i="3"/>
  <c r="N91" i="3" s="1"/>
  <c r="O91" i="3" s="1"/>
  <c r="F91" i="3"/>
  <c r="L91" i="3" s="1"/>
  <c r="M91" i="3" s="1"/>
  <c r="J90" i="3"/>
  <c r="K90" i="3" s="1"/>
  <c r="I90" i="3"/>
  <c r="R90" i="3" s="1"/>
  <c r="S90" i="3" s="1"/>
  <c r="H90" i="3"/>
  <c r="P90" i="3" s="1"/>
  <c r="Q90" i="3" s="1"/>
  <c r="G90" i="3"/>
  <c r="N90" i="3" s="1"/>
  <c r="O90" i="3" s="1"/>
  <c r="F90" i="3"/>
  <c r="L90" i="3" s="1"/>
  <c r="M90" i="3" s="1"/>
  <c r="J89" i="3"/>
  <c r="K89" i="3" s="1"/>
  <c r="I89" i="3"/>
  <c r="R89" i="3" s="1"/>
  <c r="S89" i="3" s="1"/>
  <c r="H89" i="3"/>
  <c r="P89" i="3" s="1"/>
  <c r="Q89" i="3" s="1"/>
  <c r="G89" i="3"/>
  <c r="N89" i="3" s="1"/>
  <c r="O89" i="3" s="1"/>
  <c r="F89" i="3"/>
  <c r="L89" i="3" s="1"/>
  <c r="M89" i="3" s="1"/>
  <c r="J88" i="3"/>
  <c r="K88" i="3" s="1"/>
  <c r="I88" i="3"/>
  <c r="R88" i="3" s="1"/>
  <c r="S88" i="3" s="1"/>
  <c r="H88" i="3"/>
  <c r="P88" i="3" s="1"/>
  <c r="Q88" i="3" s="1"/>
  <c r="G88" i="3"/>
  <c r="N88" i="3" s="1"/>
  <c r="O88" i="3" s="1"/>
  <c r="F88" i="3"/>
  <c r="L88" i="3" s="1"/>
  <c r="M88" i="3" s="1"/>
  <c r="J87" i="3"/>
  <c r="K87" i="3" s="1"/>
  <c r="I87" i="3"/>
  <c r="R87" i="3" s="1"/>
  <c r="S87" i="3" s="1"/>
  <c r="H87" i="3"/>
  <c r="P87" i="3" s="1"/>
  <c r="Q87" i="3" s="1"/>
  <c r="G87" i="3"/>
  <c r="N87" i="3" s="1"/>
  <c r="O87" i="3" s="1"/>
  <c r="F87" i="3"/>
  <c r="L87" i="3" s="1"/>
  <c r="M87" i="3" s="1"/>
  <c r="J86" i="3"/>
  <c r="K86" i="3" s="1"/>
  <c r="I86" i="3"/>
  <c r="R86" i="3" s="1"/>
  <c r="S86" i="3" s="1"/>
  <c r="H86" i="3"/>
  <c r="P86" i="3" s="1"/>
  <c r="Q86" i="3" s="1"/>
  <c r="G86" i="3"/>
  <c r="N86" i="3" s="1"/>
  <c r="O86" i="3" s="1"/>
  <c r="F86" i="3"/>
  <c r="L86" i="3" s="1"/>
  <c r="M86" i="3" s="1"/>
  <c r="J85" i="3"/>
  <c r="K85" i="3" s="1"/>
  <c r="I85" i="3"/>
  <c r="R85" i="3" s="1"/>
  <c r="S85" i="3" s="1"/>
  <c r="H85" i="3"/>
  <c r="P85" i="3" s="1"/>
  <c r="Q85" i="3" s="1"/>
  <c r="G85" i="3"/>
  <c r="N85" i="3" s="1"/>
  <c r="O85" i="3" s="1"/>
  <c r="F85" i="3"/>
  <c r="L85" i="3" s="1"/>
  <c r="M85" i="3" s="1"/>
  <c r="J84" i="3"/>
  <c r="K84" i="3" s="1"/>
  <c r="I84" i="3"/>
  <c r="R84" i="3" s="1"/>
  <c r="S84" i="3" s="1"/>
  <c r="H84" i="3"/>
  <c r="P84" i="3" s="1"/>
  <c r="Q84" i="3" s="1"/>
  <c r="G84" i="3"/>
  <c r="N84" i="3" s="1"/>
  <c r="O84" i="3" s="1"/>
  <c r="F84" i="3"/>
  <c r="L84" i="3" s="1"/>
  <c r="M84" i="3" s="1"/>
  <c r="J83" i="3"/>
  <c r="K83" i="3" s="1"/>
  <c r="I83" i="3"/>
  <c r="R83" i="3" s="1"/>
  <c r="S83" i="3" s="1"/>
  <c r="H83" i="3"/>
  <c r="P83" i="3" s="1"/>
  <c r="Q83" i="3" s="1"/>
  <c r="G83" i="3"/>
  <c r="N83" i="3" s="1"/>
  <c r="O83" i="3" s="1"/>
  <c r="F83" i="3"/>
  <c r="L83" i="3" s="1"/>
  <c r="M83" i="3" s="1"/>
  <c r="J82" i="3"/>
  <c r="K82" i="3" s="1"/>
  <c r="I82" i="3"/>
  <c r="R82" i="3" s="1"/>
  <c r="S82" i="3" s="1"/>
  <c r="H82" i="3"/>
  <c r="P82" i="3" s="1"/>
  <c r="Q82" i="3" s="1"/>
  <c r="G82" i="3"/>
  <c r="N82" i="3" s="1"/>
  <c r="O82" i="3" s="1"/>
  <c r="F82" i="3"/>
  <c r="L82" i="3" s="1"/>
  <c r="M82" i="3" s="1"/>
  <c r="J81" i="3"/>
  <c r="K81" i="3" s="1"/>
  <c r="I81" i="3"/>
  <c r="R81" i="3" s="1"/>
  <c r="S81" i="3" s="1"/>
  <c r="H81" i="3"/>
  <c r="P81" i="3" s="1"/>
  <c r="Q81" i="3" s="1"/>
  <c r="G81" i="3"/>
  <c r="N81" i="3" s="1"/>
  <c r="O81" i="3" s="1"/>
  <c r="F81" i="3"/>
  <c r="L81" i="3" s="1"/>
  <c r="M81" i="3" s="1"/>
  <c r="J80" i="3"/>
  <c r="K80" i="3" s="1"/>
  <c r="I80" i="3"/>
  <c r="R80" i="3" s="1"/>
  <c r="S80" i="3" s="1"/>
  <c r="H80" i="3"/>
  <c r="P80" i="3" s="1"/>
  <c r="Q80" i="3" s="1"/>
  <c r="G80" i="3"/>
  <c r="N80" i="3" s="1"/>
  <c r="O80" i="3" s="1"/>
  <c r="F80" i="3"/>
  <c r="L80" i="3" s="1"/>
  <c r="M80" i="3" s="1"/>
  <c r="J79" i="3"/>
  <c r="K79" i="3" s="1"/>
  <c r="I79" i="3"/>
  <c r="R79" i="3" s="1"/>
  <c r="S79" i="3" s="1"/>
  <c r="H79" i="3"/>
  <c r="P79" i="3" s="1"/>
  <c r="Q79" i="3" s="1"/>
  <c r="G79" i="3"/>
  <c r="N79" i="3" s="1"/>
  <c r="O79" i="3" s="1"/>
  <c r="F79" i="3"/>
  <c r="L79" i="3" s="1"/>
  <c r="M79" i="3" s="1"/>
  <c r="J78" i="3"/>
  <c r="K78" i="3" s="1"/>
  <c r="I78" i="3"/>
  <c r="R78" i="3" s="1"/>
  <c r="S78" i="3" s="1"/>
  <c r="H78" i="3"/>
  <c r="P78" i="3" s="1"/>
  <c r="Q78" i="3" s="1"/>
  <c r="G78" i="3"/>
  <c r="N78" i="3" s="1"/>
  <c r="O78" i="3" s="1"/>
  <c r="F78" i="3"/>
  <c r="L78" i="3" s="1"/>
  <c r="M78" i="3" s="1"/>
  <c r="J77" i="3"/>
  <c r="K77" i="3" s="1"/>
  <c r="I77" i="3"/>
  <c r="R77" i="3" s="1"/>
  <c r="S77" i="3" s="1"/>
  <c r="H77" i="3"/>
  <c r="P77" i="3" s="1"/>
  <c r="Q77" i="3" s="1"/>
  <c r="G77" i="3"/>
  <c r="N77" i="3" s="1"/>
  <c r="O77" i="3" s="1"/>
  <c r="F77" i="3"/>
  <c r="L77" i="3" s="1"/>
  <c r="M77" i="3" s="1"/>
  <c r="J76" i="3"/>
  <c r="K76" i="3" s="1"/>
  <c r="I76" i="3"/>
  <c r="R76" i="3" s="1"/>
  <c r="S76" i="3" s="1"/>
  <c r="H76" i="3"/>
  <c r="P76" i="3" s="1"/>
  <c r="Q76" i="3" s="1"/>
  <c r="G76" i="3"/>
  <c r="N76" i="3" s="1"/>
  <c r="O76" i="3" s="1"/>
  <c r="F76" i="3"/>
  <c r="L76" i="3" s="1"/>
  <c r="M76" i="3" s="1"/>
  <c r="J75" i="3"/>
  <c r="K75" i="3" s="1"/>
  <c r="I75" i="3"/>
  <c r="R75" i="3" s="1"/>
  <c r="S75" i="3" s="1"/>
  <c r="H75" i="3"/>
  <c r="P75" i="3" s="1"/>
  <c r="Q75" i="3" s="1"/>
  <c r="G75" i="3"/>
  <c r="N75" i="3" s="1"/>
  <c r="O75" i="3" s="1"/>
  <c r="F75" i="3"/>
  <c r="L75" i="3" s="1"/>
  <c r="M75" i="3" s="1"/>
  <c r="J74" i="3"/>
  <c r="K74" i="3" s="1"/>
  <c r="I74" i="3"/>
  <c r="R74" i="3" s="1"/>
  <c r="S74" i="3" s="1"/>
  <c r="H74" i="3"/>
  <c r="P74" i="3" s="1"/>
  <c r="Q74" i="3" s="1"/>
  <c r="G74" i="3"/>
  <c r="N74" i="3" s="1"/>
  <c r="O74" i="3" s="1"/>
  <c r="F74" i="3"/>
  <c r="L74" i="3" s="1"/>
  <c r="M74" i="3" s="1"/>
  <c r="J73" i="3"/>
  <c r="K73" i="3" s="1"/>
  <c r="I73" i="3"/>
  <c r="R73" i="3" s="1"/>
  <c r="S73" i="3" s="1"/>
  <c r="H73" i="3"/>
  <c r="P73" i="3" s="1"/>
  <c r="Q73" i="3" s="1"/>
  <c r="G73" i="3"/>
  <c r="N73" i="3" s="1"/>
  <c r="O73" i="3" s="1"/>
  <c r="F73" i="3"/>
  <c r="L73" i="3" s="1"/>
  <c r="M73" i="3" s="1"/>
  <c r="J72" i="3"/>
  <c r="K72" i="3" s="1"/>
  <c r="I72" i="3"/>
  <c r="R72" i="3" s="1"/>
  <c r="S72" i="3" s="1"/>
  <c r="H72" i="3"/>
  <c r="P72" i="3" s="1"/>
  <c r="Q72" i="3" s="1"/>
  <c r="G72" i="3"/>
  <c r="N72" i="3" s="1"/>
  <c r="O72" i="3" s="1"/>
  <c r="F72" i="3"/>
  <c r="L72" i="3" s="1"/>
  <c r="M72" i="3" s="1"/>
  <c r="J71" i="3"/>
  <c r="K71" i="3" s="1"/>
  <c r="I71" i="3"/>
  <c r="R71" i="3" s="1"/>
  <c r="S71" i="3" s="1"/>
  <c r="H71" i="3"/>
  <c r="P71" i="3" s="1"/>
  <c r="Q71" i="3" s="1"/>
  <c r="G71" i="3"/>
  <c r="N71" i="3" s="1"/>
  <c r="O71" i="3" s="1"/>
  <c r="F71" i="3"/>
  <c r="L71" i="3" s="1"/>
  <c r="M71" i="3" s="1"/>
  <c r="J70" i="3"/>
  <c r="K70" i="3" s="1"/>
  <c r="I70" i="3"/>
  <c r="R70" i="3" s="1"/>
  <c r="S70" i="3" s="1"/>
  <c r="H70" i="3"/>
  <c r="P70" i="3" s="1"/>
  <c r="Q70" i="3" s="1"/>
  <c r="G70" i="3"/>
  <c r="N70" i="3" s="1"/>
  <c r="O70" i="3" s="1"/>
  <c r="F70" i="3"/>
  <c r="L70" i="3" s="1"/>
  <c r="M70" i="3" s="1"/>
  <c r="J69" i="3"/>
  <c r="K69" i="3" s="1"/>
  <c r="I69" i="3"/>
  <c r="R69" i="3" s="1"/>
  <c r="S69" i="3" s="1"/>
  <c r="H69" i="3"/>
  <c r="P69" i="3" s="1"/>
  <c r="Q69" i="3" s="1"/>
  <c r="G69" i="3"/>
  <c r="N69" i="3" s="1"/>
  <c r="O69" i="3" s="1"/>
  <c r="F69" i="3"/>
  <c r="L69" i="3" s="1"/>
  <c r="M69" i="3" s="1"/>
  <c r="J68" i="3"/>
  <c r="K68" i="3" s="1"/>
  <c r="I68" i="3"/>
  <c r="R68" i="3" s="1"/>
  <c r="S68" i="3" s="1"/>
  <c r="H68" i="3"/>
  <c r="P68" i="3" s="1"/>
  <c r="Q68" i="3" s="1"/>
  <c r="G68" i="3"/>
  <c r="N68" i="3" s="1"/>
  <c r="O68" i="3" s="1"/>
  <c r="F68" i="3"/>
  <c r="L68" i="3" s="1"/>
  <c r="M68" i="3" s="1"/>
  <c r="J67" i="3"/>
  <c r="K67" i="3" s="1"/>
  <c r="I67" i="3"/>
  <c r="R67" i="3" s="1"/>
  <c r="S67" i="3" s="1"/>
  <c r="H67" i="3"/>
  <c r="P67" i="3" s="1"/>
  <c r="Q67" i="3" s="1"/>
  <c r="G67" i="3"/>
  <c r="N67" i="3" s="1"/>
  <c r="O67" i="3" s="1"/>
  <c r="F67" i="3"/>
  <c r="L67" i="3" s="1"/>
  <c r="M67" i="3" s="1"/>
  <c r="J66" i="3"/>
  <c r="K66" i="3" s="1"/>
  <c r="I66" i="3"/>
  <c r="R66" i="3" s="1"/>
  <c r="S66" i="3" s="1"/>
  <c r="H66" i="3"/>
  <c r="P66" i="3" s="1"/>
  <c r="Q66" i="3" s="1"/>
  <c r="G66" i="3"/>
  <c r="N66" i="3" s="1"/>
  <c r="O66" i="3" s="1"/>
  <c r="F66" i="3"/>
  <c r="L66" i="3" s="1"/>
  <c r="M66" i="3" s="1"/>
  <c r="J65" i="3"/>
  <c r="K65" i="3" s="1"/>
  <c r="I65" i="3"/>
  <c r="R65" i="3" s="1"/>
  <c r="S65" i="3" s="1"/>
  <c r="H65" i="3"/>
  <c r="P65" i="3" s="1"/>
  <c r="Q65" i="3" s="1"/>
  <c r="G65" i="3"/>
  <c r="N65" i="3" s="1"/>
  <c r="O65" i="3" s="1"/>
  <c r="F65" i="3"/>
  <c r="L65" i="3" s="1"/>
  <c r="M65" i="3" s="1"/>
  <c r="J64" i="3"/>
  <c r="K64" i="3" s="1"/>
  <c r="I64" i="3"/>
  <c r="R64" i="3" s="1"/>
  <c r="S64" i="3" s="1"/>
  <c r="H64" i="3"/>
  <c r="P64" i="3" s="1"/>
  <c r="Q64" i="3" s="1"/>
  <c r="G64" i="3"/>
  <c r="N64" i="3" s="1"/>
  <c r="O64" i="3" s="1"/>
  <c r="F64" i="3"/>
  <c r="L64" i="3" s="1"/>
  <c r="M64" i="3" s="1"/>
  <c r="J63" i="3"/>
  <c r="K63" i="3" s="1"/>
  <c r="I63" i="3"/>
  <c r="R63" i="3" s="1"/>
  <c r="S63" i="3" s="1"/>
  <c r="H63" i="3"/>
  <c r="P63" i="3" s="1"/>
  <c r="Q63" i="3" s="1"/>
  <c r="G63" i="3"/>
  <c r="N63" i="3" s="1"/>
  <c r="O63" i="3" s="1"/>
  <c r="F63" i="3"/>
  <c r="L63" i="3" s="1"/>
  <c r="M63" i="3" s="1"/>
  <c r="J62" i="3"/>
  <c r="K62" i="3" s="1"/>
  <c r="I62" i="3"/>
  <c r="R62" i="3" s="1"/>
  <c r="S62" i="3" s="1"/>
  <c r="H62" i="3"/>
  <c r="P62" i="3" s="1"/>
  <c r="Q62" i="3" s="1"/>
  <c r="G62" i="3"/>
  <c r="N62" i="3" s="1"/>
  <c r="O62" i="3" s="1"/>
  <c r="F62" i="3"/>
  <c r="L62" i="3" s="1"/>
  <c r="M62" i="3" s="1"/>
  <c r="J61" i="3"/>
  <c r="K61" i="3" s="1"/>
  <c r="I61" i="3"/>
  <c r="R61" i="3" s="1"/>
  <c r="S61" i="3" s="1"/>
  <c r="H61" i="3"/>
  <c r="P61" i="3" s="1"/>
  <c r="Q61" i="3" s="1"/>
  <c r="G61" i="3"/>
  <c r="N61" i="3" s="1"/>
  <c r="O61" i="3" s="1"/>
  <c r="F61" i="3"/>
  <c r="L61" i="3" s="1"/>
  <c r="M61" i="3" s="1"/>
  <c r="J60" i="3"/>
  <c r="K60" i="3" s="1"/>
  <c r="I60" i="3"/>
  <c r="R60" i="3" s="1"/>
  <c r="S60" i="3" s="1"/>
  <c r="H60" i="3"/>
  <c r="P60" i="3" s="1"/>
  <c r="Q60" i="3" s="1"/>
  <c r="G60" i="3"/>
  <c r="N60" i="3" s="1"/>
  <c r="O60" i="3" s="1"/>
  <c r="F60" i="3"/>
  <c r="L60" i="3" s="1"/>
  <c r="M60" i="3" s="1"/>
  <c r="J59" i="3"/>
  <c r="K59" i="3" s="1"/>
  <c r="I59" i="3"/>
  <c r="R59" i="3" s="1"/>
  <c r="S59" i="3" s="1"/>
  <c r="H59" i="3"/>
  <c r="P59" i="3" s="1"/>
  <c r="Q59" i="3" s="1"/>
  <c r="G59" i="3"/>
  <c r="N59" i="3" s="1"/>
  <c r="O59" i="3" s="1"/>
  <c r="F59" i="3"/>
  <c r="L59" i="3" s="1"/>
  <c r="M59" i="3" s="1"/>
  <c r="J58" i="3"/>
  <c r="K58" i="3" s="1"/>
  <c r="I58" i="3"/>
  <c r="R58" i="3" s="1"/>
  <c r="S58" i="3" s="1"/>
  <c r="H58" i="3"/>
  <c r="P58" i="3" s="1"/>
  <c r="Q58" i="3" s="1"/>
  <c r="G58" i="3"/>
  <c r="N58" i="3" s="1"/>
  <c r="O58" i="3" s="1"/>
  <c r="F58" i="3"/>
  <c r="L58" i="3" s="1"/>
  <c r="M58" i="3" s="1"/>
  <c r="J57" i="3"/>
  <c r="K57" i="3" s="1"/>
  <c r="I57" i="3"/>
  <c r="R57" i="3" s="1"/>
  <c r="S57" i="3" s="1"/>
  <c r="H57" i="3"/>
  <c r="P57" i="3" s="1"/>
  <c r="Q57" i="3" s="1"/>
  <c r="G57" i="3"/>
  <c r="N57" i="3" s="1"/>
  <c r="O57" i="3" s="1"/>
  <c r="F57" i="3"/>
  <c r="L57" i="3" s="1"/>
  <c r="M57" i="3" s="1"/>
  <c r="J56" i="3"/>
  <c r="K56" i="3" s="1"/>
  <c r="I56" i="3"/>
  <c r="R56" i="3" s="1"/>
  <c r="S56" i="3" s="1"/>
  <c r="H56" i="3"/>
  <c r="P56" i="3" s="1"/>
  <c r="Q56" i="3" s="1"/>
  <c r="G56" i="3"/>
  <c r="N56" i="3" s="1"/>
  <c r="O56" i="3" s="1"/>
  <c r="F56" i="3"/>
  <c r="L56" i="3" s="1"/>
  <c r="M56" i="3" s="1"/>
  <c r="J55" i="3"/>
  <c r="K55" i="3" s="1"/>
  <c r="I55" i="3"/>
  <c r="R55" i="3" s="1"/>
  <c r="S55" i="3" s="1"/>
  <c r="H55" i="3"/>
  <c r="P55" i="3" s="1"/>
  <c r="Q55" i="3" s="1"/>
  <c r="G55" i="3"/>
  <c r="N55" i="3" s="1"/>
  <c r="O55" i="3" s="1"/>
  <c r="F55" i="3"/>
  <c r="L55" i="3" s="1"/>
  <c r="M55" i="3" s="1"/>
  <c r="J54" i="3"/>
  <c r="K54" i="3" s="1"/>
  <c r="I54" i="3"/>
  <c r="R54" i="3" s="1"/>
  <c r="S54" i="3" s="1"/>
  <c r="H54" i="3"/>
  <c r="P54" i="3" s="1"/>
  <c r="Q54" i="3" s="1"/>
  <c r="G54" i="3"/>
  <c r="N54" i="3" s="1"/>
  <c r="O54" i="3" s="1"/>
  <c r="F54" i="3"/>
  <c r="L54" i="3" s="1"/>
  <c r="M54" i="3" s="1"/>
  <c r="J53" i="3"/>
  <c r="K53" i="3" s="1"/>
  <c r="I53" i="3"/>
  <c r="R53" i="3" s="1"/>
  <c r="S53" i="3" s="1"/>
  <c r="H53" i="3"/>
  <c r="P53" i="3" s="1"/>
  <c r="Q53" i="3" s="1"/>
  <c r="G53" i="3"/>
  <c r="N53" i="3" s="1"/>
  <c r="O53" i="3" s="1"/>
  <c r="F53" i="3"/>
  <c r="L53" i="3" s="1"/>
  <c r="M53" i="3" s="1"/>
  <c r="J52" i="3"/>
  <c r="K52" i="3" s="1"/>
  <c r="I52" i="3"/>
  <c r="R52" i="3" s="1"/>
  <c r="S52" i="3" s="1"/>
  <c r="H52" i="3"/>
  <c r="P52" i="3" s="1"/>
  <c r="Q52" i="3" s="1"/>
  <c r="G52" i="3"/>
  <c r="N52" i="3" s="1"/>
  <c r="O52" i="3" s="1"/>
  <c r="F52" i="3"/>
  <c r="L52" i="3" s="1"/>
  <c r="M52" i="3" s="1"/>
  <c r="J51" i="3"/>
  <c r="K51" i="3" s="1"/>
  <c r="I51" i="3"/>
  <c r="R51" i="3" s="1"/>
  <c r="S51" i="3" s="1"/>
  <c r="H51" i="3"/>
  <c r="P51" i="3" s="1"/>
  <c r="Q51" i="3" s="1"/>
  <c r="G51" i="3"/>
  <c r="N51" i="3" s="1"/>
  <c r="O51" i="3" s="1"/>
  <c r="F51" i="3"/>
  <c r="L51" i="3" s="1"/>
  <c r="M51" i="3" s="1"/>
  <c r="J50" i="3"/>
  <c r="K50" i="3" s="1"/>
  <c r="I50" i="3"/>
  <c r="R50" i="3" s="1"/>
  <c r="S50" i="3" s="1"/>
  <c r="H50" i="3"/>
  <c r="P50" i="3" s="1"/>
  <c r="Q50" i="3" s="1"/>
  <c r="G50" i="3"/>
  <c r="N50" i="3" s="1"/>
  <c r="O50" i="3" s="1"/>
  <c r="F50" i="3"/>
  <c r="L50" i="3" s="1"/>
  <c r="M50" i="3" s="1"/>
  <c r="J49" i="3"/>
  <c r="K49" i="3" s="1"/>
  <c r="I49" i="3"/>
  <c r="R49" i="3" s="1"/>
  <c r="S49" i="3" s="1"/>
  <c r="H49" i="3"/>
  <c r="P49" i="3" s="1"/>
  <c r="Q49" i="3" s="1"/>
  <c r="G49" i="3"/>
  <c r="N49" i="3" s="1"/>
  <c r="O49" i="3" s="1"/>
  <c r="F49" i="3"/>
  <c r="L49" i="3" s="1"/>
  <c r="M49" i="3" s="1"/>
  <c r="J48" i="3"/>
  <c r="K48" i="3" s="1"/>
  <c r="I48" i="3"/>
  <c r="R48" i="3" s="1"/>
  <c r="S48" i="3" s="1"/>
  <c r="H48" i="3"/>
  <c r="P48" i="3" s="1"/>
  <c r="Q48" i="3" s="1"/>
  <c r="G48" i="3"/>
  <c r="N48" i="3" s="1"/>
  <c r="O48" i="3" s="1"/>
  <c r="F48" i="3"/>
  <c r="L48" i="3" s="1"/>
  <c r="M48" i="3" s="1"/>
  <c r="J47" i="3"/>
  <c r="K47" i="3" s="1"/>
  <c r="I47" i="3"/>
  <c r="R47" i="3" s="1"/>
  <c r="S47" i="3" s="1"/>
  <c r="H47" i="3"/>
  <c r="P47" i="3" s="1"/>
  <c r="Q47" i="3" s="1"/>
  <c r="G47" i="3"/>
  <c r="N47" i="3" s="1"/>
  <c r="O47" i="3" s="1"/>
  <c r="F47" i="3"/>
  <c r="L47" i="3" s="1"/>
  <c r="M47" i="3" s="1"/>
  <c r="J46" i="3"/>
  <c r="K46" i="3" s="1"/>
  <c r="I46" i="3"/>
  <c r="R46" i="3" s="1"/>
  <c r="S46" i="3" s="1"/>
  <c r="H46" i="3"/>
  <c r="P46" i="3" s="1"/>
  <c r="Q46" i="3" s="1"/>
  <c r="G46" i="3"/>
  <c r="N46" i="3" s="1"/>
  <c r="O46" i="3" s="1"/>
  <c r="F46" i="3"/>
  <c r="L46" i="3" s="1"/>
  <c r="M46" i="3" s="1"/>
  <c r="J45" i="3"/>
  <c r="K45" i="3" s="1"/>
  <c r="I45" i="3"/>
  <c r="R45" i="3" s="1"/>
  <c r="S45" i="3" s="1"/>
  <c r="H45" i="3"/>
  <c r="P45" i="3" s="1"/>
  <c r="Q45" i="3" s="1"/>
  <c r="G45" i="3"/>
  <c r="N45" i="3" s="1"/>
  <c r="O45" i="3" s="1"/>
  <c r="F45" i="3"/>
  <c r="L45" i="3" s="1"/>
  <c r="M45" i="3" s="1"/>
  <c r="J44" i="3"/>
  <c r="K44" i="3" s="1"/>
  <c r="I44" i="3"/>
  <c r="R44" i="3" s="1"/>
  <c r="S44" i="3" s="1"/>
  <c r="H44" i="3"/>
  <c r="P44" i="3" s="1"/>
  <c r="Q44" i="3" s="1"/>
  <c r="G44" i="3"/>
  <c r="N44" i="3" s="1"/>
  <c r="O44" i="3" s="1"/>
  <c r="F44" i="3"/>
  <c r="L44" i="3" s="1"/>
  <c r="M44" i="3" s="1"/>
  <c r="J43" i="3"/>
  <c r="K43" i="3" s="1"/>
  <c r="I43" i="3"/>
  <c r="R43" i="3" s="1"/>
  <c r="S43" i="3" s="1"/>
  <c r="H43" i="3"/>
  <c r="P43" i="3" s="1"/>
  <c r="Q43" i="3" s="1"/>
  <c r="G43" i="3"/>
  <c r="N43" i="3" s="1"/>
  <c r="O43" i="3" s="1"/>
  <c r="F43" i="3"/>
  <c r="L43" i="3" s="1"/>
  <c r="M43" i="3" s="1"/>
  <c r="J42" i="3"/>
  <c r="K42" i="3" s="1"/>
  <c r="I42" i="3"/>
  <c r="R42" i="3" s="1"/>
  <c r="S42" i="3" s="1"/>
  <c r="H42" i="3"/>
  <c r="P42" i="3" s="1"/>
  <c r="Q42" i="3" s="1"/>
  <c r="G42" i="3"/>
  <c r="N42" i="3" s="1"/>
  <c r="O42" i="3" s="1"/>
  <c r="F42" i="3"/>
  <c r="L42" i="3" s="1"/>
  <c r="M42" i="3" s="1"/>
  <c r="J41" i="3"/>
  <c r="K41" i="3" s="1"/>
  <c r="I41" i="3"/>
  <c r="R41" i="3" s="1"/>
  <c r="S41" i="3" s="1"/>
  <c r="H41" i="3"/>
  <c r="P41" i="3" s="1"/>
  <c r="Q41" i="3" s="1"/>
  <c r="G41" i="3"/>
  <c r="N41" i="3" s="1"/>
  <c r="O41" i="3" s="1"/>
  <c r="F41" i="3"/>
  <c r="L41" i="3" s="1"/>
  <c r="M41" i="3" s="1"/>
  <c r="J40" i="3"/>
  <c r="K40" i="3" s="1"/>
  <c r="I40" i="3"/>
  <c r="R40" i="3" s="1"/>
  <c r="S40" i="3" s="1"/>
  <c r="H40" i="3"/>
  <c r="P40" i="3" s="1"/>
  <c r="Q40" i="3" s="1"/>
  <c r="G40" i="3"/>
  <c r="N40" i="3" s="1"/>
  <c r="O40" i="3" s="1"/>
  <c r="F40" i="3"/>
  <c r="L40" i="3" s="1"/>
  <c r="M40" i="3" s="1"/>
  <c r="J39" i="3"/>
  <c r="K39" i="3" s="1"/>
  <c r="I39" i="3"/>
  <c r="R39" i="3" s="1"/>
  <c r="S39" i="3" s="1"/>
  <c r="H39" i="3"/>
  <c r="P39" i="3" s="1"/>
  <c r="Q39" i="3" s="1"/>
  <c r="G39" i="3"/>
  <c r="N39" i="3" s="1"/>
  <c r="O39" i="3" s="1"/>
  <c r="F39" i="3"/>
  <c r="L39" i="3" s="1"/>
  <c r="M39" i="3" s="1"/>
  <c r="J38" i="3"/>
  <c r="K38" i="3" s="1"/>
  <c r="I38" i="3"/>
  <c r="R38" i="3" s="1"/>
  <c r="S38" i="3" s="1"/>
  <c r="H38" i="3"/>
  <c r="P38" i="3" s="1"/>
  <c r="Q38" i="3" s="1"/>
  <c r="G38" i="3"/>
  <c r="N38" i="3" s="1"/>
  <c r="O38" i="3" s="1"/>
  <c r="F38" i="3"/>
  <c r="L38" i="3" s="1"/>
  <c r="M38" i="3" s="1"/>
  <c r="J37" i="3"/>
  <c r="K37" i="3" s="1"/>
  <c r="I37" i="3"/>
  <c r="R37" i="3" s="1"/>
  <c r="S37" i="3" s="1"/>
  <c r="H37" i="3"/>
  <c r="P37" i="3" s="1"/>
  <c r="Q37" i="3" s="1"/>
  <c r="G37" i="3"/>
  <c r="N37" i="3" s="1"/>
  <c r="O37" i="3" s="1"/>
  <c r="F37" i="3"/>
  <c r="L37" i="3" s="1"/>
  <c r="M37" i="3" s="1"/>
  <c r="J36" i="3"/>
  <c r="K36" i="3" s="1"/>
  <c r="I36" i="3"/>
  <c r="R36" i="3" s="1"/>
  <c r="S36" i="3" s="1"/>
  <c r="H36" i="3"/>
  <c r="P36" i="3" s="1"/>
  <c r="Q36" i="3" s="1"/>
  <c r="G36" i="3"/>
  <c r="N36" i="3" s="1"/>
  <c r="O36" i="3" s="1"/>
  <c r="F36" i="3"/>
  <c r="L36" i="3" s="1"/>
  <c r="M36" i="3" s="1"/>
  <c r="J35" i="3"/>
  <c r="K35" i="3" s="1"/>
  <c r="I35" i="3"/>
  <c r="R35" i="3" s="1"/>
  <c r="S35" i="3" s="1"/>
  <c r="H35" i="3"/>
  <c r="P35" i="3" s="1"/>
  <c r="Q35" i="3" s="1"/>
  <c r="G35" i="3"/>
  <c r="N35" i="3" s="1"/>
  <c r="O35" i="3" s="1"/>
  <c r="F35" i="3"/>
  <c r="L35" i="3" s="1"/>
  <c r="M35" i="3" s="1"/>
  <c r="J34" i="3"/>
  <c r="K34" i="3" s="1"/>
  <c r="I34" i="3"/>
  <c r="R34" i="3" s="1"/>
  <c r="S34" i="3" s="1"/>
  <c r="H34" i="3"/>
  <c r="P34" i="3" s="1"/>
  <c r="Q34" i="3" s="1"/>
  <c r="G34" i="3"/>
  <c r="N34" i="3" s="1"/>
  <c r="O34" i="3" s="1"/>
  <c r="F34" i="3"/>
  <c r="L34" i="3" s="1"/>
  <c r="M34" i="3" s="1"/>
  <c r="J33" i="3"/>
  <c r="K33" i="3" s="1"/>
  <c r="I33" i="3"/>
  <c r="R33" i="3" s="1"/>
  <c r="S33" i="3" s="1"/>
  <c r="H33" i="3"/>
  <c r="P33" i="3" s="1"/>
  <c r="Q33" i="3" s="1"/>
  <c r="G33" i="3"/>
  <c r="N33" i="3" s="1"/>
  <c r="O33" i="3" s="1"/>
  <c r="F33" i="3"/>
  <c r="L33" i="3" s="1"/>
  <c r="M33" i="3" s="1"/>
  <c r="J32" i="3"/>
  <c r="K32" i="3" s="1"/>
  <c r="I32" i="3"/>
  <c r="R32" i="3" s="1"/>
  <c r="S32" i="3" s="1"/>
  <c r="H32" i="3"/>
  <c r="P32" i="3" s="1"/>
  <c r="Q32" i="3" s="1"/>
  <c r="G32" i="3"/>
  <c r="N32" i="3" s="1"/>
  <c r="O32" i="3" s="1"/>
  <c r="F32" i="3"/>
  <c r="L32" i="3" s="1"/>
  <c r="M32" i="3" s="1"/>
  <c r="Q31" i="3"/>
  <c r="J31" i="3"/>
  <c r="K31" i="3" s="1"/>
  <c r="I31" i="3"/>
  <c r="R31" i="3" s="1"/>
  <c r="S31" i="3" s="1"/>
  <c r="H31" i="3"/>
  <c r="P31" i="3" s="1"/>
  <c r="G31" i="3"/>
  <c r="N31" i="3" s="1"/>
  <c r="O31" i="3" s="1"/>
  <c r="F31" i="3"/>
  <c r="L31" i="3" s="1"/>
  <c r="M31" i="3" s="1"/>
  <c r="J30" i="3"/>
  <c r="K30" i="3" s="1"/>
  <c r="I30" i="3"/>
  <c r="R30" i="3" s="1"/>
  <c r="S30" i="3" s="1"/>
  <c r="H30" i="3"/>
  <c r="P30" i="3" s="1"/>
  <c r="Q30" i="3" s="1"/>
  <c r="G30" i="3"/>
  <c r="N30" i="3" s="1"/>
  <c r="O30" i="3" s="1"/>
  <c r="F30" i="3"/>
  <c r="L30" i="3" s="1"/>
  <c r="M30" i="3" s="1"/>
  <c r="J29" i="3"/>
  <c r="K29" i="3" s="1"/>
  <c r="I29" i="3"/>
  <c r="R29" i="3" s="1"/>
  <c r="S29" i="3" s="1"/>
  <c r="H29" i="3"/>
  <c r="P29" i="3" s="1"/>
  <c r="Q29" i="3" s="1"/>
  <c r="G29" i="3"/>
  <c r="N29" i="3" s="1"/>
  <c r="O29" i="3" s="1"/>
  <c r="F29" i="3"/>
  <c r="L29" i="3" s="1"/>
  <c r="M29" i="3" s="1"/>
  <c r="J28" i="3"/>
  <c r="K28" i="3" s="1"/>
  <c r="I28" i="3"/>
  <c r="R28" i="3" s="1"/>
  <c r="S28" i="3" s="1"/>
  <c r="H28" i="3"/>
  <c r="P28" i="3" s="1"/>
  <c r="Q28" i="3" s="1"/>
  <c r="G28" i="3"/>
  <c r="N28" i="3" s="1"/>
  <c r="O28" i="3" s="1"/>
  <c r="F28" i="3"/>
  <c r="L28" i="3" s="1"/>
  <c r="M28" i="3" s="1"/>
  <c r="J27" i="3"/>
  <c r="K27" i="3" s="1"/>
  <c r="I27" i="3"/>
  <c r="R27" i="3" s="1"/>
  <c r="S27" i="3" s="1"/>
  <c r="H27" i="3"/>
  <c r="P27" i="3" s="1"/>
  <c r="Q27" i="3" s="1"/>
  <c r="G27" i="3"/>
  <c r="N27" i="3" s="1"/>
  <c r="O27" i="3" s="1"/>
  <c r="F27" i="3"/>
  <c r="L27" i="3" s="1"/>
  <c r="M27" i="3" s="1"/>
  <c r="J26" i="3"/>
  <c r="K26" i="3" s="1"/>
  <c r="I26" i="3"/>
  <c r="R26" i="3" s="1"/>
  <c r="S26" i="3" s="1"/>
  <c r="H26" i="3"/>
  <c r="P26" i="3" s="1"/>
  <c r="Q26" i="3" s="1"/>
  <c r="G26" i="3"/>
  <c r="N26" i="3" s="1"/>
  <c r="O26" i="3" s="1"/>
  <c r="F26" i="3"/>
  <c r="L26" i="3" s="1"/>
  <c r="M26" i="3" s="1"/>
  <c r="J25" i="3"/>
  <c r="K25" i="3" s="1"/>
  <c r="I25" i="3"/>
  <c r="R25" i="3" s="1"/>
  <c r="S25" i="3" s="1"/>
  <c r="H25" i="3"/>
  <c r="P25" i="3" s="1"/>
  <c r="Q25" i="3" s="1"/>
  <c r="G25" i="3"/>
  <c r="N25" i="3" s="1"/>
  <c r="O25" i="3" s="1"/>
  <c r="F25" i="3"/>
  <c r="L25" i="3" s="1"/>
  <c r="M25" i="3" s="1"/>
  <c r="J24" i="3"/>
  <c r="K24" i="3" s="1"/>
  <c r="I24" i="3"/>
  <c r="R24" i="3" s="1"/>
  <c r="S24" i="3" s="1"/>
  <c r="H24" i="3"/>
  <c r="P24" i="3" s="1"/>
  <c r="Q24" i="3" s="1"/>
  <c r="G24" i="3"/>
  <c r="N24" i="3" s="1"/>
  <c r="O24" i="3" s="1"/>
  <c r="F24" i="3"/>
  <c r="L24" i="3" s="1"/>
  <c r="M24" i="3" s="1"/>
  <c r="J23" i="3"/>
  <c r="K23" i="3" s="1"/>
  <c r="I23" i="3"/>
  <c r="R23" i="3" s="1"/>
  <c r="S23" i="3" s="1"/>
  <c r="H23" i="3"/>
  <c r="P23" i="3" s="1"/>
  <c r="Q23" i="3" s="1"/>
  <c r="G23" i="3"/>
  <c r="N23" i="3" s="1"/>
  <c r="O23" i="3" s="1"/>
  <c r="F23" i="3"/>
  <c r="L23" i="3" s="1"/>
  <c r="M23" i="3" s="1"/>
  <c r="J22" i="3"/>
  <c r="K22" i="3" s="1"/>
  <c r="I22" i="3"/>
  <c r="R22" i="3" s="1"/>
  <c r="S22" i="3" s="1"/>
  <c r="H22" i="3"/>
  <c r="P22" i="3" s="1"/>
  <c r="Q22" i="3" s="1"/>
  <c r="G22" i="3"/>
  <c r="N22" i="3" s="1"/>
  <c r="O22" i="3" s="1"/>
  <c r="F22" i="3"/>
  <c r="L22" i="3" s="1"/>
  <c r="M22" i="3" s="1"/>
  <c r="J21" i="3"/>
  <c r="K21" i="3" s="1"/>
  <c r="I21" i="3"/>
  <c r="R21" i="3" s="1"/>
  <c r="S21" i="3" s="1"/>
  <c r="H21" i="3"/>
  <c r="P21" i="3" s="1"/>
  <c r="Q21" i="3" s="1"/>
  <c r="G21" i="3"/>
  <c r="N21" i="3" s="1"/>
  <c r="O21" i="3" s="1"/>
  <c r="F21" i="3"/>
  <c r="L21" i="3" s="1"/>
  <c r="M21" i="3" s="1"/>
  <c r="J20" i="3"/>
  <c r="K20" i="3" s="1"/>
  <c r="I20" i="3"/>
  <c r="R20" i="3" s="1"/>
  <c r="S20" i="3" s="1"/>
  <c r="H20" i="3"/>
  <c r="P20" i="3" s="1"/>
  <c r="Q20" i="3" s="1"/>
  <c r="G20" i="3"/>
  <c r="N20" i="3" s="1"/>
  <c r="O20" i="3" s="1"/>
  <c r="F20" i="3"/>
  <c r="L20" i="3" s="1"/>
  <c r="M20" i="3" s="1"/>
  <c r="J19" i="3"/>
  <c r="K19" i="3" s="1"/>
  <c r="I19" i="3"/>
  <c r="R19" i="3" s="1"/>
  <c r="S19" i="3" s="1"/>
  <c r="H19" i="3"/>
  <c r="P19" i="3" s="1"/>
  <c r="Q19" i="3" s="1"/>
  <c r="G19" i="3"/>
  <c r="N19" i="3" s="1"/>
  <c r="O19" i="3" s="1"/>
  <c r="F19" i="3"/>
  <c r="L19" i="3" s="1"/>
  <c r="M19" i="3" s="1"/>
  <c r="J18" i="3"/>
  <c r="K18" i="3" s="1"/>
  <c r="I18" i="3"/>
  <c r="R18" i="3" s="1"/>
  <c r="S18" i="3" s="1"/>
  <c r="H18" i="3"/>
  <c r="P18" i="3" s="1"/>
  <c r="Q18" i="3" s="1"/>
  <c r="G18" i="3"/>
  <c r="N18" i="3" s="1"/>
  <c r="O18" i="3" s="1"/>
  <c r="F18" i="3"/>
  <c r="L18" i="3" s="1"/>
  <c r="M18" i="3" s="1"/>
  <c r="J17" i="3"/>
  <c r="K17" i="3" s="1"/>
  <c r="I17" i="3"/>
  <c r="R17" i="3" s="1"/>
  <c r="S17" i="3" s="1"/>
  <c r="H17" i="3"/>
  <c r="P17" i="3" s="1"/>
  <c r="Q17" i="3" s="1"/>
  <c r="G17" i="3"/>
  <c r="N17" i="3" s="1"/>
  <c r="O17" i="3" s="1"/>
  <c r="F17" i="3"/>
  <c r="L17" i="3" s="1"/>
  <c r="M17" i="3" s="1"/>
  <c r="J16" i="3"/>
  <c r="K16" i="3" s="1"/>
  <c r="I16" i="3"/>
  <c r="R16" i="3" s="1"/>
  <c r="S16" i="3" s="1"/>
  <c r="H16" i="3"/>
  <c r="P16" i="3" s="1"/>
  <c r="Q16" i="3" s="1"/>
  <c r="G16" i="3"/>
  <c r="N16" i="3" s="1"/>
  <c r="O16" i="3" s="1"/>
  <c r="F16" i="3"/>
  <c r="L16" i="3" s="1"/>
  <c r="M16" i="3" s="1"/>
  <c r="J15" i="3"/>
  <c r="K15" i="3" s="1"/>
  <c r="I15" i="3"/>
  <c r="R15" i="3" s="1"/>
  <c r="S15" i="3" s="1"/>
  <c r="H15" i="3"/>
  <c r="P15" i="3" s="1"/>
  <c r="Q15" i="3" s="1"/>
  <c r="G15" i="3"/>
  <c r="N15" i="3" s="1"/>
  <c r="O15" i="3" s="1"/>
  <c r="F15" i="3"/>
  <c r="L15" i="3" s="1"/>
  <c r="M15" i="3" s="1"/>
  <c r="R14" i="3"/>
  <c r="S14" i="3" s="1"/>
  <c r="J14" i="3"/>
  <c r="K14" i="3" s="1"/>
  <c r="I14" i="3"/>
  <c r="H14" i="3"/>
  <c r="P14" i="3" s="1"/>
  <c r="Q14" i="3" s="1"/>
  <c r="G14" i="3"/>
  <c r="N14" i="3" s="1"/>
  <c r="O14" i="3" s="1"/>
  <c r="F14" i="3"/>
  <c r="L14" i="3" s="1"/>
  <c r="M14" i="3" s="1"/>
  <c r="J13" i="3"/>
  <c r="K13" i="3" s="1"/>
  <c r="I13" i="3"/>
  <c r="R13" i="3" s="1"/>
  <c r="S13" i="3" s="1"/>
  <c r="H13" i="3"/>
  <c r="P13" i="3" s="1"/>
  <c r="Q13" i="3" s="1"/>
  <c r="G13" i="3"/>
  <c r="N13" i="3" s="1"/>
  <c r="O13" i="3" s="1"/>
  <c r="F13" i="3"/>
  <c r="L13" i="3" s="1"/>
  <c r="M13" i="3" s="1"/>
  <c r="J12" i="3"/>
  <c r="K12" i="3" s="1"/>
  <c r="I12" i="3"/>
  <c r="R12" i="3" s="1"/>
  <c r="S12" i="3" s="1"/>
  <c r="H12" i="3"/>
  <c r="P12" i="3" s="1"/>
  <c r="Q12" i="3" s="1"/>
  <c r="G12" i="3"/>
  <c r="N12" i="3" s="1"/>
  <c r="O12" i="3" s="1"/>
  <c r="F12" i="3"/>
  <c r="L12" i="3" s="1"/>
  <c r="M12" i="3" s="1"/>
  <c r="J11" i="3"/>
  <c r="K11" i="3" s="1"/>
  <c r="I11" i="3"/>
  <c r="R11" i="3" s="1"/>
  <c r="S11" i="3" s="1"/>
  <c r="H11" i="3"/>
  <c r="P11" i="3" s="1"/>
  <c r="Q11" i="3" s="1"/>
  <c r="G11" i="3"/>
  <c r="N11" i="3" s="1"/>
  <c r="O11" i="3" s="1"/>
  <c r="F11" i="3"/>
  <c r="L11" i="3" s="1"/>
  <c r="M11" i="3" s="1"/>
  <c r="J10" i="3"/>
  <c r="K10" i="3" s="1"/>
  <c r="I10" i="3"/>
  <c r="R10" i="3" s="1"/>
  <c r="S10" i="3" s="1"/>
  <c r="H10" i="3"/>
  <c r="P10" i="3" s="1"/>
  <c r="Q10" i="3" s="1"/>
  <c r="G10" i="3"/>
  <c r="N10" i="3" s="1"/>
  <c r="O10" i="3" s="1"/>
  <c r="F10" i="3"/>
  <c r="L10" i="3" s="1"/>
  <c r="M10" i="3" s="1"/>
  <c r="J9" i="3"/>
  <c r="K9" i="3" s="1"/>
  <c r="I9" i="3"/>
  <c r="R9" i="3" s="1"/>
  <c r="S9" i="3" s="1"/>
  <c r="H9" i="3"/>
  <c r="P9" i="3" s="1"/>
  <c r="Q9" i="3" s="1"/>
  <c r="G9" i="3"/>
  <c r="N9" i="3" s="1"/>
  <c r="O9" i="3" s="1"/>
  <c r="F9" i="3"/>
  <c r="L9" i="3" s="1"/>
  <c r="M9" i="3" s="1"/>
  <c r="J106" i="2"/>
  <c r="K106" i="2" s="1"/>
  <c r="R106" i="2"/>
  <c r="S106" i="2" s="1"/>
  <c r="P106" i="2"/>
  <c r="Q106" i="2" s="1"/>
  <c r="N106" i="2"/>
  <c r="O106" i="2" s="1"/>
  <c r="L106" i="2"/>
  <c r="M106" i="2" s="1"/>
  <c r="J105" i="2"/>
  <c r="K105" i="2" s="1"/>
  <c r="R105" i="2"/>
  <c r="S105" i="2" s="1"/>
  <c r="P105" i="2"/>
  <c r="Q105" i="2" s="1"/>
  <c r="N105" i="2"/>
  <c r="O105" i="2" s="1"/>
  <c r="L105" i="2"/>
  <c r="M105" i="2" s="1"/>
  <c r="J104" i="2"/>
  <c r="K104" i="2" s="1"/>
  <c r="R104" i="2"/>
  <c r="S104" i="2" s="1"/>
  <c r="P104" i="2"/>
  <c r="Q104" i="2" s="1"/>
  <c r="N104" i="2"/>
  <c r="O104" i="2" s="1"/>
  <c r="L104" i="2"/>
  <c r="M104" i="2" s="1"/>
  <c r="J103" i="2"/>
  <c r="K103" i="2" s="1"/>
  <c r="R103" i="2"/>
  <c r="S103" i="2" s="1"/>
  <c r="P103" i="2"/>
  <c r="Q103" i="2" s="1"/>
  <c r="N103" i="2"/>
  <c r="O103" i="2" s="1"/>
  <c r="L103" i="2"/>
  <c r="M103" i="2" s="1"/>
  <c r="J102" i="2"/>
  <c r="K102" i="2" s="1"/>
  <c r="R102" i="2"/>
  <c r="S102" i="2" s="1"/>
  <c r="P102" i="2"/>
  <c r="Q102" i="2" s="1"/>
  <c r="N102" i="2"/>
  <c r="O102" i="2" s="1"/>
  <c r="L102" i="2"/>
  <c r="M102" i="2" s="1"/>
  <c r="J101" i="2"/>
  <c r="K101" i="2" s="1"/>
  <c r="R101" i="2"/>
  <c r="S101" i="2" s="1"/>
  <c r="P101" i="2"/>
  <c r="Q101" i="2" s="1"/>
  <c r="N101" i="2"/>
  <c r="O101" i="2" s="1"/>
  <c r="L101" i="2"/>
  <c r="M101" i="2" s="1"/>
  <c r="J100" i="2"/>
  <c r="K100" i="2" s="1"/>
  <c r="R100" i="2"/>
  <c r="S100" i="2" s="1"/>
  <c r="P100" i="2"/>
  <c r="Q100" i="2" s="1"/>
  <c r="N100" i="2"/>
  <c r="O100" i="2" s="1"/>
  <c r="L100" i="2"/>
  <c r="M100" i="2" s="1"/>
  <c r="J99" i="2"/>
  <c r="K99" i="2" s="1"/>
  <c r="R99" i="2"/>
  <c r="S99" i="2" s="1"/>
  <c r="P99" i="2"/>
  <c r="Q99" i="2" s="1"/>
  <c r="N99" i="2"/>
  <c r="O99" i="2" s="1"/>
  <c r="L99" i="2"/>
  <c r="M99" i="2" s="1"/>
  <c r="J98" i="2"/>
  <c r="K98" i="2" s="1"/>
  <c r="R98" i="2"/>
  <c r="S98" i="2" s="1"/>
  <c r="P98" i="2"/>
  <c r="Q98" i="2" s="1"/>
  <c r="N98" i="2"/>
  <c r="O98" i="2" s="1"/>
  <c r="L98" i="2"/>
  <c r="M98" i="2" s="1"/>
  <c r="J97" i="2"/>
  <c r="K97" i="2" s="1"/>
  <c r="R97" i="2"/>
  <c r="S97" i="2" s="1"/>
  <c r="P97" i="2"/>
  <c r="Q97" i="2" s="1"/>
  <c r="N97" i="2"/>
  <c r="O97" i="2" s="1"/>
  <c r="L97" i="2"/>
  <c r="M97" i="2" s="1"/>
  <c r="J96" i="2"/>
  <c r="K96" i="2" s="1"/>
  <c r="R96" i="2"/>
  <c r="S96" i="2" s="1"/>
  <c r="P96" i="2"/>
  <c r="Q96" i="2" s="1"/>
  <c r="N96" i="2"/>
  <c r="O96" i="2" s="1"/>
  <c r="L96" i="2"/>
  <c r="M96" i="2" s="1"/>
  <c r="J95" i="2"/>
  <c r="K95" i="2" s="1"/>
  <c r="R95" i="2"/>
  <c r="S95" i="2" s="1"/>
  <c r="P95" i="2"/>
  <c r="Q95" i="2" s="1"/>
  <c r="N95" i="2"/>
  <c r="O95" i="2" s="1"/>
  <c r="L95" i="2"/>
  <c r="M95" i="2" s="1"/>
  <c r="J94" i="2"/>
  <c r="K94" i="2" s="1"/>
  <c r="R94" i="2"/>
  <c r="S94" i="2" s="1"/>
  <c r="P94" i="2"/>
  <c r="Q94" i="2" s="1"/>
  <c r="N94" i="2"/>
  <c r="O94" i="2" s="1"/>
  <c r="L94" i="2"/>
  <c r="M94" i="2" s="1"/>
  <c r="J93" i="2"/>
  <c r="K93" i="2" s="1"/>
  <c r="R93" i="2"/>
  <c r="S93" i="2" s="1"/>
  <c r="P93" i="2"/>
  <c r="Q93" i="2" s="1"/>
  <c r="N93" i="2"/>
  <c r="O93" i="2" s="1"/>
  <c r="L93" i="2"/>
  <c r="M93" i="2" s="1"/>
  <c r="J92" i="2"/>
  <c r="K92" i="2" s="1"/>
  <c r="R92" i="2"/>
  <c r="S92" i="2" s="1"/>
  <c r="P92" i="2"/>
  <c r="Q92" i="2" s="1"/>
  <c r="N92" i="2"/>
  <c r="O92" i="2" s="1"/>
  <c r="L92" i="2"/>
  <c r="M92" i="2" s="1"/>
  <c r="J91" i="2"/>
  <c r="K91" i="2" s="1"/>
  <c r="R91" i="2"/>
  <c r="S91" i="2" s="1"/>
  <c r="P91" i="2"/>
  <c r="Q91" i="2" s="1"/>
  <c r="N91" i="2"/>
  <c r="O91" i="2" s="1"/>
  <c r="L91" i="2"/>
  <c r="M91" i="2" s="1"/>
  <c r="J90" i="2"/>
  <c r="K90" i="2" s="1"/>
  <c r="R90" i="2"/>
  <c r="S90" i="2" s="1"/>
  <c r="P90" i="2"/>
  <c r="Q90" i="2" s="1"/>
  <c r="N90" i="2"/>
  <c r="O90" i="2" s="1"/>
  <c r="L90" i="2"/>
  <c r="M90" i="2" s="1"/>
  <c r="J89" i="2"/>
  <c r="K89" i="2" s="1"/>
  <c r="R89" i="2"/>
  <c r="S89" i="2" s="1"/>
  <c r="P89" i="2"/>
  <c r="Q89" i="2" s="1"/>
  <c r="N89" i="2"/>
  <c r="O89" i="2" s="1"/>
  <c r="L89" i="2"/>
  <c r="M89" i="2" s="1"/>
  <c r="J88" i="2"/>
  <c r="K88" i="2" s="1"/>
  <c r="R88" i="2"/>
  <c r="S88" i="2" s="1"/>
  <c r="P88" i="2"/>
  <c r="Q88" i="2" s="1"/>
  <c r="N88" i="2"/>
  <c r="O88" i="2" s="1"/>
  <c r="L88" i="2"/>
  <c r="M88" i="2" s="1"/>
  <c r="J87" i="2"/>
  <c r="K87" i="2" s="1"/>
  <c r="R87" i="2"/>
  <c r="S87" i="2" s="1"/>
  <c r="P87" i="2"/>
  <c r="Q87" i="2" s="1"/>
  <c r="N87" i="2"/>
  <c r="O87" i="2" s="1"/>
  <c r="L87" i="2"/>
  <c r="M87" i="2" s="1"/>
  <c r="J86" i="2"/>
  <c r="K86" i="2" s="1"/>
  <c r="R86" i="2"/>
  <c r="S86" i="2" s="1"/>
  <c r="P86" i="2"/>
  <c r="Q86" i="2" s="1"/>
  <c r="N86" i="2"/>
  <c r="O86" i="2" s="1"/>
  <c r="L86" i="2"/>
  <c r="M86" i="2" s="1"/>
  <c r="J85" i="2"/>
  <c r="K85" i="2" s="1"/>
  <c r="R85" i="2"/>
  <c r="S85" i="2" s="1"/>
  <c r="P85" i="2"/>
  <c r="Q85" i="2" s="1"/>
  <c r="N85" i="2"/>
  <c r="O85" i="2" s="1"/>
  <c r="L85" i="2"/>
  <c r="M85" i="2" s="1"/>
  <c r="J84" i="2"/>
  <c r="K84" i="2" s="1"/>
  <c r="R84" i="2"/>
  <c r="S84" i="2" s="1"/>
  <c r="P84" i="2"/>
  <c r="Q84" i="2" s="1"/>
  <c r="N84" i="2"/>
  <c r="O84" i="2" s="1"/>
  <c r="L84" i="2"/>
  <c r="M84" i="2" s="1"/>
  <c r="J83" i="2"/>
  <c r="K83" i="2" s="1"/>
  <c r="R83" i="2"/>
  <c r="S83" i="2" s="1"/>
  <c r="P83" i="2"/>
  <c r="Q83" i="2" s="1"/>
  <c r="N83" i="2"/>
  <c r="O83" i="2" s="1"/>
  <c r="L83" i="2"/>
  <c r="M83" i="2" s="1"/>
  <c r="J82" i="2"/>
  <c r="K82" i="2" s="1"/>
  <c r="R82" i="2"/>
  <c r="S82" i="2" s="1"/>
  <c r="P82" i="2"/>
  <c r="Q82" i="2" s="1"/>
  <c r="N82" i="2"/>
  <c r="O82" i="2" s="1"/>
  <c r="L82" i="2"/>
  <c r="M82" i="2" s="1"/>
  <c r="J81" i="2"/>
  <c r="K81" i="2" s="1"/>
  <c r="R81" i="2"/>
  <c r="S81" i="2" s="1"/>
  <c r="P81" i="2"/>
  <c r="Q81" i="2" s="1"/>
  <c r="N81" i="2"/>
  <c r="O81" i="2" s="1"/>
  <c r="L81" i="2"/>
  <c r="M81" i="2" s="1"/>
  <c r="J80" i="2"/>
  <c r="K80" i="2" s="1"/>
  <c r="R80" i="2"/>
  <c r="S80" i="2" s="1"/>
  <c r="P80" i="2"/>
  <c r="Q80" i="2" s="1"/>
  <c r="N80" i="2"/>
  <c r="O80" i="2" s="1"/>
  <c r="L80" i="2"/>
  <c r="M80" i="2" s="1"/>
  <c r="J79" i="2"/>
  <c r="K79" i="2" s="1"/>
  <c r="R79" i="2"/>
  <c r="S79" i="2" s="1"/>
  <c r="P79" i="2"/>
  <c r="Q79" i="2" s="1"/>
  <c r="N79" i="2"/>
  <c r="O79" i="2" s="1"/>
  <c r="L79" i="2"/>
  <c r="M79" i="2" s="1"/>
  <c r="J78" i="2"/>
  <c r="K78" i="2" s="1"/>
  <c r="R78" i="2"/>
  <c r="S78" i="2" s="1"/>
  <c r="P78" i="2"/>
  <c r="Q78" i="2" s="1"/>
  <c r="N78" i="2"/>
  <c r="O78" i="2" s="1"/>
  <c r="L78" i="2"/>
  <c r="M78" i="2" s="1"/>
  <c r="J77" i="2"/>
  <c r="K77" i="2" s="1"/>
  <c r="R77" i="2"/>
  <c r="S77" i="2" s="1"/>
  <c r="P77" i="2"/>
  <c r="Q77" i="2" s="1"/>
  <c r="N77" i="2"/>
  <c r="O77" i="2" s="1"/>
  <c r="L77" i="2"/>
  <c r="M77" i="2" s="1"/>
  <c r="J76" i="2"/>
  <c r="K76" i="2" s="1"/>
  <c r="R76" i="2"/>
  <c r="S76" i="2" s="1"/>
  <c r="P76" i="2"/>
  <c r="Q76" i="2" s="1"/>
  <c r="N76" i="2"/>
  <c r="O76" i="2" s="1"/>
  <c r="L76" i="2"/>
  <c r="M76" i="2" s="1"/>
  <c r="J75" i="2"/>
  <c r="K75" i="2" s="1"/>
  <c r="R75" i="2"/>
  <c r="S75" i="2" s="1"/>
  <c r="P75" i="2"/>
  <c r="Q75" i="2" s="1"/>
  <c r="N75" i="2"/>
  <c r="O75" i="2" s="1"/>
  <c r="L75" i="2"/>
  <c r="M75" i="2" s="1"/>
  <c r="J74" i="2"/>
  <c r="K74" i="2" s="1"/>
  <c r="R74" i="2"/>
  <c r="S74" i="2" s="1"/>
  <c r="P74" i="2"/>
  <c r="Q74" i="2" s="1"/>
  <c r="N74" i="2"/>
  <c r="O74" i="2" s="1"/>
  <c r="L74" i="2"/>
  <c r="M74" i="2" s="1"/>
  <c r="J73" i="2"/>
  <c r="K73" i="2" s="1"/>
  <c r="R73" i="2"/>
  <c r="S73" i="2" s="1"/>
  <c r="P73" i="2"/>
  <c r="Q73" i="2" s="1"/>
  <c r="N73" i="2"/>
  <c r="O73" i="2" s="1"/>
  <c r="L73" i="2"/>
  <c r="M73" i="2" s="1"/>
  <c r="J72" i="2"/>
  <c r="K72" i="2" s="1"/>
  <c r="R72" i="2"/>
  <c r="S72" i="2" s="1"/>
  <c r="P72" i="2"/>
  <c r="Q72" i="2" s="1"/>
  <c r="N72" i="2"/>
  <c r="O72" i="2" s="1"/>
  <c r="L72" i="2"/>
  <c r="M72" i="2" s="1"/>
  <c r="J71" i="2"/>
  <c r="K71" i="2" s="1"/>
  <c r="R71" i="2"/>
  <c r="S71" i="2" s="1"/>
  <c r="P71" i="2"/>
  <c r="Q71" i="2" s="1"/>
  <c r="N71" i="2"/>
  <c r="O71" i="2" s="1"/>
  <c r="L71" i="2"/>
  <c r="M71" i="2" s="1"/>
  <c r="J70" i="2"/>
  <c r="K70" i="2" s="1"/>
  <c r="R70" i="2"/>
  <c r="S70" i="2" s="1"/>
  <c r="P70" i="2"/>
  <c r="Q70" i="2" s="1"/>
  <c r="N70" i="2"/>
  <c r="O70" i="2" s="1"/>
  <c r="L70" i="2"/>
  <c r="M70" i="2" s="1"/>
  <c r="J69" i="2"/>
  <c r="K69" i="2" s="1"/>
  <c r="R69" i="2"/>
  <c r="S69" i="2" s="1"/>
  <c r="P69" i="2"/>
  <c r="Q69" i="2" s="1"/>
  <c r="N69" i="2"/>
  <c r="O69" i="2" s="1"/>
  <c r="L69" i="2"/>
  <c r="M69" i="2" s="1"/>
  <c r="J68" i="2"/>
  <c r="K68" i="2" s="1"/>
  <c r="R68" i="2"/>
  <c r="S68" i="2" s="1"/>
  <c r="P68" i="2"/>
  <c r="Q68" i="2" s="1"/>
  <c r="N68" i="2"/>
  <c r="O68" i="2" s="1"/>
  <c r="L68" i="2"/>
  <c r="M68" i="2" s="1"/>
  <c r="J67" i="2"/>
  <c r="K67" i="2" s="1"/>
  <c r="R67" i="2"/>
  <c r="S67" i="2" s="1"/>
  <c r="P67" i="2"/>
  <c r="Q67" i="2" s="1"/>
  <c r="N67" i="2"/>
  <c r="O67" i="2" s="1"/>
  <c r="L67" i="2"/>
  <c r="M67" i="2" s="1"/>
  <c r="J66" i="2"/>
  <c r="K66" i="2" s="1"/>
  <c r="R66" i="2"/>
  <c r="S66" i="2" s="1"/>
  <c r="P66" i="2"/>
  <c r="Q66" i="2" s="1"/>
  <c r="N66" i="2"/>
  <c r="O66" i="2" s="1"/>
  <c r="L66" i="2"/>
  <c r="M66" i="2" s="1"/>
  <c r="J65" i="2"/>
  <c r="K65" i="2" s="1"/>
  <c r="R65" i="2"/>
  <c r="S65" i="2" s="1"/>
  <c r="P65" i="2"/>
  <c r="Q65" i="2" s="1"/>
  <c r="N65" i="2"/>
  <c r="O65" i="2" s="1"/>
  <c r="L65" i="2"/>
  <c r="M65" i="2" s="1"/>
  <c r="J64" i="2"/>
  <c r="K64" i="2" s="1"/>
  <c r="R64" i="2"/>
  <c r="S64" i="2" s="1"/>
  <c r="P64" i="2"/>
  <c r="Q64" i="2" s="1"/>
  <c r="N64" i="2"/>
  <c r="O64" i="2" s="1"/>
  <c r="L64" i="2"/>
  <c r="M64" i="2" s="1"/>
  <c r="J63" i="2"/>
  <c r="K63" i="2" s="1"/>
  <c r="R63" i="2"/>
  <c r="S63" i="2" s="1"/>
  <c r="P63" i="2"/>
  <c r="Q63" i="2" s="1"/>
  <c r="N63" i="2"/>
  <c r="O63" i="2" s="1"/>
  <c r="L63" i="2"/>
  <c r="M63" i="2" s="1"/>
  <c r="J62" i="2"/>
  <c r="K62" i="2" s="1"/>
  <c r="R62" i="2"/>
  <c r="S62" i="2" s="1"/>
  <c r="P62" i="2"/>
  <c r="Q62" i="2" s="1"/>
  <c r="N62" i="2"/>
  <c r="O62" i="2" s="1"/>
  <c r="L62" i="2"/>
  <c r="M62" i="2" s="1"/>
  <c r="J61" i="2"/>
  <c r="K61" i="2" s="1"/>
  <c r="R61" i="2"/>
  <c r="S61" i="2" s="1"/>
  <c r="P61" i="2"/>
  <c r="Q61" i="2" s="1"/>
  <c r="N61" i="2"/>
  <c r="O61" i="2" s="1"/>
  <c r="L61" i="2"/>
  <c r="M61" i="2" s="1"/>
  <c r="J60" i="2"/>
  <c r="K60" i="2" s="1"/>
  <c r="R60" i="2"/>
  <c r="S60" i="2" s="1"/>
  <c r="P60" i="2"/>
  <c r="Q60" i="2" s="1"/>
  <c r="N60" i="2"/>
  <c r="O60" i="2" s="1"/>
  <c r="L60" i="2"/>
  <c r="M60" i="2" s="1"/>
  <c r="J59" i="2"/>
  <c r="K59" i="2" s="1"/>
  <c r="R59" i="2"/>
  <c r="S59" i="2" s="1"/>
  <c r="P59" i="2"/>
  <c r="Q59" i="2" s="1"/>
  <c r="N59" i="2"/>
  <c r="O59" i="2" s="1"/>
  <c r="L59" i="2"/>
  <c r="M59" i="2" s="1"/>
  <c r="J58" i="2"/>
  <c r="K58" i="2" s="1"/>
  <c r="R58" i="2"/>
  <c r="S58" i="2" s="1"/>
  <c r="P58" i="2"/>
  <c r="Q58" i="2" s="1"/>
  <c r="N58" i="2"/>
  <c r="O58" i="2" s="1"/>
  <c r="L58" i="2"/>
  <c r="M58" i="2" s="1"/>
  <c r="J57" i="2"/>
  <c r="K57" i="2" s="1"/>
  <c r="R57" i="2"/>
  <c r="S57" i="2" s="1"/>
  <c r="P57" i="2"/>
  <c r="Q57" i="2" s="1"/>
  <c r="N57" i="2"/>
  <c r="O57" i="2" s="1"/>
  <c r="L57" i="2"/>
  <c r="M57" i="2" s="1"/>
  <c r="J56" i="2"/>
  <c r="K56" i="2" s="1"/>
  <c r="R56" i="2"/>
  <c r="S56" i="2" s="1"/>
  <c r="P56" i="2"/>
  <c r="Q56" i="2" s="1"/>
  <c r="N56" i="2"/>
  <c r="O56" i="2" s="1"/>
  <c r="L56" i="2"/>
  <c r="M56" i="2" s="1"/>
  <c r="J55" i="2"/>
  <c r="K55" i="2" s="1"/>
  <c r="R55" i="2"/>
  <c r="S55" i="2" s="1"/>
  <c r="P55" i="2"/>
  <c r="Q55" i="2" s="1"/>
  <c r="N55" i="2"/>
  <c r="O55" i="2" s="1"/>
  <c r="L55" i="2"/>
  <c r="M55" i="2" s="1"/>
  <c r="J54" i="2"/>
  <c r="K54" i="2" s="1"/>
  <c r="R54" i="2"/>
  <c r="S54" i="2" s="1"/>
  <c r="P54" i="2"/>
  <c r="Q54" i="2" s="1"/>
  <c r="N54" i="2"/>
  <c r="O54" i="2" s="1"/>
  <c r="L54" i="2"/>
  <c r="M54" i="2" s="1"/>
  <c r="J53" i="2"/>
  <c r="K53" i="2" s="1"/>
  <c r="R53" i="2"/>
  <c r="S53" i="2" s="1"/>
  <c r="P53" i="2"/>
  <c r="Q53" i="2" s="1"/>
  <c r="N53" i="2"/>
  <c r="O53" i="2" s="1"/>
  <c r="L53" i="2"/>
  <c r="M53" i="2" s="1"/>
  <c r="J52" i="2"/>
  <c r="K52" i="2" s="1"/>
  <c r="R52" i="2"/>
  <c r="S52" i="2" s="1"/>
  <c r="P52" i="2"/>
  <c r="Q52" i="2" s="1"/>
  <c r="N52" i="2"/>
  <c r="O52" i="2" s="1"/>
  <c r="L52" i="2"/>
  <c r="M52" i="2" s="1"/>
  <c r="L51" i="2"/>
  <c r="M51" i="2" s="1"/>
  <c r="J51" i="2"/>
  <c r="K51" i="2" s="1"/>
  <c r="R51" i="2"/>
  <c r="S51" i="2" s="1"/>
  <c r="P51" i="2"/>
  <c r="Q51" i="2" s="1"/>
  <c r="N51" i="2"/>
  <c r="O51" i="2" s="1"/>
  <c r="J50" i="2"/>
  <c r="K50" i="2" s="1"/>
  <c r="R50" i="2"/>
  <c r="S50" i="2" s="1"/>
  <c r="P50" i="2"/>
  <c r="Q50" i="2" s="1"/>
  <c r="N50" i="2"/>
  <c r="O50" i="2" s="1"/>
  <c r="L50" i="2"/>
  <c r="M50" i="2" s="1"/>
  <c r="J49" i="2"/>
  <c r="K49" i="2" s="1"/>
  <c r="R49" i="2"/>
  <c r="S49" i="2" s="1"/>
  <c r="P49" i="2"/>
  <c r="Q49" i="2" s="1"/>
  <c r="N49" i="2"/>
  <c r="O49" i="2" s="1"/>
  <c r="L49" i="2"/>
  <c r="M49" i="2" s="1"/>
  <c r="J48" i="2"/>
  <c r="K48" i="2" s="1"/>
  <c r="R48" i="2"/>
  <c r="S48" i="2" s="1"/>
  <c r="P48" i="2"/>
  <c r="Q48" i="2" s="1"/>
  <c r="N48" i="2"/>
  <c r="O48" i="2" s="1"/>
  <c r="L48" i="2"/>
  <c r="M48" i="2" s="1"/>
  <c r="J47" i="2"/>
  <c r="K47" i="2" s="1"/>
  <c r="R47" i="2"/>
  <c r="S47" i="2" s="1"/>
  <c r="P47" i="2"/>
  <c r="Q47" i="2" s="1"/>
  <c r="N47" i="2"/>
  <c r="O47" i="2" s="1"/>
  <c r="L47" i="2"/>
  <c r="M47" i="2" s="1"/>
  <c r="J46" i="2"/>
  <c r="K46" i="2" s="1"/>
  <c r="R46" i="2"/>
  <c r="S46" i="2" s="1"/>
  <c r="P46" i="2"/>
  <c r="Q46" i="2" s="1"/>
  <c r="N46" i="2"/>
  <c r="O46" i="2" s="1"/>
  <c r="L46" i="2"/>
  <c r="M46" i="2" s="1"/>
  <c r="J45" i="2"/>
  <c r="K45" i="2" s="1"/>
  <c r="R45" i="2"/>
  <c r="S45" i="2" s="1"/>
  <c r="P45" i="2"/>
  <c r="Q45" i="2" s="1"/>
  <c r="N45" i="2"/>
  <c r="O45" i="2" s="1"/>
  <c r="L45" i="2"/>
  <c r="M45" i="2" s="1"/>
  <c r="J44" i="2"/>
  <c r="K44" i="2" s="1"/>
  <c r="R44" i="2"/>
  <c r="S44" i="2" s="1"/>
  <c r="P44" i="2"/>
  <c r="Q44" i="2" s="1"/>
  <c r="N44" i="2"/>
  <c r="O44" i="2" s="1"/>
  <c r="L44" i="2"/>
  <c r="M44" i="2" s="1"/>
  <c r="J43" i="2"/>
  <c r="K43" i="2" s="1"/>
  <c r="R43" i="2"/>
  <c r="S43" i="2" s="1"/>
  <c r="P43" i="2"/>
  <c r="Q43" i="2" s="1"/>
  <c r="N43" i="2"/>
  <c r="O43" i="2" s="1"/>
  <c r="L43" i="2"/>
  <c r="M43" i="2" s="1"/>
  <c r="J42" i="2"/>
  <c r="K42" i="2" s="1"/>
  <c r="R42" i="2"/>
  <c r="S42" i="2" s="1"/>
  <c r="P42" i="2"/>
  <c r="Q42" i="2" s="1"/>
  <c r="N42" i="2"/>
  <c r="O42" i="2" s="1"/>
  <c r="L42" i="2"/>
  <c r="M42" i="2" s="1"/>
  <c r="J41" i="2"/>
  <c r="K41" i="2" s="1"/>
  <c r="R41" i="2"/>
  <c r="S41" i="2" s="1"/>
  <c r="P41" i="2"/>
  <c r="Q41" i="2" s="1"/>
  <c r="N41" i="2"/>
  <c r="O41" i="2" s="1"/>
  <c r="L41" i="2"/>
  <c r="M41" i="2" s="1"/>
  <c r="N40" i="2"/>
  <c r="O40" i="2" s="1"/>
  <c r="J40" i="2"/>
  <c r="K40" i="2" s="1"/>
  <c r="R40" i="2"/>
  <c r="S40" i="2" s="1"/>
  <c r="P40" i="2"/>
  <c r="Q40" i="2" s="1"/>
  <c r="L40" i="2"/>
  <c r="M40" i="2" s="1"/>
  <c r="J39" i="2"/>
  <c r="K39" i="2" s="1"/>
  <c r="R39" i="2"/>
  <c r="S39" i="2" s="1"/>
  <c r="P39" i="2"/>
  <c r="Q39" i="2" s="1"/>
  <c r="N39" i="2"/>
  <c r="O39" i="2" s="1"/>
  <c r="L39" i="2"/>
  <c r="M39" i="2" s="1"/>
  <c r="J38" i="2"/>
  <c r="K38" i="2" s="1"/>
  <c r="R38" i="2"/>
  <c r="S38" i="2" s="1"/>
  <c r="P38" i="2"/>
  <c r="Q38" i="2" s="1"/>
  <c r="N38" i="2"/>
  <c r="O38" i="2" s="1"/>
  <c r="L38" i="2"/>
  <c r="M38" i="2" s="1"/>
  <c r="J37" i="2"/>
  <c r="K37" i="2" s="1"/>
  <c r="R37" i="2"/>
  <c r="S37" i="2" s="1"/>
  <c r="P37" i="2"/>
  <c r="Q37" i="2" s="1"/>
  <c r="N37" i="2"/>
  <c r="O37" i="2" s="1"/>
  <c r="L37" i="2"/>
  <c r="M37" i="2" s="1"/>
  <c r="J36" i="2"/>
  <c r="K36" i="2" s="1"/>
  <c r="R36" i="2"/>
  <c r="S36" i="2" s="1"/>
  <c r="P36" i="2"/>
  <c r="Q36" i="2" s="1"/>
  <c r="N36" i="2"/>
  <c r="O36" i="2" s="1"/>
  <c r="L36" i="2"/>
  <c r="M36" i="2" s="1"/>
  <c r="L35" i="2"/>
  <c r="M35" i="2" s="1"/>
  <c r="J35" i="2"/>
  <c r="K35" i="2" s="1"/>
  <c r="R35" i="2"/>
  <c r="S35" i="2" s="1"/>
  <c r="P35" i="2"/>
  <c r="Q35" i="2" s="1"/>
  <c r="N35" i="2"/>
  <c r="O35" i="2" s="1"/>
  <c r="J34" i="2"/>
  <c r="K34" i="2" s="1"/>
  <c r="R34" i="2"/>
  <c r="S34" i="2" s="1"/>
  <c r="P34" i="2"/>
  <c r="Q34" i="2" s="1"/>
  <c r="N34" i="2"/>
  <c r="O34" i="2" s="1"/>
  <c r="L34" i="2"/>
  <c r="M34" i="2" s="1"/>
  <c r="J33" i="2"/>
  <c r="K33" i="2" s="1"/>
  <c r="R33" i="2"/>
  <c r="S33" i="2" s="1"/>
  <c r="P33" i="2"/>
  <c r="Q33" i="2" s="1"/>
  <c r="N33" i="2"/>
  <c r="O33" i="2" s="1"/>
  <c r="L33" i="2"/>
  <c r="M33" i="2" s="1"/>
  <c r="J32" i="2"/>
  <c r="K32" i="2" s="1"/>
  <c r="R32" i="2"/>
  <c r="S32" i="2" s="1"/>
  <c r="P32" i="2"/>
  <c r="Q32" i="2" s="1"/>
  <c r="N32" i="2"/>
  <c r="O32" i="2" s="1"/>
  <c r="L32" i="2"/>
  <c r="M32" i="2" s="1"/>
  <c r="J31" i="2"/>
  <c r="K31" i="2" s="1"/>
  <c r="R31" i="2"/>
  <c r="S31" i="2" s="1"/>
  <c r="P31" i="2"/>
  <c r="Q31" i="2" s="1"/>
  <c r="N31" i="2"/>
  <c r="O31" i="2" s="1"/>
  <c r="L31" i="2"/>
  <c r="M31" i="2" s="1"/>
  <c r="J30" i="2"/>
  <c r="K30" i="2" s="1"/>
  <c r="R30" i="2"/>
  <c r="S30" i="2" s="1"/>
  <c r="P30" i="2"/>
  <c r="Q30" i="2" s="1"/>
  <c r="N30" i="2"/>
  <c r="O30" i="2" s="1"/>
  <c r="L30" i="2"/>
  <c r="M30" i="2" s="1"/>
  <c r="J29" i="2"/>
  <c r="K29" i="2" s="1"/>
  <c r="R29" i="2"/>
  <c r="S29" i="2" s="1"/>
  <c r="P29" i="2"/>
  <c r="Q29" i="2" s="1"/>
  <c r="N29" i="2"/>
  <c r="O29" i="2" s="1"/>
  <c r="L29" i="2"/>
  <c r="M29" i="2" s="1"/>
  <c r="J28" i="2"/>
  <c r="K28" i="2" s="1"/>
  <c r="R28" i="2"/>
  <c r="S28" i="2" s="1"/>
  <c r="P28" i="2"/>
  <c r="Q28" i="2" s="1"/>
  <c r="N28" i="2"/>
  <c r="O28" i="2" s="1"/>
  <c r="L28" i="2"/>
  <c r="M28" i="2" s="1"/>
  <c r="J27" i="2"/>
  <c r="K27" i="2" s="1"/>
  <c r="R27" i="2"/>
  <c r="S27" i="2" s="1"/>
  <c r="P27" i="2"/>
  <c r="Q27" i="2" s="1"/>
  <c r="N27" i="2"/>
  <c r="O27" i="2" s="1"/>
  <c r="L27" i="2"/>
  <c r="M27" i="2" s="1"/>
  <c r="J26" i="2"/>
  <c r="K26" i="2" s="1"/>
  <c r="R26" i="2"/>
  <c r="S26" i="2" s="1"/>
  <c r="P26" i="2"/>
  <c r="Q26" i="2" s="1"/>
  <c r="N26" i="2"/>
  <c r="O26" i="2" s="1"/>
  <c r="L26" i="2"/>
  <c r="M26" i="2" s="1"/>
  <c r="J25" i="2"/>
  <c r="K25" i="2" s="1"/>
  <c r="R25" i="2"/>
  <c r="S25" i="2" s="1"/>
  <c r="P25" i="2"/>
  <c r="Q25" i="2" s="1"/>
  <c r="N25" i="2"/>
  <c r="O25" i="2" s="1"/>
  <c r="L25" i="2"/>
  <c r="M25" i="2" s="1"/>
  <c r="J24" i="2"/>
  <c r="K24" i="2" s="1"/>
  <c r="R24" i="2"/>
  <c r="S24" i="2" s="1"/>
  <c r="P24" i="2"/>
  <c r="Q24" i="2" s="1"/>
  <c r="N24" i="2"/>
  <c r="O24" i="2" s="1"/>
  <c r="L24" i="2"/>
  <c r="M24" i="2" s="1"/>
  <c r="J23" i="2"/>
  <c r="K23" i="2" s="1"/>
  <c r="R23" i="2"/>
  <c r="S23" i="2" s="1"/>
  <c r="P23" i="2"/>
  <c r="Q23" i="2" s="1"/>
  <c r="N23" i="2"/>
  <c r="O23" i="2" s="1"/>
  <c r="L23" i="2"/>
  <c r="M23" i="2" s="1"/>
  <c r="J22" i="2"/>
  <c r="K22" i="2" s="1"/>
  <c r="R22" i="2"/>
  <c r="S22" i="2" s="1"/>
  <c r="P22" i="2"/>
  <c r="Q22" i="2" s="1"/>
  <c r="N22" i="2"/>
  <c r="O22" i="2" s="1"/>
  <c r="L22" i="2"/>
  <c r="M22" i="2" s="1"/>
  <c r="J21" i="2"/>
  <c r="K21" i="2" s="1"/>
  <c r="R21" i="2"/>
  <c r="S21" i="2" s="1"/>
  <c r="P21" i="2"/>
  <c r="Q21" i="2" s="1"/>
  <c r="N21" i="2"/>
  <c r="O21" i="2" s="1"/>
  <c r="L21" i="2"/>
  <c r="M21" i="2" s="1"/>
  <c r="J20" i="2"/>
  <c r="K20" i="2" s="1"/>
  <c r="R20" i="2"/>
  <c r="S20" i="2" s="1"/>
  <c r="P20" i="2"/>
  <c r="Q20" i="2" s="1"/>
  <c r="N20" i="2"/>
  <c r="O20" i="2" s="1"/>
  <c r="L20" i="2"/>
  <c r="M20" i="2" s="1"/>
  <c r="R19" i="2"/>
  <c r="S19" i="2" s="1"/>
  <c r="J19" i="2"/>
  <c r="K19" i="2" s="1"/>
  <c r="P19" i="2"/>
  <c r="Q19" i="2" s="1"/>
  <c r="N19" i="2"/>
  <c r="O19" i="2" s="1"/>
  <c r="L19" i="2"/>
  <c r="M19" i="2" s="1"/>
  <c r="J18" i="2"/>
  <c r="K18" i="2" s="1"/>
  <c r="R18" i="2"/>
  <c r="S18" i="2" s="1"/>
  <c r="P18" i="2"/>
  <c r="Q18" i="2" s="1"/>
  <c r="N18" i="2"/>
  <c r="O18" i="2" s="1"/>
  <c r="L18" i="2"/>
  <c r="M18" i="2" s="1"/>
  <c r="J17" i="2"/>
  <c r="K17" i="2" s="1"/>
  <c r="R17" i="2"/>
  <c r="S17" i="2" s="1"/>
  <c r="P17" i="2"/>
  <c r="Q17" i="2" s="1"/>
  <c r="N17" i="2"/>
  <c r="O17" i="2" s="1"/>
  <c r="L17" i="2"/>
  <c r="M17" i="2" s="1"/>
  <c r="J16" i="2"/>
  <c r="K16" i="2" s="1"/>
  <c r="R16" i="2"/>
  <c r="S16" i="2" s="1"/>
  <c r="P16" i="2"/>
  <c r="Q16" i="2" s="1"/>
  <c r="N16" i="2"/>
  <c r="O16" i="2" s="1"/>
  <c r="L16" i="2"/>
  <c r="M16" i="2" s="1"/>
  <c r="J15" i="2"/>
  <c r="K15" i="2" s="1"/>
  <c r="R15" i="2"/>
  <c r="S15" i="2" s="1"/>
  <c r="P15" i="2"/>
  <c r="Q15" i="2" s="1"/>
  <c r="N15" i="2"/>
  <c r="O15" i="2" s="1"/>
  <c r="L15" i="2"/>
  <c r="M15" i="2" s="1"/>
  <c r="J14" i="2"/>
  <c r="K14" i="2" s="1"/>
  <c r="R14" i="2"/>
  <c r="S14" i="2" s="1"/>
  <c r="P14" i="2"/>
  <c r="Q14" i="2" s="1"/>
  <c r="N14" i="2"/>
  <c r="O14" i="2" s="1"/>
  <c r="L14" i="2"/>
  <c r="M14" i="2" s="1"/>
  <c r="J13" i="2"/>
  <c r="K13" i="2" s="1"/>
  <c r="R13" i="2"/>
  <c r="S13" i="2" s="1"/>
  <c r="P13" i="2"/>
  <c r="Q13" i="2" s="1"/>
  <c r="N13" i="2"/>
  <c r="O13" i="2" s="1"/>
  <c r="L13" i="2"/>
  <c r="M13" i="2" s="1"/>
  <c r="J12" i="2"/>
  <c r="K12" i="2" s="1"/>
  <c r="R12" i="2"/>
  <c r="S12" i="2" s="1"/>
  <c r="P12" i="2"/>
  <c r="Q12" i="2" s="1"/>
  <c r="N12" i="2"/>
  <c r="O12" i="2" s="1"/>
  <c r="L12" i="2"/>
  <c r="M12" i="2" s="1"/>
  <c r="J11" i="2"/>
  <c r="K11" i="2" s="1"/>
  <c r="R11" i="2"/>
  <c r="S11" i="2" s="1"/>
  <c r="P11" i="2"/>
  <c r="Q11" i="2" s="1"/>
  <c r="N11" i="2"/>
  <c r="O11" i="2" s="1"/>
  <c r="L11" i="2"/>
  <c r="M11" i="2" s="1"/>
  <c r="J10" i="2"/>
  <c r="K10" i="2" s="1"/>
  <c r="R10" i="2"/>
  <c r="S10" i="2" s="1"/>
  <c r="P10" i="2"/>
  <c r="Q10" i="2" s="1"/>
  <c r="N10" i="2"/>
  <c r="O10" i="2" s="1"/>
  <c r="L10" i="2"/>
  <c r="M10" i="2" s="1"/>
  <c r="J9" i="2"/>
  <c r="K9" i="2" s="1"/>
  <c r="R9" i="2"/>
  <c r="S9" i="2" s="1"/>
  <c r="P9" i="2"/>
  <c r="Q9" i="2" s="1"/>
  <c r="N9" i="2"/>
  <c r="O9" i="2" s="1"/>
  <c r="L9" i="2"/>
  <c r="M9" i="2" s="1"/>
  <c r="S106" i="1"/>
  <c r="Q106" i="1"/>
  <c r="N106" i="1"/>
  <c r="O106" i="1" s="1"/>
  <c r="L106" i="1"/>
  <c r="M106" i="1" s="1"/>
  <c r="J106" i="1"/>
  <c r="K106" i="1" s="1"/>
  <c r="S105" i="1"/>
  <c r="Q105" i="1"/>
  <c r="N105" i="1"/>
  <c r="O105" i="1" s="1"/>
  <c r="L105" i="1"/>
  <c r="M105" i="1" s="1"/>
  <c r="J105" i="1"/>
  <c r="K105" i="1" s="1"/>
  <c r="S104" i="1"/>
  <c r="Q104" i="1"/>
  <c r="N104" i="1"/>
  <c r="O104" i="1" s="1"/>
  <c r="L104" i="1"/>
  <c r="M104" i="1" s="1"/>
  <c r="J104" i="1"/>
  <c r="K104" i="1" s="1"/>
  <c r="S103" i="1"/>
  <c r="Q103" i="1"/>
  <c r="N103" i="1"/>
  <c r="O103" i="1" s="1"/>
  <c r="L103" i="1"/>
  <c r="M103" i="1" s="1"/>
  <c r="J103" i="1"/>
  <c r="K103" i="1" s="1"/>
  <c r="S102" i="1"/>
  <c r="Q102" i="1"/>
  <c r="N102" i="1"/>
  <c r="O102" i="1" s="1"/>
  <c r="L102" i="1"/>
  <c r="M102" i="1" s="1"/>
  <c r="J102" i="1"/>
  <c r="K102" i="1" s="1"/>
  <c r="S101" i="1"/>
  <c r="Q101" i="1"/>
  <c r="N101" i="1"/>
  <c r="O101" i="1" s="1"/>
  <c r="L101" i="1"/>
  <c r="M101" i="1" s="1"/>
  <c r="J101" i="1"/>
  <c r="K101" i="1" s="1"/>
  <c r="S100" i="1"/>
  <c r="Q100" i="1"/>
  <c r="N100" i="1"/>
  <c r="O100" i="1" s="1"/>
  <c r="L100" i="1"/>
  <c r="M100" i="1" s="1"/>
  <c r="J100" i="1"/>
  <c r="K100" i="1" s="1"/>
  <c r="S99" i="1"/>
  <c r="Q99" i="1"/>
  <c r="N99" i="1"/>
  <c r="O99" i="1" s="1"/>
  <c r="L99" i="1"/>
  <c r="M99" i="1" s="1"/>
  <c r="J99" i="1"/>
  <c r="K99" i="1" s="1"/>
  <c r="S98" i="1"/>
  <c r="Q98" i="1"/>
  <c r="N98" i="1"/>
  <c r="O98" i="1" s="1"/>
  <c r="L98" i="1"/>
  <c r="M98" i="1" s="1"/>
  <c r="J98" i="1"/>
  <c r="K98" i="1" s="1"/>
  <c r="S97" i="1"/>
  <c r="Q97" i="1"/>
  <c r="N97" i="1"/>
  <c r="O97" i="1" s="1"/>
  <c r="L97" i="1"/>
  <c r="M97" i="1" s="1"/>
  <c r="J97" i="1"/>
  <c r="K97" i="1" s="1"/>
  <c r="S96" i="1"/>
  <c r="Q96" i="1"/>
  <c r="N96" i="1"/>
  <c r="O96" i="1" s="1"/>
  <c r="L96" i="1"/>
  <c r="M96" i="1" s="1"/>
  <c r="J96" i="1"/>
  <c r="K96" i="1" s="1"/>
  <c r="S95" i="1"/>
  <c r="Q95" i="1"/>
  <c r="N95" i="1"/>
  <c r="O95" i="1" s="1"/>
  <c r="L95" i="1"/>
  <c r="M95" i="1" s="1"/>
  <c r="J95" i="1"/>
  <c r="K95" i="1" s="1"/>
  <c r="S94" i="1"/>
  <c r="Q94" i="1"/>
  <c r="N94" i="1"/>
  <c r="O94" i="1" s="1"/>
  <c r="L94" i="1"/>
  <c r="M94" i="1" s="1"/>
  <c r="J94" i="1"/>
  <c r="K94" i="1" s="1"/>
  <c r="S93" i="1"/>
  <c r="Q93" i="1"/>
  <c r="N93" i="1"/>
  <c r="O93" i="1" s="1"/>
  <c r="L93" i="1"/>
  <c r="M93" i="1" s="1"/>
  <c r="J93" i="1"/>
  <c r="K93" i="1" s="1"/>
  <c r="S92" i="1"/>
  <c r="Q92" i="1"/>
  <c r="N92" i="1"/>
  <c r="O92" i="1" s="1"/>
  <c r="L92" i="1"/>
  <c r="M92" i="1" s="1"/>
  <c r="J92" i="1"/>
  <c r="K92" i="1" s="1"/>
  <c r="S91" i="1"/>
  <c r="Q91" i="1"/>
  <c r="N91" i="1"/>
  <c r="O91" i="1" s="1"/>
  <c r="L91" i="1"/>
  <c r="M91" i="1" s="1"/>
  <c r="J91" i="1"/>
  <c r="K91" i="1" s="1"/>
  <c r="S90" i="1"/>
  <c r="Q90" i="1"/>
  <c r="N90" i="1"/>
  <c r="O90" i="1" s="1"/>
  <c r="L90" i="1"/>
  <c r="M90" i="1" s="1"/>
  <c r="J90" i="1"/>
  <c r="K90" i="1" s="1"/>
  <c r="S89" i="1"/>
  <c r="Q89" i="1"/>
  <c r="N89" i="1"/>
  <c r="O89" i="1" s="1"/>
  <c r="L89" i="1"/>
  <c r="M89" i="1" s="1"/>
  <c r="J89" i="1"/>
  <c r="K89" i="1" s="1"/>
  <c r="S88" i="1"/>
  <c r="Q88" i="1"/>
  <c r="N88" i="1"/>
  <c r="O88" i="1" s="1"/>
  <c r="L88" i="1"/>
  <c r="M88" i="1" s="1"/>
  <c r="J88" i="1"/>
  <c r="K88" i="1" s="1"/>
  <c r="S87" i="1"/>
  <c r="Q87" i="1"/>
  <c r="N87" i="1"/>
  <c r="O87" i="1" s="1"/>
  <c r="L87" i="1"/>
  <c r="M87" i="1" s="1"/>
  <c r="J87" i="1"/>
  <c r="K87" i="1" s="1"/>
  <c r="S86" i="1"/>
  <c r="Q86" i="1"/>
  <c r="N86" i="1"/>
  <c r="O86" i="1" s="1"/>
  <c r="L86" i="1"/>
  <c r="M86" i="1" s="1"/>
  <c r="J86" i="1"/>
  <c r="K86" i="1" s="1"/>
  <c r="S85" i="1"/>
  <c r="Q85" i="1"/>
  <c r="N85" i="1"/>
  <c r="O85" i="1" s="1"/>
  <c r="L85" i="1"/>
  <c r="M85" i="1" s="1"/>
  <c r="J85" i="1"/>
  <c r="K85" i="1" s="1"/>
  <c r="S84" i="1"/>
  <c r="Q84" i="1"/>
  <c r="N84" i="1"/>
  <c r="O84" i="1" s="1"/>
  <c r="L84" i="1"/>
  <c r="M84" i="1" s="1"/>
  <c r="J84" i="1"/>
  <c r="K84" i="1" s="1"/>
  <c r="S83" i="1"/>
  <c r="Q83" i="1"/>
  <c r="N83" i="1"/>
  <c r="O83" i="1" s="1"/>
  <c r="L83" i="1"/>
  <c r="M83" i="1" s="1"/>
  <c r="J83" i="1"/>
  <c r="K83" i="1" s="1"/>
  <c r="S82" i="1"/>
  <c r="Q82" i="1"/>
  <c r="N82" i="1"/>
  <c r="O82" i="1" s="1"/>
  <c r="L82" i="1"/>
  <c r="M82" i="1" s="1"/>
  <c r="J82" i="1"/>
  <c r="K82" i="1" s="1"/>
  <c r="S81" i="1"/>
  <c r="Q81" i="1"/>
  <c r="N81" i="1"/>
  <c r="O81" i="1" s="1"/>
  <c r="L81" i="1"/>
  <c r="M81" i="1" s="1"/>
  <c r="J81" i="1"/>
  <c r="K81" i="1" s="1"/>
  <c r="S80" i="1"/>
  <c r="Q80" i="1"/>
  <c r="N80" i="1"/>
  <c r="O80" i="1" s="1"/>
  <c r="L80" i="1"/>
  <c r="M80" i="1" s="1"/>
  <c r="J80" i="1"/>
  <c r="K80" i="1" s="1"/>
  <c r="S79" i="1"/>
  <c r="Q79" i="1"/>
  <c r="N79" i="1"/>
  <c r="O79" i="1" s="1"/>
  <c r="L79" i="1"/>
  <c r="M79" i="1" s="1"/>
  <c r="J79" i="1"/>
  <c r="K79" i="1" s="1"/>
  <c r="S78" i="1"/>
  <c r="Q78" i="1"/>
  <c r="N78" i="1"/>
  <c r="O78" i="1" s="1"/>
  <c r="L78" i="1"/>
  <c r="M78" i="1" s="1"/>
  <c r="J78" i="1"/>
  <c r="K78" i="1" s="1"/>
  <c r="S77" i="1"/>
  <c r="Q77" i="1"/>
  <c r="N77" i="1"/>
  <c r="O77" i="1" s="1"/>
  <c r="L77" i="1"/>
  <c r="M77" i="1" s="1"/>
  <c r="J77" i="1"/>
  <c r="K77" i="1" s="1"/>
  <c r="S76" i="1"/>
  <c r="Q76" i="1"/>
  <c r="N76" i="1"/>
  <c r="O76" i="1" s="1"/>
  <c r="L76" i="1"/>
  <c r="M76" i="1" s="1"/>
  <c r="J76" i="1"/>
  <c r="K76" i="1" s="1"/>
  <c r="S75" i="1"/>
  <c r="Q75" i="1"/>
  <c r="N75" i="1"/>
  <c r="O75" i="1" s="1"/>
  <c r="L75" i="1"/>
  <c r="M75" i="1" s="1"/>
  <c r="J75" i="1"/>
  <c r="K75" i="1" s="1"/>
  <c r="S74" i="1"/>
  <c r="Q74" i="1"/>
  <c r="N74" i="1"/>
  <c r="O74" i="1" s="1"/>
  <c r="L74" i="1"/>
  <c r="M74" i="1" s="1"/>
  <c r="J74" i="1"/>
  <c r="K74" i="1" s="1"/>
  <c r="S73" i="1"/>
  <c r="Q73" i="1"/>
  <c r="N73" i="1"/>
  <c r="O73" i="1" s="1"/>
  <c r="L73" i="1"/>
  <c r="M73" i="1" s="1"/>
  <c r="J73" i="1"/>
  <c r="K73" i="1" s="1"/>
  <c r="S72" i="1"/>
  <c r="Q72" i="1"/>
  <c r="N72" i="1"/>
  <c r="O72" i="1" s="1"/>
  <c r="L72" i="1"/>
  <c r="M72" i="1" s="1"/>
  <c r="J72" i="1"/>
  <c r="K72" i="1" s="1"/>
  <c r="S71" i="1"/>
  <c r="Q71" i="1"/>
  <c r="N71" i="1"/>
  <c r="O71" i="1" s="1"/>
  <c r="L71" i="1"/>
  <c r="M71" i="1" s="1"/>
  <c r="J71" i="1"/>
  <c r="K71" i="1" s="1"/>
  <c r="S70" i="1"/>
  <c r="Q70" i="1"/>
  <c r="N70" i="1"/>
  <c r="O70" i="1" s="1"/>
  <c r="L70" i="1"/>
  <c r="M70" i="1" s="1"/>
  <c r="J70" i="1"/>
  <c r="K70" i="1" s="1"/>
  <c r="S69" i="1"/>
  <c r="Q69" i="1"/>
  <c r="N69" i="1"/>
  <c r="O69" i="1" s="1"/>
  <c r="L69" i="1"/>
  <c r="M69" i="1" s="1"/>
  <c r="J69" i="1"/>
  <c r="K69" i="1" s="1"/>
  <c r="S68" i="1"/>
  <c r="Q68" i="1"/>
  <c r="N68" i="1"/>
  <c r="O68" i="1" s="1"/>
  <c r="L68" i="1"/>
  <c r="M68" i="1" s="1"/>
  <c r="J68" i="1"/>
  <c r="K68" i="1" s="1"/>
  <c r="S67" i="1"/>
  <c r="Q67" i="1"/>
  <c r="N67" i="1"/>
  <c r="O67" i="1" s="1"/>
  <c r="L67" i="1"/>
  <c r="M67" i="1" s="1"/>
  <c r="J67" i="1"/>
  <c r="K67" i="1" s="1"/>
  <c r="S66" i="1"/>
  <c r="Q66" i="1"/>
  <c r="N66" i="1"/>
  <c r="O66" i="1" s="1"/>
  <c r="L66" i="1"/>
  <c r="M66" i="1" s="1"/>
  <c r="J66" i="1"/>
  <c r="K66" i="1" s="1"/>
  <c r="S65" i="1"/>
  <c r="Q65" i="1"/>
  <c r="N65" i="1"/>
  <c r="O65" i="1" s="1"/>
  <c r="L65" i="1"/>
  <c r="M65" i="1" s="1"/>
  <c r="J65" i="1"/>
  <c r="K65" i="1" s="1"/>
  <c r="S64" i="1"/>
  <c r="Q64" i="1"/>
  <c r="N64" i="1"/>
  <c r="O64" i="1" s="1"/>
  <c r="L64" i="1"/>
  <c r="M64" i="1" s="1"/>
  <c r="J64" i="1"/>
  <c r="K64" i="1" s="1"/>
  <c r="S63" i="1"/>
  <c r="Q63" i="1"/>
  <c r="N63" i="1"/>
  <c r="O63" i="1" s="1"/>
  <c r="L63" i="1"/>
  <c r="M63" i="1" s="1"/>
  <c r="J63" i="1"/>
  <c r="K63" i="1" s="1"/>
  <c r="S62" i="1"/>
  <c r="Q62" i="1"/>
  <c r="N62" i="1"/>
  <c r="O62" i="1" s="1"/>
  <c r="L62" i="1"/>
  <c r="M62" i="1" s="1"/>
  <c r="J62" i="1"/>
  <c r="K62" i="1" s="1"/>
  <c r="S61" i="1"/>
  <c r="Q61" i="1"/>
  <c r="N61" i="1"/>
  <c r="O61" i="1" s="1"/>
  <c r="L61" i="1"/>
  <c r="M61" i="1" s="1"/>
  <c r="J61" i="1"/>
  <c r="K61" i="1" s="1"/>
  <c r="S60" i="1"/>
  <c r="Q60" i="1"/>
  <c r="N60" i="1"/>
  <c r="O60" i="1" s="1"/>
  <c r="L60" i="1"/>
  <c r="M60" i="1" s="1"/>
  <c r="J60" i="1"/>
  <c r="K60" i="1" s="1"/>
  <c r="S59" i="1"/>
  <c r="Q59" i="1"/>
  <c r="N59" i="1"/>
  <c r="O59" i="1" s="1"/>
  <c r="L59" i="1"/>
  <c r="M59" i="1" s="1"/>
  <c r="J59" i="1"/>
  <c r="K59" i="1" s="1"/>
  <c r="S58" i="1"/>
  <c r="Q58" i="1"/>
  <c r="N58" i="1"/>
  <c r="O58" i="1" s="1"/>
  <c r="L58" i="1"/>
  <c r="M58" i="1" s="1"/>
  <c r="J58" i="1"/>
  <c r="K58" i="1" s="1"/>
  <c r="S57" i="1"/>
  <c r="Q57" i="1"/>
  <c r="N57" i="1"/>
  <c r="O57" i="1" s="1"/>
  <c r="L57" i="1"/>
  <c r="M57" i="1" s="1"/>
  <c r="J57" i="1"/>
  <c r="K57" i="1" s="1"/>
  <c r="S56" i="1"/>
  <c r="Q56" i="1"/>
  <c r="N56" i="1"/>
  <c r="O56" i="1" s="1"/>
  <c r="L56" i="1"/>
  <c r="M56" i="1" s="1"/>
  <c r="J56" i="1"/>
  <c r="K56" i="1" s="1"/>
  <c r="S55" i="1"/>
  <c r="Q55" i="1"/>
  <c r="N55" i="1"/>
  <c r="O55" i="1" s="1"/>
  <c r="L55" i="1"/>
  <c r="M55" i="1" s="1"/>
  <c r="J55" i="1"/>
  <c r="K55" i="1" s="1"/>
  <c r="S54" i="1"/>
  <c r="Q54" i="1"/>
  <c r="N54" i="1"/>
  <c r="O54" i="1" s="1"/>
  <c r="L54" i="1"/>
  <c r="M54" i="1" s="1"/>
  <c r="J54" i="1"/>
  <c r="K54" i="1" s="1"/>
  <c r="S53" i="1"/>
  <c r="Q53" i="1"/>
  <c r="N53" i="1"/>
  <c r="O53" i="1" s="1"/>
  <c r="L53" i="1"/>
  <c r="M53" i="1" s="1"/>
  <c r="J53" i="1"/>
  <c r="K53" i="1" s="1"/>
  <c r="S52" i="1"/>
  <c r="Q52" i="1"/>
  <c r="N52" i="1"/>
  <c r="O52" i="1" s="1"/>
  <c r="L52" i="1"/>
  <c r="M52" i="1" s="1"/>
  <c r="J52" i="1"/>
  <c r="K52" i="1" s="1"/>
  <c r="S51" i="1"/>
  <c r="Q51" i="1"/>
  <c r="N51" i="1"/>
  <c r="O51" i="1" s="1"/>
  <c r="L51" i="1"/>
  <c r="M51" i="1" s="1"/>
  <c r="J51" i="1"/>
  <c r="K51" i="1" s="1"/>
  <c r="S50" i="1"/>
  <c r="Q50" i="1"/>
  <c r="N50" i="1"/>
  <c r="O50" i="1" s="1"/>
  <c r="L50" i="1"/>
  <c r="M50" i="1" s="1"/>
  <c r="J50" i="1"/>
  <c r="K50" i="1" s="1"/>
  <c r="S49" i="1"/>
  <c r="Q49" i="1"/>
  <c r="N49" i="1"/>
  <c r="O49" i="1" s="1"/>
  <c r="L49" i="1"/>
  <c r="M49" i="1" s="1"/>
  <c r="J49" i="1"/>
  <c r="K49" i="1" s="1"/>
  <c r="S48" i="1"/>
  <c r="Q48" i="1"/>
  <c r="N48" i="1"/>
  <c r="O48" i="1" s="1"/>
  <c r="L48" i="1"/>
  <c r="M48" i="1" s="1"/>
  <c r="J48" i="1"/>
  <c r="K48" i="1" s="1"/>
  <c r="S47" i="1"/>
  <c r="Q47" i="1"/>
  <c r="N47" i="1"/>
  <c r="O47" i="1" s="1"/>
  <c r="L47" i="1"/>
  <c r="M47" i="1" s="1"/>
  <c r="J47" i="1"/>
  <c r="K47" i="1" s="1"/>
  <c r="S46" i="1"/>
  <c r="Q46" i="1"/>
  <c r="N46" i="1"/>
  <c r="O46" i="1" s="1"/>
  <c r="L46" i="1"/>
  <c r="M46" i="1" s="1"/>
  <c r="J46" i="1"/>
  <c r="K46" i="1" s="1"/>
  <c r="S45" i="1"/>
  <c r="Q45" i="1"/>
  <c r="N45" i="1"/>
  <c r="O45" i="1" s="1"/>
  <c r="L45" i="1"/>
  <c r="M45" i="1" s="1"/>
  <c r="J45" i="1"/>
  <c r="K45" i="1" s="1"/>
  <c r="S44" i="1"/>
  <c r="Q44" i="1"/>
  <c r="N44" i="1"/>
  <c r="O44" i="1" s="1"/>
  <c r="L44" i="1"/>
  <c r="M44" i="1" s="1"/>
  <c r="J44" i="1"/>
  <c r="K44" i="1" s="1"/>
  <c r="S43" i="1"/>
  <c r="Q43" i="1"/>
  <c r="N43" i="1"/>
  <c r="O43" i="1" s="1"/>
  <c r="L43" i="1"/>
  <c r="M43" i="1" s="1"/>
  <c r="J43" i="1"/>
  <c r="K43" i="1" s="1"/>
  <c r="S42" i="1"/>
  <c r="Q42" i="1"/>
  <c r="N42" i="1"/>
  <c r="O42" i="1" s="1"/>
  <c r="L42" i="1"/>
  <c r="M42" i="1" s="1"/>
  <c r="J42" i="1"/>
  <c r="K42" i="1" s="1"/>
  <c r="S41" i="1"/>
  <c r="Q41" i="1"/>
  <c r="N41" i="1"/>
  <c r="O41" i="1" s="1"/>
  <c r="L41" i="1"/>
  <c r="M41" i="1" s="1"/>
  <c r="J41" i="1"/>
  <c r="K41" i="1" s="1"/>
  <c r="S40" i="1"/>
  <c r="Q40" i="1"/>
  <c r="N40" i="1"/>
  <c r="O40" i="1" s="1"/>
  <c r="L40" i="1"/>
  <c r="M40" i="1" s="1"/>
  <c r="J40" i="1"/>
  <c r="K40" i="1" s="1"/>
  <c r="S39" i="1"/>
  <c r="Q39" i="1"/>
  <c r="N39" i="1"/>
  <c r="O39" i="1" s="1"/>
  <c r="L39" i="1"/>
  <c r="M39" i="1" s="1"/>
  <c r="J39" i="1"/>
  <c r="K39" i="1" s="1"/>
  <c r="S38" i="1"/>
  <c r="Q38" i="1"/>
  <c r="N38" i="1"/>
  <c r="O38" i="1" s="1"/>
  <c r="L38" i="1"/>
  <c r="M38" i="1" s="1"/>
  <c r="J38" i="1"/>
  <c r="K38" i="1" s="1"/>
  <c r="S37" i="1"/>
  <c r="Q37" i="1"/>
  <c r="N37" i="1"/>
  <c r="O37" i="1" s="1"/>
  <c r="L37" i="1"/>
  <c r="M37" i="1" s="1"/>
  <c r="J37" i="1"/>
  <c r="K37" i="1" s="1"/>
  <c r="S36" i="1"/>
  <c r="Q36" i="1"/>
  <c r="N36" i="1"/>
  <c r="O36" i="1" s="1"/>
  <c r="L36" i="1"/>
  <c r="M36" i="1" s="1"/>
  <c r="J36" i="1"/>
  <c r="K36" i="1" s="1"/>
  <c r="S35" i="1"/>
  <c r="Q35" i="1"/>
  <c r="N35" i="1"/>
  <c r="O35" i="1" s="1"/>
  <c r="L35" i="1"/>
  <c r="M35" i="1" s="1"/>
  <c r="J35" i="1"/>
  <c r="K35" i="1" s="1"/>
  <c r="S34" i="1"/>
  <c r="Q34" i="1"/>
  <c r="N34" i="1"/>
  <c r="O34" i="1" s="1"/>
  <c r="L34" i="1"/>
  <c r="M34" i="1" s="1"/>
  <c r="J34" i="1"/>
  <c r="K34" i="1" s="1"/>
  <c r="S33" i="1"/>
  <c r="Q33" i="1"/>
  <c r="N33" i="1"/>
  <c r="O33" i="1" s="1"/>
  <c r="L33" i="1"/>
  <c r="M33" i="1" s="1"/>
  <c r="J33" i="1"/>
  <c r="K33" i="1" s="1"/>
  <c r="S32" i="1"/>
  <c r="Q32" i="1"/>
  <c r="N32" i="1"/>
  <c r="O32" i="1" s="1"/>
  <c r="L32" i="1"/>
  <c r="M32" i="1" s="1"/>
  <c r="J32" i="1"/>
  <c r="K32" i="1" s="1"/>
  <c r="S31" i="1"/>
  <c r="Q31" i="1"/>
  <c r="N31" i="1"/>
  <c r="O31" i="1" s="1"/>
  <c r="L31" i="1"/>
  <c r="M31" i="1" s="1"/>
  <c r="J31" i="1"/>
  <c r="K31" i="1" s="1"/>
  <c r="S30" i="1"/>
  <c r="Q30" i="1"/>
  <c r="N30" i="1"/>
  <c r="O30" i="1" s="1"/>
  <c r="L30" i="1"/>
  <c r="M30" i="1" s="1"/>
  <c r="J30" i="1"/>
  <c r="K30" i="1" s="1"/>
  <c r="S29" i="1"/>
  <c r="Q29" i="1"/>
  <c r="N29" i="1"/>
  <c r="O29" i="1" s="1"/>
  <c r="L29" i="1"/>
  <c r="M29" i="1" s="1"/>
  <c r="J29" i="1"/>
  <c r="K29" i="1" s="1"/>
  <c r="S28" i="1"/>
  <c r="Q28" i="1"/>
  <c r="N28" i="1"/>
  <c r="O28" i="1" s="1"/>
  <c r="L28" i="1"/>
  <c r="M28" i="1" s="1"/>
  <c r="J28" i="1"/>
  <c r="K28" i="1" s="1"/>
  <c r="S27" i="1"/>
  <c r="Q27" i="1"/>
  <c r="N27" i="1"/>
  <c r="O27" i="1" s="1"/>
  <c r="L27" i="1"/>
  <c r="M27" i="1" s="1"/>
  <c r="J27" i="1"/>
  <c r="K27" i="1" s="1"/>
  <c r="S26" i="1"/>
  <c r="Q26" i="1"/>
  <c r="N26" i="1"/>
  <c r="O26" i="1" s="1"/>
  <c r="L26" i="1"/>
  <c r="M26" i="1" s="1"/>
  <c r="J26" i="1"/>
  <c r="K26" i="1" s="1"/>
  <c r="S25" i="1"/>
  <c r="Q25" i="1"/>
  <c r="N25" i="1"/>
  <c r="O25" i="1" s="1"/>
  <c r="L25" i="1"/>
  <c r="M25" i="1" s="1"/>
  <c r="J25" i="1"/>
  <c r="K25" i="1" s="1"/>
  <c r="S24" i="1"/>
  <c r="Q24" i="1"/>
  <c r="N24" i="1"/>
  <c r="O24" i="1" s="1"/>
  <c r="L24" i="1"/>
  <c r="M24" i="1" s="1"/>
  <c r="J24" i="1"/>
  <c r="K24" i="1" s="1"/>
  <c r="S23" i="1"/>
  <c r="Q23" i="1"/>
  <c r="N23" i="1"/>
  <c r="O23" i="1" s="1"/>
  <c r="L23" i="1"/>
  <c r="M23" i="1" s="1"/>
  <c r="J23" i="1"/>
  <c r="K23" i="1" s="1"/>
  <c r="S22" i="1"/>
  <c r="Q22" i="1"/>
  <c r="N22" i="1"/>
  <c r="O22" i="1" s="1"/>
  <c r="L22" i="1"/>
  <c r="M22" i="1" s="1"/>
  <c r="J22" i="1"/>
  <c r="K22" i="1" s="1"/>
  <c r="S21" i="1"/>
  <c r="Q21" i="1"/>
  <c r="N21" i="1"/>
  <c r="O21" i="1" s="1"/>
  <c r="L21" i="1"/>
  <c r="M21" i="1" s="1"/>
  <c r="J21" i="1"/>
  <c r="K21" i="1" s="1"/>
  <c r="S20" i="1"/>
  <c r="Q20" i="1"/>
  <c r="N20" i="1"/>
  <c r="O20" i="1" s="1"/>
  <c r="L20" i="1"/>
  <c r="M20" i="1" s="1"/>
  <c r="J20" i="1"/>
  <c r="K20" i="1" s="1"/>
  <c r="S19" i="1"/>
  <c r="Q19" i="1"/>
  <c r="N19" i="1"/>
  <c r="O19" i="1" s="1"/>
  <c r="L19" i="1"/>
  <c r="M19" i="1" s="1"/>
  <c r="J19" i="1"/>
  <c r="K19" i="1" s="1"/>
  <c r="S18" i="1"/>
  <c r="Q18" i="1"/>
  <c r="N18" i="1"/>
  <c r="O18" i="1" s="1"/>
  <c r="L18" i="1"/>
  <c r="M18" i="1" s="1"/>
  <c r="J18" i="1"/>
  <c r="K18" i="1" s="1"/>
  <c r="S17" i="1"/>
  <c r="Q17" i="1"/>
  <c r="N17" i="1"/>
  <c r="O17" i="1" s="1"/>
  <c r="L17" i="1"/>
  <c r="M17" i="1" s="1"/>
  <c r="J17" i="1"/>
  <c r="K17" i="1" s="1"/>
  <c r="S16" i="1"/>
  <c r="Q16" i="1"/>
  <c r="N16" i="1"/>
  <c r="O16" i="1" s="1"/>
  <c r="L16" i="1"/>
  <c r="M16" i="1" s="1"/>
  <c r="J16" i="1"/>
  <c r="K16" i="1" s="1"/>
  <c r="S15" i="1"/>
  <c r="Q15" i="1"/>
  <c r="N15" i="1"/>
  <c r="O15" i="1" s="1"/>
  <c r="L15" i="1"/>
  <c r="M15" i="1" s="1"/>
  <c r="J15" i="1"/>
  <c r="K15" i="1" s="1"/>
  <c r="S14" i="1"/>
  <c r="Q14" i="1"/>
  <c r="N14" i="1"/>
  <c r="O14" i="1" s="1"/>
  <c r="L14" i="1"/>
  <c r="M14" i="1" s="1"/>
  <c r="J14" i="1"/>
  <c r="K14" i="1" s="1"/>
  <c r="S13" i="1"/>
  <c r="Q13" i="1"/>
  <c r="N13" i="1"/>
  <c r="O13" i="1" s="1"/>
  <c r="L13" i="1"/>
  <c r="M13" i="1" s="1"/>
  <c r="J13" i="1"/>
  <c r="K13" i="1" s="1"/>
  <c r="S12" i="1"/>
  <c r="Q12" i="1"/>
  <c r="N12" i="1"/>
  <c r="O12" i="1" s="1"/>
  <c r="L12" i="1"/>
  <c r="M12" i="1" s="1"/>
  <c r="J12" i="1"/>
  <c r="K12" i="1" s="1"/>
  <c r="S11" i="1"/>
  <c r="Q11" i="1"/>
  <c r="N11" i="1"/>
  <c r="O11" i="1" s="1"/>
  <c r="L11" i="1"/>
  <c r="M11" i="1" s="1"/>
  <c r="J11" i="1"/>
  <c r="K11" i="1" s="1"/>
  <c r="S10" i="1"/>
  <c r="Q10" i="1"/>
  <c r="N10" i="1"/>
  <c r="O10" i="1" s="1"/>
  <c r="L10" i="1"/>
  <c r="M10" i="1" s="1"/>
  <c r="J10" i="1"/>
  <c r="K10" i="1" s="1"/>
  <c r="S9" i="1"/>
  <c r="Q9" i="1"/>
  <c r="N9" i="1"/>
  <c r="O9" i="1" s="1"/>
  <c r="L9" i="1"/>
  <c r="M9" i="1" s="1"/>
  <c r="J9" i="1"/>
  <c r="K9" i="1" s="1"/>
  <c r="D29" i="9" l="1"/>
  <c r="P29" i="9"/>
  <c r="Q29" i="9"/>
  <c r="H29" i="9"/>
  <c r="R29" i="9"/>
  <c r="Q28" i="8"/>
  <c r="D28" i="8"/>
  <c r="P28" i="8"/>
  <c r="H28" i="8"/>
  <c r="O28" i="8"/>
  <c r="L107" i="2"/>
  <c r="L108" i="2" s="1"/>
  <c r="F111" i="2" s="1"/>
  <c r="D10" i="4" s="1"/>
  <c r="P107" i="1"/>
  <c r="P108" i="1" s="1"/>
  <c r="H111" i="1" s="1"/>
  <c r="F9" i="4" s="1"/>
  <c r="J107" i="1"/>
  <c r="J108" i="1" s="1"/>
  <c r="E111" i="1" s="1"/>
  <c r="C9" i="4" s="1"/>
  <c r="R107" i="1"/>
  <c r="R108" i="1" s="1"/>
  <c r="I111" i="1" s="1"/>
  <c r="G9" i="4" s="1"/>
  <c r="N107" i="2"/>
  <c r="N108" i="2" s="1"/>
  <c r="G111" i="2" s="1"/>
  <c r="E10" i="4" s="1"/>
  <c r="L107" i="1"/>
  <c r="L108" i="1" s="1"/>
  <c r="F111" i="1" s="1"/>
  <c r="D9" i="4" s="1"/>
  <c r="N107" i="1"/>
  <c r="N108" i="1" s="1"/>
  <c r="G111" i="1" s="1"/>
  <c r="E9" i="4" s="1"/>
  <c r="J107" i="2"/>
  <c r="J108" i="2" s="1"/>
  <c r="E111" i="2" s="1"/>
  <c r="C10" i="4" s="1"/>
  <c r="P107" i="2"/>
  <c r="P108" i="2" s="1"/>
  <c r="H111" i="2" s="1"/>
  <c r="F10" i="4" s="1"/>
  <c r="R107" i="2"/>
  <c r="R108" i="2" s="1"/>
  <c r="I111" i="2" s="1"/>
  <c r="G10" i="4" s="1"/>
  <c r="L107" i="3"/>
  <c r="L108" i="3" s="1"/>
  <c r="F111" i="3" s="1"/>
  <c r="D11" i="4" s="1"/>
  <c r="P107" i="3"/>
  <c r="P108" i="3" s="1"/>
  <c r="H111" i="3" s="1"/>
  <c r="F11" i="4" s="1"/>
  <c r="N107" i="3"/>
  <c r="N108" i="3" s="1"/>
  <c r="G111" i="3" s="1"/>
  <c r="E11" i="4" s="1"/>
  <c r="J107" i="3"/>
  <c r="J108" i="3" s="1"/>
  <c r="E111" i="3" s="1"/>
  <c r="C11" i="4" s="1"/>
  <c r="R107" i="3"/>
  <c r="R108" i="3" s="1"/>
  <c r="I111" i="3" s="1"/>
  <c r="G11" i="4" s="1"/>
  <c r="E28" i="8"/>
  <c r="R23" i="8"/>
  <c r="R28" i="8" s="1"/>
  <c r="E29" i="9"/>
  <c r="O29" i="9"/>
  <c r="E12" i="4" l="1"/>
  <c r="F21" i="11" s="1"/>
  <c r="F22" i="11" s="1"/>
  <c r="F25" i="11" s="1"/>
  <c r="F29" i="11" s="1"/>
  <c r="F12" i="4"/>
  <c r="G21" i="11" s="1"/>
  <c r="G22" i="11" s="1"/>
  <c r="G25" i="11" s="1"/>
  <c r="G29" i="11" s="1"/>
  <c r="D12" i="4"/>
  <c r="E21" i="11" s="1"/>
  <c r="E22" i="11" s="1"/>
  <c r="E25" i="11" s="1"/>
  <c r="E29" i="11" s="1"/>
  <c r="G12" i="4"/>
  <c r="H21" i="11" s="1"/>
  <c r="H22" i="11" s="1"/>
  <c r="H25" i="11" s="1"/>
  <c r="H29" i="11" s="1"/>
  <c r="C12" i="4"/>
  <c r="D21" i="11" s="1"/>
  <c r="D22" i="11" s="1"/>
  <c r="D25" i="11" s="1"/>
  <c r="D29" i="11" s="1"/>
</calcChain>
</file>

<file path=xl/sharedStrings.xml><?xml version="1.0" encoding="utf-8"?>
<sst xmlns="http://schemas.openxmlformats.org/spreadsheetml/2006/main" count="2093" uniqueCount="486">
  <si>
    <t>SAPTHAGIRI COLLEGE OF ENGINEERING, BENGALURU - 57.</t>
  </si>
  <si>
    <t>DEPARTMENT OF ELECTRICAL AND ELECTRONICS ENGINEERING</t>
  </si>
  <si>
    <t>CO ATTAINMENT - DAY-TO-DAY EVALUATION (ODD SEM. 2018-19)</t>
  </si>
  <si>
    <r>
      <t xml:space="preserve">Sem.: </t>
    </r>
    <r>
      <rPr>
        <b/>
        <sz val="11"/>
        <color rgb="FF000000"/>
        <rFont val="Arial"/>
      </rPr>
      <t>VII</t>
    </r>
  </si>
  <si>
    <t>Sl. No.</t>
  </si>
  <si>
    <t>Name of the student</t>
  </si>
  <si>
    <t>USN</t>
  </si>
  <si>
    <t>Section</t>
  </si>
  <si>
    <t>DAY-TO-DAY EVALUATION MARKS</t>
  </si>
  <si>
    <t>ATTAINMENT OF COURSE OUTCOMES</t>
  </si>
  <si>
    <t>CO1</t>
  </si>
  <si>
    <t>CO2</t>
  </si>
  <si>
    <t>CO3</t>
  </si>
  <si>
    <t>CO4</t>
  </si>
  <si>
    <t>CO5</t>
  </si>
  <si>
    <t>Max. Marks</t>
  </si>
  <si>
    <t>CO ATTAINMENT - FINAL EXAM MARKS (ODD SEM. 2018-19)</t>
  </si>
  <si>
    <t>CO ATTAINMENT - IA TEST MARKS (ODD SEM. 2018-19)</t>
  </si>
  <si>
    <t>%age</t>
  </si>
  <si>
    <t>Y/N</t>
  </si>
  <si>
    <t>INTERNAL ASSESSMENT MARKS</t>
  </si>
  <si>
    <t>ANNAPURNA SINGH</t>
  </si>
  <si>
    <t>FINAL EXAM MARKS OBTAINED</t>
  </si>
  <si>
    <t>1SG15EE005</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</si>
  <si>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</si>
  <si>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</si>
  <si>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</si>
  <si>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</si>
  <si>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</si>
  <si>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</si>
  <si>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</si>
  <si>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</si>
  <si>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</si>
  <si>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</si>
  <si>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</si>
  <si>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</si>
  <si>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</si>
  <si>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</si>
  <si>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</si>
  <si>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</si>
  <si>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</si>
  <si>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</si>
  <si>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</si>
  <si>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</si>
  <si>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</si>
  <si>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</si>
  <si>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</si>
  <si>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</si>
  <si>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</si>
  <si>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</si>
  <si>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</si>
  <si>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</si>
  <si>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</si>
  <si>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</si>
  <si>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</si>
  <si>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</si>
  <si>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</si>
  <si>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</si>
  <si>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</si>
  <si>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</si>
  <si>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</si>
  <si>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</si>
  <si>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</si>
  <si>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</si>
  <si>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</si>
  <si>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</si>
  <si>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</si>
  <si>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</si>
  <si>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</si>
  <si>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</si>
  <si>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</si>
  <si>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</si>
  <si>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</si>
  <si>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</si>
  <si>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</si>
  <si>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</si>
  <si>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</si>
  <si>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</si>
  <si>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</si>
  <si>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</si>
  <si>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</si>
  <si>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</si>
  <si>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</si>
  <si>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</si>
  <si>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</si>
  <si>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</si>
  <si>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</si>
  <si>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</si>
  <si>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</si>
  <si>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</si>
  <si>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</si>
  <si>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</si>
  <si>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</si>
  <si>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</si>
  <si>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</si>
  <si>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</si>
  <si>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</si>
  <si>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</si>
  <si>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</si>
  <si>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</si>
  <si>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</si>
  <si>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</si>
  <si>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</si>
  <si>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</si>
  <si>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</si>
  <si>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</si>
  <si>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</si>
  <si>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</si>
  <si>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</si>
  <si>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</si>
  <si>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</si>
  <si>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</si>
  <si>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</si>
  <si>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</si>
  <si>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</si>
  <si>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</si>
  <si>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</si>
  <si>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</si>
  <si>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</si>
  <si>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</si>
  <si>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</si>
  <si>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</si>
  <si>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</si>
  <si>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</si>
  <si>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</si>
  <si>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</si>
  <si>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</si>
  <si>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</si>
  <si>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</si>
  <si>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</si>
  <si>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</si>
  <si>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</si>
  <si>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</si>
  <si>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</si>
  <si>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</si>
  <si>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</si>
  <si>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</si>
  <si>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</si>
  <si>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</si>
  <si>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</si>
  <si>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</si>
  <si>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</si>
  <si>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</si>
  <si>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</si>
  <si>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</si>
  <si>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</si>
  <si>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</si>
  <si>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</si>
  <si>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</si>
  <si>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</si>
  <si>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</si>
  <si>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</si>
  <si>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</si>
  <si>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</si>
  <si>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</si>
  <si>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</si>
  <si>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</si>
  <si>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</si>
  <si>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</si>
  <si>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</si>
  <si>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</si>
  <si>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</si>
  <si>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</si>
  <si>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</si>
  <si>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</si>
  <si>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</si>
  <si>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</si>
  <si>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</si>
  <si>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</si>
  <si>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</si>
  <si>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</si>
  <si>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</si>
  <si>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</si>
  <si>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</si>
  <si>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</si>
  <si>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</si>
  <si>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</si>
  <si>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</si>
  <si>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</si>
  <si>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</si>
  <si>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</si>
  <si>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</si>
  <si>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</si>
  <si>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</si>
  <si>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</si>
  <si>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</si>
  <si>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</si>
  <si>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</si>
  <si>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</si>
  <si>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</si>
  <si>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</si>
  <si>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</si>
  <si>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</si>
  <si>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</si>
  <si>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</si>
  <si>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</si>
  <si>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</si>
  <si>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</si>
  <si>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</si>
  <si>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</si>
  <si>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</si>
  <si>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</si>
  <si>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</si>
  <si>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</si>
  <si>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</si>
  <si>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</si>
  <si>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</si>
  <si>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</si>
  <si>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</si>
  <si>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</si>
  <si>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</si>
  <si>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</si>
  <si>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</si>
  <si>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</si>
  <si>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</si>
  <si>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</si>
  <si>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</si>
  <si>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</si>
  <si>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</si>
  <si>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</si>
  <si>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FOR PSS LAB (15EEL76)</t>
  </si>
  <si>
    <r>
      <rPr>
        <b/>
        <sz val="11"/>
        <rFont val="Calibri"/>
      </rPr>
      <t xml:space="preserve">TARGET: </t>
    </r>
    <r>
      <rPr>
        <sz val="11"/>
        <color rgb="FF000000"/>
        <rFont val="Calibri"/>
      </rPr>
      <t>90% OF STUDENTS WILL SCORE 50% OF MARKS</t>
    </r>
  </si>
  <si>
    <r>
      <rPr>
        <b/>
        <sz val="11"/>
        <rFont val="Calibri"/>
      </rPr>
      <t xml:space="preserve">TARGET: </t>
    </r>
    <r>
      <rPr>
        <sz val="11"/>
        <color rgb="FF000000"/>
        <rFont val="Calibri"/>
      </rPr>
      <t>75% OF STUDENTS WILL SCORE 80% OF MARKS</t>
    </r>
  </si>
  <si>
    <r>
      <rPr>
        <b/>
        <sz val="11"/>
        <rFont val="Calibri"/>
      </rPr>
      <t xml:space="preserve">TARGET: </t>
    </r>
    <r>
      <rPr>
        <sz val="11"/>
        <color rgb="FF000000"/>
        <rFont val="Calibri"/>
      </rPr>
      <t>70% OF STUDENTS WILL SCORE 60% OF MARKS</t>
    </r>
  </si>
  <si>
    <t>COURSE EXIT SURVEY RESPONSES (ODD SEM. 2018-19)</t>
  </si>
  <si>
    <t>Timestamp</t>
  </si>
  <si>
    <t>NAME OF THE STUDENT</t>
  </si>
  <si>
    <t>DIRECT ASSESSMENT METHOD - CO ATTAINMENT (ODD SEM. 2018-19)</t>
  </si>
  <si>
    <t>TARGET: 80% ATTAINMENT</t>
  </si>
  <si>
    <t>Annapurna Singh</t>
  </si>
  <si>
    <t>COs</t>
  </si>
  <si>
    <t>DAY-TO-DAY EVALUATION ATTAINMENT</t>
  </si>
  <si>
    <t>IA TEST MARKS ATTAINMENT</t>
  </si>
  <si>
    <t>FINAL EXAM ATTAINMENT</t>
  </si>
  <si>
    <t>AVERAGE</t>
  </si>
  <si>
    <t>1sg15ee006</t>
  </si>
  <si>
    <t>5 (Excellent)</t>
  </si>
  <si>
    <t>Anusha. K</t>
  </si>
  <si>
    <t>1sg15ee009</t>
  </si>
  <si>
    <t>1sg15ee011</t>
  </si>
  <si>
    <t>Aruna</t>
  </si>
  <si>
    <t>1sg15ee013</t>
  </si>
  <si>
    <t>Athiya mohammadi</t>
  </si>
  <si>
    <t>1sg15ee014</t>
  </si>
  <si>
    <t>Chaitra. S</t>
  </si>
  <si>
    <t xml:space="preserve">1SG15EE019 </t>
  </si>
  <si>
    <t>Chandan G</t>
  </si>
  <si>
    <t>1sg15ee021</t>
  </si>
  <si>
    <t xml:space="preserve">Chandan Kumar </t>
  </si>
  <si>
    <t xml:space="preserve">1sg15ee022 </t>
  </si>
  <si>
    <t>Chandana.B</t>
  </si>
  <si>
    <t>1sg15ee023</t>
  </si>
  <si>
    <t>Charitha M C</t>
  </si>
  <si>
    <t>Chaya K</t>
  </si>
  <si>
    <t>D. Manish Naicker</t>
  </si>
  <si>
    <t xml:space="preserve">Darshan N </t>
  </si>
  <si>
    <t xml:space="preserve">1sg15ee027 </t>
  </si>
  <si>
    <t>Dhanush P</t>
  </si>
  <si>
    <t>1sg15ee035</t>
  </si>
  <si>
    <t>Irene Jacob</t>
  </si>
  <si>
    <t>1sg15ee037</t>
  </si>
  <si>
    <t>1sg15ee038</t>
  </si>
  <si>
    <t>Keerthana.R</t>
  </si>
  <si>
    <t>Manasa H</t>
  </si>
  <si>
    <t>Manish M</t>
  </si>
  <si>
    <t>Manohara S</t>
  </si>
  <si>
    <t>1sg15ee049</t>
  </si>
  <si>
    <t xml:space="preserve">Manoj N </t>
  </si>
  <si>
    <t xml:space="preserve">1sg15ee051 </t>
  </si>
  <si>
    <t xml:space="preserve">Meghana hulikal s </t>
  </si>
  <si>
    <t>1sg15ee053</t>
  </si>
  <si>
    <t>Mohamed Jaffer Saadiq</t>
  </si>
  <si>
    <t>1sg15ee054</t>
  </si>
  <si>
    <t>1sg15ee056</t>
  </si>
  <si>
    <t>Nagaraj</t>
  </si>
  <si>
    <t>1sg15ee057</t>
  </si>
  <si>
    <t>Navya S R</t>
  </si>
  <si>
    <t>1sg15ee059</t>
  </si>
  <si>
    <t>Pawan Kumar D</t>
  </si>
  <si>
    <t>Prarthana A</t>
  </si>
  <si>
    <t>Priya j Shankar</t>
  </si>
  <si>
    <t>1sg15ee067</t>
  </si>
  <si>
    <t xml:space="preserve">1sg15ee068 </t>
  </si>
  <si>
    <t>Rachana M</t>
  </si>
  <si>
    <t>1sg15ee070</t>
  </si>
  <si>
    <t>Ramachandra</t>
  </si>
  <si>
    <t>Ravi Prakash H</t>
  </si>
  <si>
    <t>Rohith R</t>
  </si>
  <si>
    <t>1sg15ee077</t>
  </si>
  <si>
    <t>1sg15ee078</t>
  </si>
  <si>
    <t>Sathish R</t>
  </si>
  <si>
    <t>1sg15ee081</t>
  </si>
  <si>
    <t>Shanu</t>
  </si>
  <si>
    <t>1sg15ee082</t>
  </si>
  <si>
    <t>Sharath C</t>
  </si>
  <si>
    <t>Soundarya. M</t>
  </si>
  <si>
    <t xml:space="preserve">1SG15EE085 </t>
  </si>
  <si>
    <t xml:space="preserve">Srikant Kadgi </t>
  </si>
  <si>
    <t xml:space="preserve">Surabhi </t>
  </si>
  <si>
    <t xml:space="preserve">1SG15EE090 </t>
  </si>
  <si>
    <t>Swathi B C</t>
  </si>
  <si>
    <t>Varun K Shetty</t>
  </si>
  <si>
    <t>Vikas kumar singh</t>
  </si>
  <si>
    <t>1sg15ee094</t>
  </si>
  <si>
    <t>Vinutha D</t>
  </si>
  <si>
    <t>1sg15ee096</t>
  </si>
  <si>
    <t>1sg15ee097</t>
  </si>
  <si>
    <t>1sg15ee422</t>
  </si>
  <si>
    <t>1sg16ee403</t>
  </si>
  <si>
    <t>akhilesh</t>
  </si>
  <si>
    <t>1sg16ee405</t>
  </si>
  <si>
    <t>1sg16ee409</t>
  </si>
  <si>
    <t>Geetha S</t>
  </si>
  <si>
    <t>1sg16ee411</t>
  </si>
  <si>
    <t>1sg16ee420</t>
  </si>
  <si>
    <t>Lakshmana h r</t>
  </si>
  <si>
    <t>1sg16ee423</t>
  </si>
  <si>
    <t>Nayanashree B</t>
  </si>
  <si>
    <t>1sg16ee432</t>
  </si>
  <si>
    <t>Nithin G</t>
  </si>
  <si>
    <t>1sg16ee434</t>
  </si>
  <si>
    <t>1sg16ee439</t>
  </si>
  <si>
    <t>1sg16ee443</t>
  </si>
  <si>
    <t>Varun k m</t>
  </si>
  <si>
    <t>1sg16ee450</t>
  </si>
  <si>
    <t>CO No.</t>
  </si>
  <si>
    <t>CO description</t>
  </si>
  <si>
    <t>Course Exit Survey Questions</t>
  </si>
  <si>
    <t>No. of students given the ratings</t>
  </si>
  <si>
    <t>Total Responses</t>
  </si>
  <si>
    <t>Weighted Average</t>
  </si>
  <si>
    <t>CO Max. Count</t>
  </si>
  <si>
    <t>%age CO attainment</t>
  </si>
  <si>
    <t>CO Assessment method</t>
  </si>
  <si>
    <t>Weightage (80%)</t>
  </si>
  <si>
    <t>Weightage (20%)</t>
  </si>
  <si>
    <t>Final CO Attainment</t>
  </si>
  <si>
    <t>CO-PO-PSO MAPPING (ODD SEM. 2018-19)</t>
  </si>
  <si>
    <t>A: Direct assessment (80%)-Tests, Assignment, Examination</t>
  </si>
  <si>
    <t>B: Indirect assessment (20%)-Course end survey</t>
  </si>
  <si>
    <t>Indirect Assessment</t>
  </si>
  <si>
    <t>Overall Attainment</t>
  </si>
  <si>
    <t>Target (%)</t>
  </si>
  <si>
    <t xml:space="preserve">Attainment </t>
  </si>
  <si>
    <t>(a)</t>
  </si>
  <si>
    <t>(b)</t>
  </si>
  <si>
    <t>0.8 (a) + 0.2(b)</t>
  </si>
  <si>
    <t>YES</t>
  </si>
  <si>
    <t>(II) PO-PSO Attainment</t>
  </si>
  <si>
    <t>A. DIRECT ASSESSMENT METHOD</t>
  </si>
  <si>
    <t>Mapping of Course Outcomes (COs) and Program Outcomes (POs)</t>
  </si>
  <si>
    <r>
      <t>Note:</t>
    </r>
    <r>
      <rPr>
        <sz val="11"/>
        <color rgb="FF000000"/>
        <rFont val="Calibri"/>
      </rPr>
      <t xml:space="preserve">  1 = Slight   2 = Moderate    3 = Good      4 = </t>
    </r>
    <r>
      <rPr>
        <sz val="10"/>
        <color rgb="FF000000"/>
        <rFont val="Calibri"/>
      </rPr>
      <t>Excellent</t>
    </r>
  </si>
  <si>
    <t>Course Outcomes</t>
  </si>
  <si>
    <t>Program Outcomes</t>
  </si>
  <si>
    <t>PSO</t>
  </si>
  <si>
    <t>PO1</t>
  </si>
  <si>
    <t>PO2</t>
  </si>
  <si>
    <t>PO3</t>
  </si>
  <si>
    <t>PO4</t>
  </si>
  <si>
    <t>PO5</t>
  </si>
  <si>
    <t>PO6</t>
  </si>
  <si>
    <t>PO7</t>
  </si>
  <si>
    <t>PO8</t>
  </si>
  <si>
    <t>PO9</t>
  </si>
  <si>
    <t>PO10</t>
  </si>
  <si>
    <t>PO11</t>
  </si>
  <si>
    <t>PO12</t>
  </si>
  <si>
    <t>PSO1</t>
  </si>
  <si>
    <t>PSO2</t>
  </si>
  <si>
    <t>PSO3</t>
  </si>
  <si>
    <t>---</t>
  </si>
  <si>
    <r>
      <t>Note:</t>
    </r>
    <r>
      <rPr>
        <sz val="11"/>
        <color rgb="FF000000"/>
        <rFont val="Calibri"/>
      </rPr>
      <t xml:space="preserve">  1 = Slight   2 = Moderate    3 = Good      4 = </t>
    </r>
    <r>
      <rPr>
        <sz val="10"/>
        <color rgb="FF000000"/>
        <rFont val="Calibri"/>
      </rPr>
      <t>Excellent</t>
    </r>
  </si>
  <si>
    <t>-</t>
  </si>
  <si>
    <t>Average</t>
  </si>
  <si>
    <t>PROGRAM OUTCOMES (POs):</t>
  </si>
  <si>
    <r>
      <t>Engineering knowledge:</t>
    </r>
    <r>
      <rPr>
        <sz val="11"/>
        <color rgb="FF000000"/>
        <rFont val="Calibri"/>
      </rPr>
      <t xml:space="preserve"> Apply the knowledge of mathematics, science, engineering fundamentals, and an engineering specialization for the solution of complex engineering problems.</t>
    </r>
  </si>
  <si>
    <r>
      <t>Problem analysis:</t>
    </r>
    <r>
      <rPr>
        <sz val="11"/>
        <color rgb="FF000000"/>
        <rFont val="Calibri"/>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</si>
  <si>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Calibri"/>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</si>
  <si>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Calibri"/>
      </rPr>
      <t xml:space="preserve"> Use research-based knowledge and research methods including design of experiments, analysis and interpretation of data, and synthesis of the information to provide valid conclusions.</t>
    </r>
  </si>
  <si>
    <r>
      <t>Modern tool usage:</t>
    </r>
    <r>
      <rPr>
        <sz val="11"/>
        <color rgb="FF000000"/>
        <rFont val="Calibri"/>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</si>
  <si>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Calibri"/>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</si>
  <si>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Calibri"/>
      </rPr>
      <t xml:space="preserve"> Understand the impact of the professional engineering solutions in societal and environmental contexts, and demonstrate the knowledge of, and need for sustainable development.</t>
    </r>
  </si>
  <si>
    <r>
      <t>Ethics:</t>
    </r>
    <r>
      <rPr>
        <sz val="11"/>
        <color rgb="FF000000"/>
        <rFont val="Calibri"/>
      </rPr>
      <t xml:space="preserve"> Apply ethical principles and commit to professional ethics and responsibilities and norms of the engineering practice.</t>
    </r>
  </si>
  <si>
    <r>
      <t>Individual and team work:</t>
    </r>
    <r>
      <rPr>
        <sz val="11"/>
        <color rgb="FF000000"/>
        <rFont val="Calibri"/>
      </rPr>
      <t xml:space="preserve"> Function effectively as an individual, and as a member or leader in diverse teams, and in multidisciplinary settings.</t>
    </r>
  </si>
  <si>
    <r>
      <t>Communication:</t>
    </r>
    <r>
      <rPr>
        <sz val="11"/>
        <color rgb="FF000000"/>
        <rFont val="Calibri"/>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</si>
  <si>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Calibri"/>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</si>
  <si>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Calibri"/>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</si>
  <si>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</si>
  <si>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</si>
  <si>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</si>
  <si>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</si>
  <si>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</si>
  <si>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t>(II) PO Attainment</t>
  </si>
  <si>
    <t>A. INDIRECT ASSESSMENT METHOD</t>
  </si>
  <si>
    <r>
      <t>Note:</t>
    </r>
    <r>
      <rPr>
        <sz val="11"/>
        <color rgb="FF000000"/>
        <rFont val="Calibri"/>
      </rPr>
      <t xml:space="preserve">  1 = Slight   2 = Moderate    3 = Good      4 = </t>
    </r>
    <r>
      <rPr>
        <sz val="10"/>
        <color rgb="FF000000"/>
        <rFont val="Calibri"/>
      </rPr>
      <t>Excellent</t>
    </r>
  </si>
  <si>
    <r>
      <t>Note:</t>
    </r>
    <r>
      <rPr>
        <sz val="11"/>
        <color rgb="FF000000"/>
        <rFont val="Calibri"/>
      </rPr>
      <t xml:space="preserve">  1 = Slight   2 = Moderate    3 = Good      4 = </t>
    </r>
    <r>
      <rPr>
        <sz val="10"/>
        <color rgb="FF000000"/>
        <rFont val="Calibri"/>
      </rPr>
      <t>Excellent</t>
    </r>
  </si>
  <si>
    <r>
      <t>Engineering knowledge:</t>
    </r>
    <r>
      <rPr>
        <sz val="11"/>
        <color rgb="FF000000"/>
        <rFont val="Calibri"/>
      </rPr>
      <t xml:space="preserve"> Apply the knowledge of mathematics, science, engineering fundamentals, and an engineering specialization for the solution of complex engineering problems.</t>
    </r>
  </si>
  <si>
    <r>
      <t>Problem analysis:</t>
    </r>
    <r>
      <rPr>
        <sz val="11"/>
        <color rgb="FF000000"/>
        <rFont val="Calibri"/>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</si>
  <si>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Calibri"/>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</si>
  <si>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Calibri"/>
      </rPr>
      <t xml:space="preserve"> Use research-based knowledge and research methods including design of experiments, analysis and interpretation of data, and synthesis of the information to provide valid conclusions.</t>
    </r>
  </si>
  <si>
    <r>
      <t>Modern tool usage:</t>
    </r>
    <r>
      <rPr>
        <sz val="11"/>
        <color rgb="FF000000"/>
        <rFont val="Calibri"/>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</si>
  <si>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Calibri"/>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</si>
  <si>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Calibri"/>
      </rPr>
      <t xml:space="preserve"> Understand the impact of the professional engineering solutions in societal and environmental contexts, and demonstrate the knowledge of, and need for sustainable development.</t>
    </r>
  </si>
  <si>
    <r>
      <t>Ethics:</t>
    </r>
    <r>
      <rPr>
        <sz val="11"/>
        <color rgb="FF000000"/>
        <rFont val="Calibri"/>
      </rPr>
      <t xml:space="preserve"> Apply ethical principles and commit to professional ethics and responsibilities and norms of the engineering practice.</t>
    </r>
  </si>
  <si>
    <r>
      <t>Individual and team work:</t>
    </r>
    <r>
      <rPr>
        <sz val="11"/>
        <color rgb="FF000000"/>
        <rFont val="Calibri"/>
      </rPr>
      <t xml:space="preserve"> Function effectively as an individual, and as a member or leader in diverse teams, and in multidisciplinary settings.</t>
    </r>
  </si>
  <si>
    <r>
      <t>Communication:</t>
    </r>
    <r>
      <rPr>
        <sz val="11"/>
        <color rgb="FF000000"/>
        <rFont val="Calibri"/>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</si>
  <si>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Calibri"/>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</si>
  <si>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Calibri"/>
      </rPr>
      <t xml:space="preserve"> Recognize the need for, and have the preparation and ability to engage in independent and life-long learning in the broadest context of technological change.</t>
    </r>
  </si>
  <si>
    <r>
      <t xml:space="preserve">Subject: </t>
    </r>
    <r>
      <rPr>
        <b/>
        <sz val="11"/>
        <rFont val="Calibri"/>
      </rPr>
      <t>RELAY AND HV LAB</t>
    </r>
  </si>
  <si>
    <r>
      <t xml:space="preserve">Names of the faculty member: </t>
    </r>
    <r>
      <rPr>
        <b/>
        <sz val="11"/>
        <rFont val="Calibri"/>
      </rPr>
      <t>Dr. K N Ravi , Mr. Nagaraj H P, Mrs. RAMYA M, Mrs Manaswi K J</t>
    </r>
  </si>
  <si>
    <t>Subject Code: 15EEL77</t>
  </si>
  <si>
    <r>
      <t xml:space="preserve">Sem.: </t>
    </r>
    <r>
      <rPr>
        <b/>
        <sz val="12"/>
        <color rgb="FF000000"/>
        <rFont val="Arial"/>
        <family val="2"/>
      </rPr>
      <t>VII(A&amp;B)</t>
    </r>
  </si>
  <si>
    <t>Subject: Relay and HV LAB</t>
  </si>
  <si>
    <r>
      <t xml:space="preserve">Subject Code: </t>
    </r>
    <r>
      <rPr>
        <b/>
        <sz val="12"/>
        <color rgb="FF000000"/>
        <rFont val="Arial"/>
        <family val="2"/>
      </rPr>
      <t>15EEL77</t>
    </r>
  </si>
  <si>
    <t>Name of the Faculty member: Dr. K N Ravi , Mr. Nagaraj H P, Mrs. RAMYA M, Mrs Manaswi K J</t>
  </si>
  <si>
    <r>
      <rPr>
        <b/>
        <sz val="12"/>
        <color rgb="FF000000"/>
        <rFont val="Arial"/>
        <family val="2"/>
      </rPr>
      <t>NOTE:</t>
    </r>
    <r>
      <rPr>
        <sz val="12"/>
        <color rgb="FF000000"/>
        <rFont val="Arial"/>
        <family val="2"/>
      </rPr>
      <t xml:space="preserve"> This survey is obtained through google Forms</t>
    </r>
  </si>
  <si>
    <t>SL. NO.</t>
  </si>
  <si>
    <t>Can you Experimentally verify the characteristics of over current, over voltage, under voltage and negative sequence relays both electromagnetic and static type?</t>
  </si>
  <si>
    <t>Can you Experimentally verify the characteristics of microprocessor based over current, over voltage, under voltage relays?</t>
  </si>
  <si>
    <t>Is it possible to Analyze the spark over characteristics for both uniform and non-uniform configurations using High AC and DC voltages?</t>
  </si>
  <si>
    <t>Can You Measure high AC and DC voltages and breakdown strength of transformer oil?</t>
  </si>
  <si>
    <t>Is it possible to Draw electric field and measure the capacitance of different electrode configuration models?</t>
  </si>
  <si>
    <t xml:space="preserve">Abhishek. R </t>
  </si>
  <si>
    <t>Ajay Bhava S</t>
  </si>
  <si>
    <t>Antonyms Roshan dsouza</t>
  </si>
  <si>
    <t>Apoorva K.G</t>
  </si>
  <si>
    <t>4 (Very good)</t>
  </si>
  <si>
    <t>Arpita Sharma</t>
  </si>
  <si>
    <t xml:space="preserve">C S Mohana </t>
  </si>
  <si>
    <t xml:space="preserve">1SG15EE017 </t>
  </si>
  <si>
    <t>1sg15ee020</t>
  </si>
  <si>
    <t xml:space="preserve">Chandan Gowda P </t>
  </si>
  <si>
    <t>Chandan. K</t>
  </si>
  <si>
    <t>G.Tejashree</t>
  </si>
  <si>
    <t>Harshith Gowda</t>
  </si>
  <si>
    <t>Harshitha V</t>
  </si>
  <si>
    <t>3 (Satisfactory)</t>
  </si>
  <si>
    <t>Jeevitha A</t>
  </si>
  <si>
    <t>Kiran Kumar k</t>
  </si>
  <si>
    <t>Meghana MS</t>
  </si>
  <si>
    <t>Mounika gb</t>
  </si>
  <si>
    <t>1sg15ee058</t>
  </si>
  <si>
    <t>Nethra</t>
  </si>
  <si>
    <t>Nilesh. N Gunjikar</t>
  </si>
  <si>
    <t>Nithya.J</t>
  </si>
  <si>
    <t>Raghavendra M</t>
  </si>
  <si>
    <t>RAKesh</t>
  </si>
  <si>
    <t>S Darshan</t>
  </si>
  <si>
    <t>Sachin</t>
  </si>
  <si>
    <t xml:space="preserve">1sg15ee079 </t>
  </si>
  <si>
    <t>Sandesh</t>
  </si>
  <si>
    <t xml:space="preserve">SHASHANK  K S </t>
  </si>
  <si>
    <t>Shrujana R Kumar</t>
  </si>
  <si>
    <t>1sg15ee091</t>
  </si>
  <si>
    <t xml:space="preserve">Vishal pujari </t>
  </si>
  <si>
    <t>No.Of Graded "0 (Not at all)"</t>
  </si>
  <si>
    <t>No.Of Graded "1 (Poor)"</t>
  </si>
  <si>
    <t>No.Of Graded "2 (Fair)"</t>
  </si>
  <si>
    <t>No.Of Graded "3(Satisfactory)"</t>
  </si>
  <si>
    <t>No.Of Graded "4(Very Good)"</t>
  </si>
  <si>
    <t>No.Of Graded "5(Excellent)"</t>
  </si>
  <si>
    <t>INDIRECT CO ASSESSMENT METHOD AND FINAL CO ATTAINMENT (ODD SEM. 2018-19)</t>
  </si>
  <si>
    <t>CO Max. count</t>
  </si>
  <si>
    <r>
      <rPr>
        <b/>
        <sz val="11"/>
        <color rgb="FF000000"/>
        <rFont val="Arial"/>
        <family val="2"/>
      </rPr>
      <t xml:space="preserve">Direct method                                                                           </t>
    </r>
    <r>
      <rPr>
        <sz val="11"/>
        <color rgb="FF000000"/>
        <rFont val="Arial"/>
        <family val="2"/>
      </rPr>
      <t>(IA Test, Assignment/quiz and exam)</t>
    </r>
  </si>
  <si>
    <r>
      <rPr>
        <b/>
        <sz val="11"/>
        <color rgb="FF000000"/>
        <rFont val="Arial"/>
        <family val="2"/>
      </rPr>
      <t>Indirect method</t>
    </r>
    <r>
      <rPr>
        <sz val="11"/>
        <color rgb="FF000000"/>
        <rFont val="Arial"/>
        <family val="2"/>
      </rPr>
      <t xml:space="preserve"> (Course Exit Survey)</t>
    </r>
  </si>
  <si>
    <t>Final CO Attainment in %age</t>
  </si>
  <si>
    <t xml:space="preserve"> CO-PO ATTAINMENT (ODD SEM. 2018-19)</t>
  </si>
  <si>
    <t>I  CO Attainment</t>
  </si>
  <si>
    <t>Sample</t>
  </si>
  <si>
    <t>Mapping POs</t>
  </si>
  <si>
    <t>Direct</t>
  </si>
  <si>
    <t>Assessment</t>
  </si>
  <si>
    <t>FOR HV LAB (15EEL77)</t>
  </si>
  <si>
    <t>NEXT ACADEMIC YEAR TARGET CAN BE: 100%</t>
  </si>
  <si>
    <t xml:space="preserve"> Experimentally verify the characteristics of over current, over voltage, under voltage and negative sequence relays both electromagnetic and static type?</t>
  </si>
  <si>
    <t xml:space="preserve"> Experimentally verify the characteristics of microprocessor based over current, over voltage, under voltage relays?</t>
  </si>
  <si>
    <t xml:space="preserve"> Analyze the spark over characteristics for both uniform and non-uniform configurations using High AC and DC voltages?</t>
  </si>
  <si>
    <t xml:space="preserve"> Measure high AC and DC voltages and breakdown strength of transformer oil?</t>
  </si>
  <si>
    <t xml:space="preserve"> Draw electric field and measure the capacitance of different electrode configuration models?</t>
  </si>
  <si>
    <t>Experimentally verify the characteristics of over current, over voltage, under voltage and negative sequence relays both electromagnetic and static type?</t>
  </si>
  <si>
    <t>Experimentally verify the characteristics of microprocessor based over current, over voltage, under voltage relays?</t>
  </si>
  <si>
    <t>Draw electric field and measure the capacitance of different electrode configuration models?</t>
  </si>
  <si>
    <t>PO1, PO2, PO5, PO9, PO12.</t>
  </si>
  <si>
    <t>PO1, PO2, PO3, PO9, PO12.</t>
  </si>
  <si>
    <t>PO1, PO2, PO9, PO12.</t>
  </si>
  <si>
    <t>PO1, PO2, PO3, PO5, PO9, PO12.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</si>
</sst>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m/d/yyyy\ h:mm:ss"/>
  </numFmts>
  <fonts count="32">
    <font>
      <sz val="11"/>
      <color rgb="FF000000"/>
      <name val="Calibri"/>
    </font>
    <font>
      <sz val="11"/>
      <color theme="1"/>
      <name val="Calibri"/>
      <family val="2"/>
      <scheme val="minor"/>
    </font>
    <font>
      <sz val="12"/>
      <color rgb="FF000000"/>
      <name val="Arial"/>
    </font>
    <font>
      <sz val="11"/>
      <color rgb="FF000000"/>
      <name val="Arial"/>
    </font>
    <font>
      <b/>
      <u/>
      <sz val="12"/>
      <color rgb="FF000000"/>
      <name val="Arial"/>
    </font>
    <font>
      <b/>
      <sz val="11"/>
      <color rgb="FF000000"/>
      <name val="Arial"/>
    </font>
    <font>
      <sz val="11"/>
      <name val="Calibri"/>
    </font>
    <font>
      <b/>
      <sz val="12"/>
      <color rgb="FF000000"/>
      <name val="Arial"/>
    </font>
    <font>
      <b/>
      <u/>
      <sz val="12"/>
      <color rgb="FF000000"/>
      <name val="Arial"/>
    </font>
    <font>
      <b/>
      <u/>
      <sz val="12"/>
      <color rgb="FF000000"/>
      <name val="Arial"/>
    </font>
    <font>
      <sz val="11"/>
      <name val="Arial"/>
    </font>
    <font>
      <sz val="10"/>
      <color rgb="FF000000"/>
      <name val="Arial"/>
    </font>
    <font>
      <b/>
      <sz val="14"/>
      <color rgb="FF000000"/>
      <name val="Arial"/>
    </font>
    <font>
      <b/>
      <u/>
      <sz val="11"/>
      <color rgb="FF000000"/>
      <name val="Arial"/>
    </font>
    <font>
      <b/>
      <sz val="11"/>
      <name val="Calibri"/>
    </font>
    <font>
      <sz val="10"/>
      <color rgb="FF000000"/>
      <name val="Calibri"/>
    </font>
    <font>
      <b/>
      <sz val="11"/>
      <color rgb="FF000000"/>
      <name val="Arial"/>
      <family val="2"/>
    </font>
    <font>
      <sz val="10"/>
      <color rgb="FF000000"/>
      <name val="Arial"/>
      <family val="2"/>
    </font>
    <font>
      <sz val="12"/>
      <color rgb="FF000000"/>
      <name val="Arial"/>
      <family val="2"/>
    </font>
    <font>
      <b/>
      <u/>
      <sz val="12"/>
      <color rgb="FF000000"/>
      <name val="Arial"/>
      <family val="2"/>
    </font>
    <font>
      <b/>
      <sz val="12"/>
      <color rgb="FF000000"/>
      <name val="Arial"/>
      <family val="2"/>
    </font>
    <font>
      <sz val="10"/>
      <name val="Arial"/>
      <family val="2"/>
    </font>
    <font>
      <sz val="11"/>
      <color rgb="FF000000"/>
      <name val="Arial"/>
      <family val="2"/>
    </font>
    <font>
      <sz val="11"/>
      <color indexed="8"/>
      <name val="Arial"/>
      <family val="2"/>
    </font>
    <font>
      <b/>
      <sz val="12"/>
      <color indexed="8"/>
      <name val="Arial"/>
      <family val="2"/>
    </font>
    <font>
      <sz val="10"/>
      <color indexed="8"/>
      <name val="Arial"/>
      <family val="2"/>
    </font>
    <font>
      <sz val="16"/>
      <color rgb="FF000000"/>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sz val="11"/>
      <name val="Century Gothic"/>
      <family val="2"/>
    </font>
  </fonts>
  <fills count="4">
    <fill>
      <patternFill patternType="none"/>
    </fill>
    <fill>
      <patternFill patternType="gray125"/>
    </fill>
    <fill>
      <patternFill patternType="solid">
        <fgColor rgb="FFFFFFFF"/>
        <bgColor rgb="FFFFFFFF"/>
      </patternFill>
    </fill>
    <fill>
      <patternFill patternType="solid">
        <fgColor rgb="FFF2F2F2"/>
        <bgColor rgb="FFF2F2F2"/>
      </patternFill>
    </fill>
  </fills>
  <borders count="3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thin">
        <color indexed="64"/>
      </left>
      <right/>
      <top style="thin">
        <color indexed="64"/>
      </top>
      <bottom style="thin">
        <color indexed="64"/>
      </bottom>
      <diagonal/>
    </border>
    <border>
      <left style="medium">
        <color rgb="FF000000"/>
      </left>
      <right/>
      <top/>
      <bottom style="medium">
        <color rgb="FF000000"/>
      </bottom>
      <diagonal/>
    </border>
    <border>
      <left style="medium">
        <color rgb="FF000000"/>
      </left>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rgb="FF000000"/>
      </bottom>
      <diagonal/>
    </border>
  </borders>
  <cellStyleXfs count="7">
    <xf numFmtId="0" fontId="0" fillId="0" borderId="0"/>
    <xf numFmtId="0" fontId="17" fillId="0" borderId="11"/>
    <xf numFmtId="0" fontId="1" fillId="0" borderId="11"/>
    <xf numFmtId="0" fontId="17" fillId="0" borderId="11"/>
    <xf numFmtId="0" fontId="25" fillId="0" borderId="11"/>
    <xf numFmtId="0" fontId="1" fillId="0" borderId="11"/>
    <xf numFmtId="0" fontId="25" fillId="0" borderId="11"/>
  </cellStyleXfs>
  <cellXfs count="169">
    <xf numFmtId="0" fontId="0" fillId="0" borderId="0" xfId="0" applyFont="1" applyAlignment="1"/>
    <xf numFmtId="0" fontId="3" fillId="0" borderId="0" xfId="0" applyFont="1" applyAlignment="1">
      <alignment vertical="center"/>
    </xf>
    <xf numFmtId="0" fontId="3" fillId="0" borderId="0" xfId="0" applyFont="1" applyAlignment="1">
      <alignment vertical="center"/>
    </xf>
    <xf numFmtId="1" fontId="3" fillId="0" borderId="0" xfId="0" applyNumberFormat="1" applyFont="1" applyAlignment="1">
      <alignment vertical="center"/>
    </xf>
    <xf numFmtId="0" fontId="5" fillId="0" borderId="1" xfId="0" applyFont="1" applyBorder="1" applyAlignment="1">
      <alignment horizontal="center" vertical="center" wrapText="1"/>
    </xf>
    <xf numFmtId="0" fontId="5" fillId="0" borderId="6"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4" xfId="0" applyFont="1" applyBorder="1" applyAlignment="1">
      <alignment horizontal="center" vertical="center"/>
    </xf>
    <xf numFmtId="0" fontId="3" fillId="0" borderId="6" xfId="0" applyFont="1" applyBorder="1" applyAlignment="1">
      <alignment horizontal="center" vertical="center"/>
    </xf>
    <xf numFmtId="164" fontId="3" fillId="0" borderId="6" xfId="0" applyNumberFormat="1" applyFont="1" applyBorder="1" applyAlignment="1">
      <alignment horizontal="center" vertical="center"/>
    </xf>
    <xf numFmtId="0" fontId="3" fillId="0" borderId="5"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right" vertical="center"/>
    </xf>
    <xf numFmtId="0" fontId="7" fillId="0" borderId="0" xfId="0" applyFont="1" applyAlignment="1">
      <alignment horizontal="center" vertical="center"/>
    </xf>
    <xf numFmtId="1" fontId="7" fillId="0" borderId="6" xfId="0" applyNumberFormat="1" applyFont="1" applyBorder="1" applyAlignment="1">
      <alignment horizontal="center" vertical="center"/>
    </xf>
    <xf numFmtId="164" fontId="7" fillId="0" borderId="6" xfId="0" applyNumberFormat="1" applyFont="1" applyBorder="1" applyAlignment="1">
      <alignment horizontal="center" vertical="center"/>
    </xf>
    <xf numFmtId="0" fontId="2" fillId="0" borderId="0" xfId="0" applyFont="1" applyAlignment="1">
      <alignment vertical="center"/>
    </xf>
    <xf numFmtId="0" fontId="9" fillId="0" borderId="0" xfId="0" applyFont="1" applyAlignment="1">
      <alignment vertical="center"/>
    </xf>
    <xf numFmtId="0" fontId="7" fillId="0" borderId="0" xfId="0" applyFont="1" applyAlignment="1">
      <alignment vertical="center"/>
    </xf>
    <xf numFmtId="0" fontId="2" fillId="0" borderId="2" xfId="0" applyFont="1" applyBorder="1" applyAlignment="1">
      <alignment vertical="center"/>
    </xf>
    <xf numFmtId="0" fontId="2" fillId="0" borderId="6" xfId="0" applyFont="1" applyBorder="1" applyAlignment="1">
      <alignment horizontal="left" vertical="center" wrapText="1"/>
    </xf>
    <xf numFmtId="1" fontId="2" fillId="0" borderId="6" xfId="0" applyNumberFormat="1" applyFont="1" applyBorder="1" applyAlignment="1">
      <alignment horizontal="center" vertical="center"/>
    </xf>
    <xf numFmtId="0" fontId="2" fillId="0" borderId="10" xfId="0" applyFont="1" applyBorder="1" applyAlignment="1">
      <alignment horizontal="left" vertical="center" wrapText="1"/>
    </xf>
    <xf numFmtId="1" fontId="2" fillId="0" borderId="6" xfId="0" applyNumberFormat="1" applyFont="1" applyBorder="1" applyAlignment="1">
      <alignment horizontal="center" vertical="center"/>
    </xf>
    <xf numFmtId="0" fontId="2" fillId="2" borderId="11" xfId="0" applyFont="1" applyFill="1" applyBorder="1" applyAlignment="1">
      <alignment vertical="center"/>
    </xf>
    <xf numFmtId="0" fontId="11" fillId="0" borderId="0" xfId="0" applyFont="1" applyAlignment="1">
      <alignment vertical="center"/>
    </xf>
    <xf numFmtId="0" fontId="7" fillId="0" borderId="6" xfId="0" applyFont="1" applyBorder="1" applyAlignment="1">
      <alignment horizontal="center" vertical="center" wrapText="1"/>
    </xf>
    <xf numFmtId="0" fontId="10" fillId="0" borderId="6" xfId="0" applyFont="1" applyBorder="1" applyAlignment="1">
      <alignment horizontal="center" vertical="center"/>
    </xf>
    <xf numFmtId="0" fontId="5" fillId="0" borderId="6" xfId="0" applyFont="1" applyBorder="1" applyAlignment="1">
      <alignment horizontal="center" vertical="center" wrapText="1"/>
    </xf>
    <xf numFmtId="1" fontId="3" fillId="0" borderId="6" xfId="0" applyNumberFormat="1" applyFont="1" applyBorder="1" applyAlignment="1">
      <alignment horizontal="center" vertical="center" wrapText="1"/>
    </xf>
    <xf numFmtId="1" fontId="7" fillId="0" borderId="6" xfId="0" applyNumberFormat="1" applyFont="1" applyBorder="1" applyAlignment="1">
      <alignment horizontal="center" vertical="center" wrapText="1"/>
    </xf>
    <xf numFmtId="0" fontId="13" fillId="0" borderId="0" xfId="0" applyFont="1" applyAlignment="1">
      <alignment vertical="center"/>
    </xf>
    <xf numFmtId="0" fontId="12" fillId="0" borderId="0" xfId="0" applyFont="1" applyAlignment="1">
      <alignment vertical="center"/>
    </xf>
    <xf numFmtId="0" fontId="7" fillId="0" borderId="0" xfId="0" applyFont="1" applyAlignment="1">
      <alignment vertical="center" wrapText="1"/>
    </xf>
    <xf numFmtId="0" fontId="0" fillId="0" borderId="0" xfId="0" applyFont="1" applyAlignment="1"/>
    <xf numFmtId="0" fontId="16" fillId="0" borderId="0" xfId="0" applyFont="1" applyAlignment="1">
      <alignment vertical="center"/>
    </xf>
    <xf numFmtId="0" fontId="17" fillId="0" borderId="11" xfId="1" applyFont="1" applyAlignment="1"/>
    <xf numFmtId="0" fontId="18" fillId="0" borderId="11" xfId="2" applyFont="1" applyAlignment="1">
      <alignment vertical="center"/>
    </xf>
    <xf numFmtId="0" fontId="1" fillId="0" borderId="11" xfId="2" applyFont="1" applyAlignment="1">
      <alignment vertical="center"/>
    </xf>
    <xf numFmtId="0" fontId="20" fillId="0" borderId="11" xfId="2" applyFont="1" applyAlignment="1">
      <alignment vertical="center"/>
    </xf>
    <xf numFmtId="0" fontId="18" fillId="0" borderId="11" xfId="2" applyFont="1" applyAlignment="1">
      <alignment horizontal="right" vertical="center"/>
    </xf>
    <xf numFmtId="0" fontId="21" fillId="0" borderId="6" xfId="1" applyFont="1" applyBorder="1"/>
    <xf numFmtId="0" fontId="21" fillId="0" borderId="6" xfId="1" applyFont="1" applyBorder="1" applyAlignment="1">
      <alignment wrapText="1"/>
    </xf>
    <xf numFmtId="0" fontId="17" fillId="0" borderId="19" xfId="1" applyFont="1" applyBorder="1" applyAlignment="1">
      <alignment horizontal="center"/>
    </xf>
    <xf numFmtId="165" fontId="21" fillId="0" borderId="4" xfId="1" applyNumberFormat="1" applyFont="1" applyBorder="1" applyAlignment="1"/>
    <xf numFmtId="0" fontId="21" fillId="0" borderId="6" xfId="1" applyFont="1" applyBorder="1" applyAlignment="1"/>
    <xf numFmtId="0" fontId="21" fillId="0" borderId="1" xfId="1" applyFont="1" applyBorder="1" applyAlignment="1"/>
    <xf numFmtId="0" fontId="17" fillId="0" borderId="19" xfId="1" applyFont="1" applyBorder="1" applyAlignment="1"/>
    <xf numFmtId="0" fontId="17" fillId="0" borderId="11" xfId="3" applyFont="1" applyAlignment="1">
      <alignment vertical="center"/>
    </xf>
    <xf numFmtId="0" fontId="16" fillId="0" borderId="19" xfId="3" applyFont="1" applyBorder="1" applyAlignment="1">
      <alignment horizontal="center" vertical="center"/>
    </xf>
    <xf numFmtId="0" fontId="22" fillId="0" borderId="19" xfId="3" applyFont="1" applyBorder="1" applyAlignment="1">
      <alignment vertical="center"/>
    </xf>
    <xf numFmtId="0" fontId="22" fillId="0" borderId="19" xfId="3" applyFont="1" applyBorder="1" applyAlignment="1">
      <alignment horizontal="center" vertical="center"/>
    </xf>
    <xf numFmtId="2" fontId="22" fillId="0" borderId="19" xfId="3" applyNumberFormat="1" applyFont="1" applyBorder="1" applyAlignment="1">
      <alignment horizontal="center" vertical="center"/>
    </xf>
    <xf numFmtId="2" fontId="16" fillId="0" borderId="19" xfId="3" applyNumberFormat="1" applyFont="1" applyBorder="1" applyAlignment="1">
      <alignment horizontal="center" vertical="center"/>
    </xf>
    <xf numFmtId="0" fontId="16" fillId="0" borderId="19" xfId="3" applyFont="1" applyBorder="1" applyAlignment="1">
      <alignment vertical="center"/>
    </xf>
    <xf numFmtId="0" fontId="16" fillId="0" borderId="11" xfId="3" applyFont="1" applyBorder="1" applyAlignment="1">
      <alignment horizontal="center" vertical="center"/>
    </xf>
    <xf numFmtId="2" fontId="22" fillId="0" borderId="11" xfId="3" applyNumberFormat="1" applyFont="1" applyBorder="1" applyAlignment="1">
      <alignment horizontal="center" vertical="center"/>
    </xf>
    <xf numFmtId="0" fontId="22" fillId="0" borderId="19" xfId="3" applyFont="1" applyBorder="1" applyAlignment="1">
      <alignment vertical="center" wrapText="1"/>
    </xf>
    <xf numFmtId="0" fontId="22" fillId="0" borderId="11" xfId="3" applyFont="1" applyBorder="1" applyAlignment="1">
      <alignment horizontal="center" vertical="center"/>
    </xf>
    <xf numFmtId="0" fontId="20" fillId="0" borderId="19" xfId="3" applyFont="1" applyBorder="1" applyAlignment="1">
      <alignment horizontal="center" vertical="center"/>
    </xf>
    <xf numFmtId="0" fontId="20" fillId="0" borderId="11" xfId="3" applyFont="1" applyBorder="1" applyAlignment="1">
      <alignment horizontal="center" vertical="center"/>
    </xf>
    <xf numFmtId="0" fontId="22" fillId="0" borderId="19" xfId="3" applyFont="1" applyBorder="1" applyAlignment="1">
      <alignment horizontal="center" vertical="center" wrapText="1"/>
    </xf>
    <xf numFmtId="0" fontId="22" fillId="0" borderId="11" xfId="3" applyFont="1" applyBorder="1" applyAlignment="1">
      <alignment horizontal="center" vertical="center" wrapText="1"/>
    </xf>
    <xf numFmtId="164" fontId="24" fillId="0" borderId="19" xfId="3" applyNumberFormat="1" applyFont="1" applyBorder="1" applyAlignment="1">
      <alignment horizontal="center" vertical="center" wrapText="1"/>
    </xf>
    <xf numFmtId="164" fontId="24" fillId="0" borderId="11" xfId="3" applyNumberFormat="1" applyFont="1" applyBorder="1" applyAlignment="1">
      <alignment horizontal="center" vertical="center" wrapText="1"/>
    </xf>
    <xf numFmtId="164" fontId="17" fillId="0" borderId="11" xfId="3" applyNumberFormat="1" applyFont="1" applyAlignment="1">
      <alignment vertical="center"/>
    </xf>
    <xf numFmtId="0" fontId="25" fillId="0" borderId="11" xfId="4" applyAlignment="1">
      <alignment wrapText="1"/>
    </xf>
    <xf numFmtId="0" fontId="27" fillId="0" borderId="11" xfId="4" applyFont="1" applyAlignment="1">
      <alignment wrapText="1"/>
    </xf>
    <xf numFmtId="0" fontId="29" fillId="0" borderId="24" xfId="4" applyFont="1" applyBorder="1" applyAlignment="1">
      <alignment horizontal="center" vertical="center"/>
    </xf>
    <xf numFmtId="0" fontId="25" fillId="0" borderId="11" xfId="4" applyAlignment="1"/>
    <xf numFmtId="0" fontId="29" fillId="0" borderId="26" xfId="4" applyFont="1" applyBorder="1" applyAlignment="1">
      <alignment horizontal="center" vertical="center"/>
    </xf>
    <xf numFmtId="0" fontId="30" fillId="0" borderId="26" xfId="4" applyFont="1" applyBorder="1" applyAlignment="1">
      <alignment horizontal="center" vertical="center"/>
    </xf>
    <xf numFmtId="0" fontId="21" fillId="0" borderId="2" xfId="1" applyFont="1" applyBorder="1" applyAlignment="1">
      <alignment wrapText="1"/>
    </xf>
    <xf numFmtId="1" fontId="22" fillId="0" borderId="19" xfId="3" applyNumberFormat="1" applyFont="1" applyBorder="1" applyAlignment="1">
      <alignment horizontal="center" vertical="center"/>
    </xf>
    <xf numFmtId="0" fontId="21" fillId="0" borderId="4" xfId="1" applyFont="1" applyBorder="1"/>
    <xf numFmtId="0" fontId="28" fillId="0" borderId="19" xfId="4" applyFont="1" applyBorder="1" applyAlignment="1">
      <alignment horizontal="center" vertical="center"/>
    </xf>
    <xf numFmtId="0" fontId="28" fillId="0" borderId="29" xfId="4" applyFont="1" applyBorder="1" applyAlignment="1">
      <alignment horizontal="center" vertical="center"/>
    </xf>
    <xf numFmtId="0" fontId="28" fillId="0" borderId="30" xfId="4" applyFont="1" applyBorder="1" applyAlignment="1">
      <alignment horizontal="center" vertical="center"/>
    </xf>
    <xf numFmtId="0" fontId="28" fillId="0" borderId="28" xfId="4" applyFont="1" applyBorder="1" applyAlignment="1">
      <alignment horizontal="center" vertical="center"/>
    </xf>
    <xf numFmtId="1" fontId="16" fillId="0" borderId="19" xfId="3" applyNumberFormat="1" applyFont="1" applyBorder="1" applyAlignment="1">
      <alignment horizontal="center" vertical="center"/>
    </xf>
    <xf numFmtId="0" fontId="0" fillId="0" borderId="0" xfId="0" applyFont="1" applyAlignment="1"/>
    <xf numFmtId="0" fontId="5" fillId="0" borderId="1" xfId="0" applyFont="1" applyBorder="1" applyAlignment="1">
      <alignment horizontal="center" vertical="center" wrapText="1"/>
    </xf>
    <xf numFmtId="0" fontId="2" fillId="0" borderId="0" xfId="0" applyFont="1" applyAlignment="1">
      <alignment horizontal="center" vertical="center"/>
    </xf>
    <xf numFmtId="0" fontId="0" fillId="0" borderId="0" xfId="0" applyFont="1" applyAlignment="1"/>
    <xf numFmtId="0" fontId="5" fillId="0" borderId="2" xfId="0" applyFont="1" applyBorder="1" applyAlignment="1">
      <alignment horizontal="center" vertical="center"/>
    </xf>
    <xf numFmtId="0" fontId="6" fillId="0" borderId="4" xfId="0" applyFont="1" applyBorder="1"/>
    <xf numFmtId="0" fontId="6" fillId="0" borderId="3" xfId="0" applyFont="1" applyBorder="1"/>
    <xf numFmtId="0" fontId="5" fillId="0" borderId="1" xfId="0" applyFont="1" applyBorder="1" applyAlignment="1">
      <alignment horizontal="center" vertical="center"/>
    </xf>
    <xf numFmtId="0" fontId="6" fillId="0" borderId="5" xfId="0" applyFont="1" applyBorder="1"/>
    <xf numFmtId="0" fontId="5" fillId="0" borderId="1" xfId="0" applyFont="1" applyBorder="1" applyAlignment="1">
      <alignment horizontal="center" vertical="center" wrapText="1"/>
    </xf>
    <xf numFmtId="0" fontId="5" fillId="0" borderId="3" xfId="0" applyFont="1" applyBorder="1" applyAlignment="1">
      <alignment horizontal="center" vertical="center"/>
    </xf>
    <xf numFmtId="0" fontId="3" fillId="0" borderId="2" xfId="0" applyFont="1" applyBorder="1" applyAlignment="1">
      <alignment horizontal="center" vertical="center"/>
    </xf>
    <xf numFmtId="0" fontId="4" fillId="0" borderId="0" xfId="0" applyFont="1" applyAlignment="1">
      <alignment horizontal="center" vertical="center"/>
    </xf>
    <xf numFmtId="2" fontId="7" fillId="0" borderId="2" xfId="0" applyNumberFormat="1" applyFont="1" applyBorder="1" applyAlignment="1">
      <alignment horizontal="center" vertical="center"/>
    </xf>
    <xf numFmtId="0" fontId="5" fillId="0" borderId="2" xfId="0" applyFont="1" applyBorder="1" applyAlignment="1">
      <alignment horizontal="right" vertical="center"/>
    </xf>
    <xf numFmtId="0" fontId="2" fillId="0" borderId="1" xfId="0" applyFont="1" applyBorder="1" applyAlignment="1">
      <alignment horizontal="center" vertical="center" wrapText="1"/>
    </xf>
    <xf numFmtId="0" fontId="3" fillId="0" borderId="8" xfId="0" applyFont="1" applyBorder="1" applyAlignment="1">
      <alignment horizontal="center" vertical="center" wrapText="1"/>
    </xf>
    <xf numFmtId="0" fontId="6" fillId="0" borderId="9" xfId="0" applyFont="1" applyBorder="1"/>
    <xf numFmtId="0" fontId="6" fillId="0" borderId="10" xfId="0" applyFont="1" applyBorder="1"/>
    <xf numFmtId="0" fontId="6" fillId="0" borderId="7" xfId="0" applyFont="1" applyBorder="1"/>
    <xf numFmtId="0" fontId="8" fillId="0" borderId="0" xfId="0" applyFont="1" applyAlignment="1">
      <alignment horizontal="center" vertical="center"/>
    </xf>
    <xf numFmtId="0" fontId="18" fillId="0" borderId="11" xfId="2" applyFont="1" applyAlignment="1">
      <alignment horizontal="center" vertical="center"/>
    </xf>
    <xf numFmtId="0" fontId="19" fillId="0" borderId="11" xfId="2" applyFont="1" applyAlignment="1">
      <alignment horizontal="center" vertical="center"/>
    </xf>
    <xf numFmtId="0" fontId="17" fillId="0" borderId="11" xfId="1" applyFont="1" applyBorder="1" applyAlignment="1">
      <alignment horizontal="right"/>
    </xf>
    <xf numFmtId="0" fontId="17" fillId="0" borderId="20" xfId="1" applyFont="1" applyBorder="1" applyAlignment="1">
      <alignment horizontal="right"/>
    </xf>
    <xf numFmtId="0" fontId="18" fillId="0" borderId="11" xfId="2" applyFont="1" applyAlignment="1">
      <alignment horizontal="left" vertical="center"/>
    </xf>
    <xf numFmtId="0" fontId="20" fillId="0" borderId="11" xfId="2" applyFont="1" applyAlignment="1">
      <alignment horizontal="left" vertical="center"/>
    </xf>
    <xf numFmtId="0" fontId="16" fillId="0" borderId="19" xfId="3" applyFont="1" applyBorder="1" applyAlignment="1">
      <alignment horizontal="center" vertical="center" wrapText="1"/>
    </xf>
    <xf numFmtId="0" fontId="23" fillId="0" borderId="21" xfId="3" applyFont="1" applyBorder="1" applyAlignment="1">
      <alignment horizontal="center" vertical="center" wrapText="1"/>
    </xf>
    <xf numFmtId="0" fontId="23" fillId="0" borderId="22" xfId="3" applyFont="1" applyBorder="1" applyAlignment="1">
      <alignment horizontal="center" vertical="center" wrapText="1"/>
    </xf>
    <xf numFmtId="0" fontId="18" fillId="0" borderId="11" xfId="3" applyFont="1" applyAlignment="1">
      <alignment horizontal="center" vertical="center"/>
    </xf>
    <xf numFmtId="0" fontId="19" fillId="0" borderId="11" xfId="3" applyFont="1" applyAlignment="1">
      <alignment horizontal="center" vertical="center"/>
    </xf>
    <xf numFmtId="0" fontId="16" fillId="0" borderId="19" xfId="3" applyFont="1" applyBorder="1" applyAlignment="1">
      <alignment horizontal="center" vertical="center"/>
    </xf>
    <xf numFmtId="0" fontId="28" fillId="0" borderId="11" xfId="4" applyFont="1" applyAlignment="1">
      <alignment horizontal="center" vertical="center" wrapText="1"/>
    </xf>
    <xf numFmtId="0" fontId="26" fillId="0" borderId="11" xfId="4" applyFont="1" applyAlignment="1">
      <alignment horizontal="center" vertical="center"/>
    </xf>
    <xf numFmtId="0" fontId="19" fillId="0" borderId="11" xfId="4" applyFont="1" applyAlignment="1">
      <alignment horizontal="center" vertical="center"/>
    </xf>
    <xf numFmtId="0" fontId="28" fillId="0" borderId="11" xfId="4" applyFont="1" applyAlignment="1">
      <alignment horizontal="center" vertical="center"/>
    </xf>
    <xf numFmtId="0" fontId="29" fillId="0" borderId="23" xfId="4" applyFont="1" applyBorder="1" applyAlignment="1">
      <alignment horizontal="center" vertical="center"/>
    </xf>
    <xf numFmtId="0" fontId="29" fillId="0" borderId="25" xfId="4" applyFont="1" applyBorder="1" applyAlignment="1">
      <alignment horizontal="center" vertical="center"/>
    </xf>
    <xf numFmtId="0" fontId="29" fillId="0" borderId="27" xfId="4" applyFont="1" applyBorder="1" applyAlignment="1">
      <alignment horizontal="center" vertical="center"/>
    </xf>
    <xf numFmtId="0" fontId="2" fillId="0" borderId="2" xfId="0" applyFont="1" applyBorder="1" applyAlignment="1">
      <alignment vertical="center"/>
    </xf>
    <xf numFmtId="0" fontId="5" fillId="0" borderId="2"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left" vertical="center" wrapText="1"/>
    </xf>
    <xf numFmtId="0" fontId="6" fillId="0" borderId="3" xfId="0" applyFont="1" applyBorder="1" applyAlignment="1">
      <alignment wrapText="1"/>
    </xf>
    <xf numFmtId="0" fontId="6" fillId="0" borderId="4" xfId="0" applyFont="1" applyBorder="1" applyAlignment="1">
      <alignment wrapText="1"/>
    </xf>
    <xf numFmtId="0" fontId="7" fillId="3" borderId="13" xfId="0" applyFont="1" applyFill="1" applyBorder="1" applyAlignment="1">
      <alignment horizontal="center" vertical="center" wrapText="1"/>
    </xf>
    <xf numFmtId="0" fontId="6" fillId="0" borderId="14" xfId="0" applyFont="1" applyBorder="1"/>
    <xf numFmtId="0" fontId="6" fillId="0" borderId="15" xfId="0" applyFont="1" applyBorder="1"/>
    <xf numFmtId="0" fontId="5" fillId="3" borderId="16" xfId="0" applyFont="1" applyFill="1" applyBorder="1" applyAlignment="1">
      <alignment horizontal="center" vertical="center" wrapText="1"/>
    </xf>
    <xf numFmtId="0" fontId="6" fillId="0" borderId="17" xfId="0" applyFont="1" applyBorder="1"/>
    <xf numFmtId="0" fontId="6" fillId="0" borderId="18" xfId="0" applyFont="1" applyBorder="1"/>
    <xf numFmtId="0" fontId="7" fillId="0" borderId="12" xfId="0" applyFont="1" applyBorder="1" applyAlignment="1">
      <alignment horizontal="center" vertical="center" wrapText="1"/>
    </xf>
    <xf numFmtId="0" fontId="6" fillId="0" borderId="12" xfId="0" applyFont="1" applyBorder="1"/>
    <xf numFmtId="0" fontId="12" fillId="0" borderId="0" xfId="0" applyFont="1" applyAlignment="1">
      <alignment horizontal="center" vertical="center"/>
    </xf>
    <xf numFmtId="0" fontId="5" fillId="0" borderId="2" xfId="0" applyFont="1" applyBorder="1" applyAlignment="1">
      <alignment horizontal="center" vertical="center" wrapText="1"/>
    </xf>
    <xf numFmtId="0" fontId="5" fillId="0" borderId="8" xfId="0" applyFont="1" applyBorder="1" applyAlignment="1">
      <alignment horizontal="center" vertical="center" wrapText="1"/>
    </xf>
    <xf numFmtId="0" fontId="31" fillId="0" borderId="6" xfId="0" applyFont="1" applyFill="1" applyBorder="1" applyAlignment="1">
      <alignment horizontal="center" vertical="center" wrapText="1"/>
    </xf>
    <xf numFmtId="0" fontId="31" fillId="0" borderId="1" xfId="0" applyFont="1" applyFill="1" applyBorder="1" applyAlignment="1">
      <alignment horizontal="center" vertical="center" wrapText="1"/>
    </xf>
    <xf numFmtId="1" fontId="7" fillId="0" borderId="2" xfId="0" applyNumberFormat="1" applyFont="1" applyBorder="1" applyAlignment="1">
      <alignment horizontal="center" vertical="center"/>
    </xf>
    <xf numFmtId="1" fontId="6" fillId="0" borderId="4" xfId="0" applyNumberFormat="1" applyFont="1" applyBorder="1"/>
    <xf numFmtId="1" fontId="25" fillId="0" borderId="11" xfId="4" applyNumberFormat="1" applyAlignment="1"/>
    <xf numFmtId="1" fontId="25" fillId="0" borderId="11" xfId="4" applyNumberFormat="1" applyAlignment="1">
      <alignment wrapText="1"/>
    </xf>
    <xf numFmtId="0" fontId="29" fillId="0" borderId="11" xfId="4" applyFont="1" applyBorder="1" applyAlignment="1">
      <alignment horizontal="center" vertical="center"/>
    </xf>
    <xf numFmtId="1" fontId="28" fillId="0" borderId="31" xfId="4" applyNumberFormat="1" applyFont="1" applyBorder="1" applyAlignment="1">
      <alignment horizontal="center" vertical="center"/>
    </xf>
    <xf numFmtId="0" fontId="25" fillId="0" borderId="19" xfId="4" applyBorder="1" applyAlignment="1">
      <alignment vertical="top"/>
    </xf>
    <xf numFmtId="0" fontId="29" fillId="0" borderId="26" xfId="4" applyFont="1" applyBorder="1" applyAlignment="1">
      <alignment horizontal="center" vertical="center"/>
    </xf>
    <xf numFmtId="0" fontId="28" fillId="0" borderId="31" xfId="4" applyFont="1" applyBorder="1" applyAlignment="1">
      <alignment horizontal="center" vertical="center"/>
    </xf>
    <xf numFmtId="1" fontId="28" fillId="0" borderId="32" xfId="4" applyNumberFormat="1" applyFont="1" applyBorder="1" applyAlignment="1">
      <alignment horizontal="center" vertical="center"/>
    </xf>
    <xf numFmtId="0" fontId="10" fillId="0" borderId="1" xfId="0" applyFont="1" applyBorder="1" applyAlignment="1">
      <alignment horizontal="center" vertical="center"/>
    </xf>
    <xf numFmtId="0" fontId="10" fillId="0" borderId="19" xfId="0" applyFont="1" applyBorder="1" applyAlignment="1">
      <alignment horizontal="center" vertical="center"/>
    </xf>
    <xf numFmtId="0" fontId="6" fillId="0" borderId="11" xfId="0" applyFont="1" applyBorder="1"/>
    <xf numFmtId="0" fontId="3" fillId="0" borderId="19" xfId="0" applyFont="1" applyBorder="1" applyAlignment="1">
      <alignment horizontal="center" vertical="center"/>
    </xf>
    <xf numFmtId="0" fontId="5" fillId="0" borderId="16"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31" xfId="0" applyFont="1" applyBorder="1" applyAlignment="1">
      <alignment horizontal="center" vertical="center" wrapText="1"/>
    </xf>
    <xf numFmtId="0" fontId="23" fillId="0" borderId="19" xfId="0" applyFont="1" applyBorder="1" applyAlignment="1">
      <alignment horizontal="center" vertical="center" wrapText="1"/>
    </xf>
  </cellXfs>
  <cellStyles count="7">
    <cellStyle name="Normal" xfId="0" builtinId="0"/>
    <cellStyle name="Normal 2" xfId="1"/>
    <cellStyle name="Normal 2 2" xfId="3"/>
    <cellStyle name="Normal 2 2 2" xfId="6"/>
    <cellStyle name="Normal 2 3" xfId="5"/>
    <cellStyle name="Normal 3 2" xfId="4"/>
    <cellStyle name="Normal 4" xfId="2"/>
  </cellStyles>
  <dxfs count="4">
    <dxf>
      <font>
        <b/>
        <i val="0"/>
        <color auto="1"/>
      </font>
    </dxf>
    <dxf>
      <fill>
        <patternFill>
          <bgColor rgb="FF0070C0"/>
        </patternFill>
      </fill>
    </dxf>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lvl="0">
              <a:defRPr sz="1400" b="1" i="0"/>
            </a:pPr>
            <a:r>
              <a:rPr lang="en-US"/>
              <a:t>ATTAINMENT of COs - 15EEL77 - (2018-19)</a:t>
            </a:r>
          </a:p>
        </c:rich>
      </c:tx>
      <c:layout/>
      <c:overlay val="0"/>
    </c:title>
    <c:autoTitleDeleted val="0"/>
    <c:plotArea>
      <c:layout/>
      <c:barChart>
        <c:barDir val="col"/>
        <c:grouping val="clustered"/>
        <c:varyColors val="1"/>
        <c:ser>
          <c:idx val="0"/>
          <c:order val="0"/>
          <c:spPr>
            <a:solidFill>
              <a:srgbClr val="0000FF"/>
            </a:solidFill>
          </c:spPr>
          <c:invertIfNegative val="1"/>
          <c:cat>
            <c:strRef>
              <c:f>'15EEL77-HV LAB-CONSOLIDATED CO'!$C$8:$G$8</c:f>
              <c:strCache>
                <c:ptCount val="5"/>
                <c:pt idx="0">
                  <c:v>CO1</c:v>
                </c:pt>
                <c:pt idx="1">
                  <c:v>CO2</c:v>
                </c:pt>
                <c:pt idx="2">
                  <c:v>CO3</c:v>
                </c:pt>
                <c:pt idx="3">
                  <c:v>CO4</c:v>
                </c:pt>
                <c:pt idx="4">
                  <c:v>CO5</c:v>
                </c:pt>
              </c:strCache>
            </c:strRef>
          </c:cat>
          <c:val>
            <c:numRef>
              <c:f>'15EEL77-HV LAB-CONSOLIDATED CO'!$C$12:$G$12</c:f>
              <c:numCache>
                <c:formatCode>0</c:formatCode>
                <c:ptCount val="5"/>
                <c:pt idx="0">
                  <c:v>97.278911564625858</c:v>
                </c:pt>
                <c:pt idx="1">
                  <c:v>96.598639455782305</c:v>
                </c:pt>
                <c:pt idx="2">
                  <c:v>96.598639455782305</c:v>
                </c:pt>
                <c:pt idx="3">
                  <c:v>98.299319727891159</c:v>
                </c:pt>
                <c:pt idx="4">
                  <c:v>97.959183673469397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794749760"/>
        <c:axId val="794756832"/>
      </c:barChart>
      <c:catAx>
        <c:axId val="794749760"/>
        <c:scaling>
          <c:orientation val="minMax"/>
        </c:scaling>
        <c:delete val="0"/>
        <c:axPos val="b"/>
        <c:numFmt formatCode="General" sourceLinked="1"/>
        <c:majorTickMark val="cross"/>
        <c:minorTickMark val="cross"/>
        <c:tickLblPos val="nextTo"/>
        <c:txPr>
          <a:bodyPr/>
          <a:lstStyle/>
          <a:p>
            <a:pPr lvl="0">
              <a:defRPr sz="1200" b="1" i="0"/>
            </a:pPr>
            <a:endParaRPr lang="en-US"/>
          </a:p>
        </c:txPr>
        <c:crossAx val="794756832"/>
        <c:crosses val="autoZero"/>
        <c:auto val="1"/>
        <c:lblAlgn val="ctr"/>
        <c:lblOffset val="100"/>
        <c:noMultiLvlLbl val="1"/>
      </c:catAx>
      <c:valAx>
        <c:axId val="794756832"/>
        <c:scaling>
          <c:orientation val="minMax"/>
        </c:scaling>
        <c:delete val="0"/>
        <c:axPos val="l"/>
        <c:majorGridlines>
          <c:spPr>
            <a:ln>
              <a:solidFill>
                <a:srgbClr val="B7B7B7"/>
              </a:solidFill>
            </a:ln>
          </c:spPr>
        </c:majorGridlines>
        <c:title>
          <c:tx>
            <c:rich>
              <a:bodyPr/>
              <a:lstStyle/>
              <a:p>
                <a:pPr lvl="0">
                  <a:defRPr sz="1200" b="1" i="0"/>
                </a:pPr>
                <a:r>
                  <a:rPr lang="en-US"/>
                  <a:t>%AGE OF ATTAINMENT</a:t>
                </a:r>
              </a:p>
            </c:rich>
          </c:tx>
          <c:layout/>
          <c:overlay val="0"/>
        </c:title>
        <c:numFmt formatCode="0" sourceLinked="1"/>
        <c:majorTickMark val="cross"/>
        <c:minorTickMark val="cross"/>
        <c:tickLblPos val="nextTo"/>
        <c:spPr>
          <a:ln w="47625">
            <a:noFill/>
          </a:ln>
        </c:spPr>
        <c:txPr>
          <a:bodyPr/>
          <a:lstStyle/>
          <a:p>
            <a:pPr lvl="0">
              <a:defRPr sz="1200" b="1" i="0"/>
            </a:pPr>
            <a:endParaRPr lang="en-US"/>
          </a:p>
        </c:txPr>
        <c:crossAx val="794749760"/>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(ODD Sem. 2018-2019) 15EEL77</a:t>
            </a:r>
            <a:endParaRPr lang="en-US"/>
          </a:p>
        </c:rich>
      </c:tx>
      <c:layout/>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0"/>
              </c:ext>
            </c:extLst>
          </c:dLbls>
          <c:cat>
            <c:strRef>
              <c:f>'INDIRECT &amp; FINAL CO ATTAINMENT'!$D$28:$H$28</c:f>
              <c:strCache>
                <c:ptCount val="5"/>
                <c:pt idx="0">
                  <c:v>CO1</c:v>
                </c:pt>
                <c:pt idx="1">
                  <c:v>CO2</c:v>
                </c:pt>
                <c:pt idx="2">
                  <c:v>CO3</c:v>
                </c:pt>
                <c:pt idx="3">
                  <c:v>CO4</c:v>
                </c:pt>
                <c:pt idx="4">
                  <c:v>CO5</c:v>
                </c:pt>
              </c:strCache>
            </c:strRef>
          </c:cat>
          <c:val>
            <c:numRef>
              <c:f>'INDIRECT &amp; FINAL CO ATTAINMENT'!$D$29:$H$29</c:f>
              <c:numCache>
                <c:formatCode>0.0</c:formatCode>
                <c:ptCount val="5"/>
                <c:pt idx="0">
                  <c:v>96.823129251700692</c:v>
                </c:pt>
                <c:pt idx="1">
                  <c:v>96.328911564625841</c:v>
                </c:pt>
                <c:pt idx="2">
                  <c:v>96.028911564625844</c:v>
                </c:pt>
                <c:pt idx="3">
                  <c:v>97.389455782312936</c:v>
                </c:pt>
                <c:pt idx="4">
                  <c:v>97.117346938775526</c:v>
                </c:pt>
              </c:numCache>
            </c:numRef>
          </c:val>
          <c:extLst xmlns:c16r2="http://schemas.microsoft.com/office/drawing/2015/06/chart">
            <c:ext xmlns:c16="http://schemas.microsoft.com/office/drawing/2014/chart" uri="{C3380CC4-5D6E-409C-BE32-E72D297353CC}">
              <c16:uniqueId val="{00000000-30FA-4941-B5EE-C29E561EE7AD}"/>
            </c:ext>
          </c:extLst>
        </c:ser>
        <c:dLbls>
          <c:showLegendKey val="0"/>
          <c:showVal val="0"/>
          <c:showCatName val="0"/>
          <c:showSerName val="0"/>
          <c:showPercent val="0"/>
          <c:showBubbleSize val="0"/>
        </c:dLbls>
        <c:gapWidth val="150"/>
        <c:axId val="794756288"/>
        <c:axId val="794757376"/>
      </c:barChart>
      <c:catAx>
        <c:axId val="794756288"/>
        <c:scaling>
          <c:orientation val="minMax"/>
        </c:scaling>
        <c:delete val="0"/>
        <c:axPos val="b"/>
        <c:title>
          <c:tx>
            <c:rich>
              <a:bodyPr/>
              <a:lstStyle/>
              <a:p>
                <a:pPr>
                  <a:defRPr/>
                </a:pPr>
                <a:r>
                  <a:rPr lang="en-US"/>
                  <a:t>CO's</a:t>
                </a:r>
              </a:p>
            </c:rich>
          </c:tx>
          <c:layout/>
          <c:overlay val="0"/>
        </c:title>
        <c:numFmt formatCode="General" sourceLinked="1"/>
        <c:majorTickMark val="none"/>
        <c:minorTickMark val="none"/>
        <c:tickLblPos val="nextTo"/>
        <c:crossAx val="794757376"/>
        <c:crossesAt val="0"/>
        <c:auto val="1"/>
        <c:lblAlgn val="ctr"/>
        <c:lblOffset val="100"/>
        <c:noMultiLvlLbl val="0"/>
      </c:catAx>
      <c:valAx>
        <c:axId val="794757376"/>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layout/>
          <c:overlay val="0"/>
        </c:title>
        <c:numFmt formatCode="0" sourceLinked="0"/>
        <c:majorTickMark val="out"/>
        <c:minorTickMark val="none"/>
        <c:tickLblPos val="nextTo"/>
        <c:crossAx val="794756288"/>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561975</xdr:colOff>
      <xdr:row>15</xdr:row>
      <xdr:rowOff>9525</xdr:rowOff>
    </xdr:from>
    <xdr:ext cx="5334000" cy="2762250"/>
    <xdr:graphicFrame macro="">
      <xdr:nvGraphicFramePr>
        <xdr:cNvPr id="2"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twoCellAnchor>
    <xdr:from>
      <xdr:col>9</xdr:col>
      <xdr:colOff>0</xdr:colOff>
      <xdr:row>14</xdr:row>
      <xdr:rowOff>9525</xdr:rowOff>
    </xdr:from>
    <xdr:to>
      <xdr:col>13</xdr:col>
      <xdr:colOff>581025</xdr:colOff>
      <xdr:row>26</xdr:row>
      <xdr:rowOff>142875</xdr:rowOff>
    </xdr:to>
    <xdr:graphicFrame macro="">
      <xdr:nvGraphicFramePr>
        <xdr:cNvPr id="2" name="Chart 5">
          <a:extLst>
            <a:ext uri="{FF2B5EF4-FFF2-40B4-BE49-F238E27FC236}">
              <a16:creationId xmlns=""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99"/>
  <sheetViews>
    <sheetView topLeftCell="A109" workbookViewId="0">
      <selection activeCell="U91" sqref="U91"/>
    </sheetView>
  </sheetViews>
  <sheetFormatPr defaultColWidth="14.42578125" defaultRowHeight="15" customHeight="1"/>
  <cols>
    <col min="1" max="1" width="5" customWidth="1"/>
    <col min="2" max="2" width="29.85546875" customWidth="1"/>
    <col min="3" max="3" width="15.28515625" customWidth="1"/>
    <col min="4" max="4" width="5" customWidth="1"/>
    <col min="5" max="5" width="8" customWidth="1"/>
    <col min="6" max="6" width="7.85546875" customWidth="1"/>
    <col min="7" max="7" width="8.5703125" customWidth="1"/>
    <col min="8" max="8" width="9.28515625" customWidth="1"/>
    <col min="9" max="9" width="8.28515625" customWidth="1"/>
    <col min="10" max="10" width="6.28515625" customWidth="1"/>
    <col min="11" max="11" width="4.7109375" customWidth="1"/>
    <col min="12" max="12" width="6.28515625" customWidth="1"/>
    <col min="13" max="13" width="4.7109375" customWidth="1"/>
    <col min="14" max="14" width="6.28515625" customWidth="1"/>
    <col min="15" max="15" width="4.7109375" customWidth="1"/>
    <col min="16" max="16" width="6.28515625" customWidth="1"/>
    <col min="17" max="17" width="4.28515625" customWidth="1"/>
    <col min="18" max="18" width="6.28515625" customWidth="1"/>
    <col min="19" max="19" width="4.5703125" customWidth="1"/>
    <col min="20" max="29" width="8.7109375" customWidth="1"/>
  </cols>
  <sheetData>
    <row r="1" spans="1:29" ht="19.5" customHeight="1">
      <c r="A1" s="92" t="s">
        <v>0</v>
      </c>
      <c r="B1" s="93"/>
      <c r="C1" s="93"/>
      <c r="D1" s="93"/>
      <c r="E1" s="93"/>
      <c r="F1" s="93"/>
      <c r="G1" s="93"/>
      <c r="H1" s="93"/>
      <c r="I1" s="93"/>
      <c r="J1" s="93"/>
      <c r="K1" s="93"/>
      <c r="L1" s="93"/>
      <c r="M1" s="93"/>
      <c r="N1" s="93"/>
      <c r="O1" s="93"/>
      <c r="P1" s="93"/>
      <c r="Q1" s="93"/>
      <c r="R1" s="93"/>
      <c r="S1" s="93"/>
      <c r="T1" s="1"/>
      <c r="U1" s="1"/>
      <c r="V1" s="1"/>
      <c r="W1" s="1"/>
      <c r="X1" s="1"/>
      <c r="Y1" s="1"/>
      <c r="Z1" s="1"/>
      <c r="AA1" s="1"/>
      <c r="AB1" s="1"/>
      <c r="AC1" s="1"/>
    </row>
    <row r="2" spans="1:29" ht="19.5" customHeight="1">
      <c r="A2" s="92" t="s">
        <v>1</v>
      </c>
      <c r="B2" s="93"/>
      <c r="C2" s="93"/>
      <c r="D2" s="93"/>
      <c r="E2" s="93"/>
      <c r="F2" s="93"/>
      <c r="G2" s="93"/>
      <c r="H2" s="93"/>
      <c r="I2" s="93"/>
      <c r="J2" s="93"/>
      <c r="K2" s="93"/>
      <c r="L2" s="93"/>
      <c r="M2" s="93"/>
      <c r="N2" s="93"/>
      <c r="O2" s="93"/>
      <c r="P2" s="93"/>
      <c r="Q2" s="93"/>
      <c r="R2" s="93"/>
      <c r="S2" s="93"/>
      <c r="T2" s="1"/>
      <c r="U2" s="1"/>
      <c r="V2" s="1"/>
      <c r="W2" s="1"/>
      <c r="X2" s="1"/>
      <c r="Y2" s="1"/>
      <c r="Z2" s="1"/>
      <c r="AA2" s="1"/>
      <c r="AB2" s="1"/>
      <c r="AC2" s="1"/>
    </row>
    <row r="3" spans="1:29" ht="19.5" customHeight="1">
      <c r="A3" s="102" t="s">
        <v>2</v>
      </c>
      <c r="B3" s="93"/>
      <c r="C3" s="93"/>
      <c r="D3" s="93"/>
      <c r="E3" s="93"/>
      <c r="F3" s="93"/>
      <c r="G3" s="93"/>
      <c r="H3" s="93"/>
      <c r="I3" s="93"/>
      <c r="J3" s="93"/>
      <c r="K3" s="93"/>
      <c r="L3" s="93"/>
      <c r="M3" s="93"/>
      <c r="N3" s="93"/>
      <c r="O3" s="93"/>
      <c r="P3" s="93"/>
      <c r="Q3" s="93"/>
      <c r="R3" s="93"/>
      <c r="S3" s="93"/>
      <c r="T3" s="1"/>
      <c r="U3" s="1"/>
      <c r="V3" s="1"/>
      <c r="W3" s="1"/>
      <c r="X3" s="1"/>
      <c r="Y3" s="1"/>
      <c r="Z3" s="1"/>
      <c r="AA3" s="1"/>
      <c r="AB3" s="1"/>
      <c r="AC3" s="1"/>
    </row>
    <row r="4" spans="1:29" ht="18" customHeight="1">
      <c r="A4" s="1" t="s">
        <v>3</v>
      </c>
      <c r="B4" s="1"/>
      <c r="C4" s="1"/>
      <c r="D4" s="1"/>
      <c r="F4" s="1"/>
      <c r="G4" s="2" t="s">
        <v>408</v>
      </c>
      <c r="I4" s="1"/>
      <c r="J4" s="1"/>
      <c r="K4" s="1"/>
      <c r="L4" s="1"/>
      <c r="M4" s="1"/>
      <c r="N4" s="1"/>
      <c r="O4" s="1"/>
      <c r="P4" s="2" t="s">
        <v>410</v>
      </c>
      <c r="Q4" s="1"/>
      <c r="R4" s="1"/>
      <c r="S4" s="1"/>
      <c r="T4" s="1"/>
      <c r="U4" s="1"/>
      <c r="V4" s="1"/>
      <c r="W4" s="1"/>
      <c r="X4" s="1"/>
      <c r="Y4" s="1"/>
      <c r="Z4" s="1"/>
      <c r="AA4" s="1"/>
      <c r="AB4" s="1"/>
      <c r="AC4" s="1"/>
    </row>
    <row r="5" spans="1:29" ht="24.75" customHeight="1">
      <c r="A5" s="2" t="s">
        <v>409</v>
      </c>
      <c r="B5" s="1"/>
      <c r="C5" s="1"/>
      <c r="D5" s="1"/>
      <c r="E5" s="1"/>
      <c r="F5" s="1"/>
      <c r="G5" s="1"/>
      <c r="H5" s="1"/>
      <c r="I5" s="1"/>
      <c r="J5" s="1"/>
      <c r="K5" s="1"/>
      <c r="L5" s="1"/>
      <c r="M5" s="1"/>
      <c r="N5" s="1"/>
      <c r="O5" s="1"/>
      <c r="P5" s="1"/>
      <c r="Q5" s="1"/>
      <c r="R5" s="1"/>
      <c r="S5" s="1"/>
      <c r="T5" s="1"/>
      <c r="U5" s="1"/>
      <c r="V5" s="1"/>
      <c r="W5" s="1"/>
      <c r="X5" s="1"/>
      <c r="Y5" s="1"/>
      <c r="Z5" s="1"/>
      <c r="AA5" s="1"/>
      <c r="AB5" s="1"/>
      <c r="AC5" s="1"/>
    </row>
    <row r="6" spans="1:29" ht="18" customHeight="1">
      <c r="A6" s="99" t="s">
        <v>4</v>
      </c>
      <c r="B6" s="97" t="s">
        <v>5</v>
      </c>
      <c r="C6" s="97" t="s">
        <v>6</v>
      </c>
      <c r="D6" s="99" t="s">
        <v>7</v>
      </c>
      <c r="E6" s="94" t="s">
        <v>8</v>
      </c>
      <c r="F6" s="96"/>
      <c r="G6" s="96"/>
      <c r="H6" s="96"/>
      <c r="I6" s="96"/>
      <c r="J6" s="94" t="s">
        <v>9</v>
      </c>
      <c r="K6" s="96"/>
      <c r="L6" s="96"/>
      <c r="M6" s="96"/>
      <c r="N6" s="96"/>
      <c r="O6" s="96"/>
      <c r="P6" s="96"/>
      <c r="Q6" s="96"/>
      <c r="R6" s="96"/>
      <c r="S6" s="96"/>
      <c r="T6" s="1"/>
      <c r="U6" s="1"/>
      <c r="V6" s="1"/>
      <c r="W6" s="1"/>
      <c r="X6" s="1"/>
      <c r="Y6" s="1"/>
      <c r="Z6" s="1"/>
      <c r="AA6" s="1"/>
      <c r="AB6" s="1"/>
      <c r="AC6" s="1"/>
    </row>
    <row r="7" spans="1:29" ht="14.25" customHeight="1">
      <c r="A7" s="98"/>
      <c r="B7" s="98"/>
      <c r="C7" s="98"/>
      <c r="D7" s="98"/>
      <c r="E7" s="5" t="s">
        <v>10</v>
      </c>
      <c r="F7" s="5" t="s">
        <v>11</v>
      </c>
      <c r="G7" s="6" t="s">
        <v>12</v>
      </c>
      <c r="H7" s="6" t="s">
        <v>13</v>
      </c>
      <c r="I7" s="6" t="s">
        <v>14</v>
      </c>
      <c r="J7" s="94" t="s">
        <v>10</v>
      </c>
      <c r="K7" s="95"/>
      <c r="L7" s="94" t="s">
        <v>11</v>
      </c>
      <c r="M7" s="95"/>
      <c r="N7" s="94" t="s">
        <v>12</v>
      </c>
      <c r="O7" s="96"/>
      <c r="P7" s="94" t="s">
        <v>13</v>
      </c>
      <c r="Q7" s="95"/>
      <c r="R7" s="100" t="s">
        <v>14</v>
      </c>
      <c r="S7" s="95"/>
      <c r="T7" s="1"/>
      <c r="U7" s="1"/>
      <c r="V7" s="1"/>
      <c r="W7" s="1"/>
      <c r="X7" s="1"/>
      <c r="Y7" s="1"/>
      <c r="Z7" s="1"/>
      <c r="AA7" s="1"/>
      <c r="AB7" s="1"/>
      <c r="AC7" s="1"/>
    </row>
    <row r="8" spans="1:29" ht="14.25" customHeight="1">
      <c r="A8" s="104" t="s">
        <v>15</v>
      </c>
      <c r="B8" s="96"/>
      <c r="C8" s="96"/>
      <c r="D8" s="95"/>
      <c r="E8" s="7">
        <v>30</v>
      </c>
      <c r="F8" s="7">
        <v>20</v>
      </c>
      <c r="G8" s="7">
        <v>20</v>
      </c>
      <c r="H8" s="6">
        <v>10</v>
      </c>
      <c r="I8" s="6">
        <v>20</v>
      </c>
      <c r="J8" s="5" t="s">
        <v>18</v>
      </c>
      <c r="K8" s="5" t="s">
        <v>19</v>
      </c>
      <c r="L8" s="5" t="s">
        <v>18</v>
      </c>
      <c r="M8" s="5" t="s">
        <v>19</v>
      </c>
      <c r="N8" s="5" t="s">
        <v>18</v>
      </c>
      <c r="O8" s="5" t="s">
        <v>19</v>
      </c>
      <c r="P8" s="5" t="s">
        <v>18</v>
      </c>
      <c r="Q8" s="5" t="s">
        <v>19</v>
      </c>
      <c r="R8" s="5" t="s">
        <v>18</v>
      </c>
      <c r="S8" s="5" t="s">
        <v>19</v>
      </c>
      <c r="T8" s="1"/>
      <c r="U8" s="1"/>
      <c r="V8" s="1"/>
      <c r="W8" s="1"/>
      <c r="X8" s="1"/>
      <c r="Y8" s="1"/>
      <c r="Z8" s="1"/>
      <c r="AA8" s="1"/>
      <c r="AB8" s="1"/>
      <c r="AC8" s="1"/>
    </row>
    <row r="9" spans="1:29" ht="22.5" customHeight="1">
      <c r="A9" s="8">
        <v>1</v>
      </c>
      <c r="B9" s="9" t="s">
        <v>21</v>
      </c>
      <c r="C9" s="10" t="s">
        <v>23</v>
      </c>
      <c r="D9" s="11" t="s">
        <v>24</v>
      </c>
      <c r="E9" s="12">
        <v>9.5</v>
      </c>
      <c r="F9" s="13">
        <v>9</v>
      </c>
      <c r="G9" s="14">
        <v>9</v>
      </c>
      <c r="H9" s="14">
        <v>9</v>
      </c>
      <c r="I9" s="14">
        <v>8.5</v>
      </c>
      <c r="J9" s="16">
        <f t="shared" ref="J9:J40" si="0">(E9/10)*100</f>
        <v>95</v>
      </c>
      <c r="K9" s="15" t="str">
        <f t="shared" ref="K9:K106" si="1">IF(J9&lt;80,"N","Y")</f>
        <v>Y</v>
      </c>
      <c r="L9" s="16">
        <f t="shared" ref="L9:L40" si="2">(F9/10)*100</f>
        <v>90</v>
      </c>
      <c r="M9" s="15" t="str">
        <f t="shared" ref="M9:M106" si="3">IF(L9&lt;80,"N","Y")</f>
        <v>Y</v>
      </c>
      <c r="N9" s="16">
        <f t="shared" ref="N9:N40" si="4">(G9/10)*100</f>
        <v>90</v>
      </c>
      <c r="O9" s="15" t="str">
        <f t="shared" ref="O9:O106" si="5">IF(N9&lt;80,"N","Y")</f>
        <v>Y</v>
      </c>
      <c r="P9" s="16">
        <f>(H9/10)*100</f>
        <v>90</v>
      </c>
      <c r="Q9" s="15" t="str">
        <f t="shared" ref="Q9:Q106" si="6">IF(P9&lt;80,"N","Y")</f>
        <v>Y</v>
      </c>
      <c r="R9" s="16">
        <f>(I9/10)*100</f>
        <v>85</v>
      </c>
      <c r="S9" s="15" t="str">
        <f t="shared" ref="S9:S106" si="7">IF(R9&lt;80,"N","Y")</f>
        <v>Y</v>
      </c>
      <c r="T9" s="1"/>
      <c r="U9" s="1"/>
      <c r="V9" s="1"/>
      <c r="W9" s="1"/>
      <c r="X9" s="1"/>
      <c r="Y9" s="1"/>
      <c r="Z9" s="1"/>
      <c r="AA9" s="1"/>
      <c r="AB9" s="1"/>
      <c r="AC9" s="1"/>
    </row>
    <row r="10" spans="1:29" ht="30.75" customHeight="1">
      <c r="A10" s="8">
        <v>2</v>
      </c>
      <c r="B10" s="9" t="s">
        <v>25</v>
      </c>
      <c r="C10" s="10" t="s">
        <v>26</v>
      </c>
      <c r="D10" s="11" t="s">
        <v>24</v>
      </c>
      <c r="E10" s="12">
        <v>6</v>
      </c>
      <c r="F10" s="13">
        <v>6</v>
      </c>
      <c r="G10" s="14">
        <v>6</v>
      </c>
      <c r="H10" s="14">
        <v>7</v>
      </c>
      <c r="I10" s="14">
        <v>7</v>
      </c>
      <c r="J10" s="16">
        <f t="shared" si="0"/>
        <v>60</v>
      </c>
      <c r="K10" s="15" t="str">
        <f t="shared" si="1"/>
        <v>N</v>
      </c>
      <c r="L10" s="16">
        <f t="shared" si="2"/>
        <v>60</v>
      </c>
      <c r="M10" s="15" t="str">
        <f t="shared" si="3"/>
        <v>N</v>
      </c>
      <c r="N10" s="16">
        <f t="shared" si="4"/>
        <v>60</v>
      </c>
      <c r="O10" s="15" t="str">
        <f t="shared" si="5"/>
        <v>N</v>
      </c>
      <c r="P10" s="16">
        <f t="shared" ref="P10:P73" si="8">(H10/10)*100</f>
        <v>70</v>
      </c>
      <c r="Q10" s="15" t="str">
        <f t="shared" si="6"/>
        <v>N</v>
      </c>
      <c r="R10" s="16">
        <f t="shared" ref="R10:R73" si="9">(I10/10)*100</f>
        <v>70</v>
      </c>
      <c r="S10" s="15" t="str">
        <f t="shared" si="7"/>
        <v>N</v>
      </c>
      <c r="T10" s="1"/>
      <c r="U10" s="1"/>
      <c r="V10" s="1"/>
      <c r="W10" s="1"/>
      <c r="X10" s="1"/>
      <c r="Y10" s="1"/>
      <c r="Z10" s="1"/>
      <c r="AA10" s="1"/>
      <c r="AB10" s="1"/>
      <c r="AC10" s="1"/>
    </row>
    <row r="11" spans="1:29" ht="22.5" customHeight="1">
      <c r="A11" s="8">
        <v>3</v>
      </c>
      <c r="B11" s="9" t="s">
        <v>27</v>
      </c>
      <c r="C11" s="10" t="s">
        <v>28</v>
      </c>
      <c r="D11" s="11" t="s">
        <v>24</v>
      </c>
      <c r="E11" s="18">
        <v>9</v>
      </c>
      <c r="F11" s="13">
        <v>9.5</v>
      </c>
      <c r="G11" s="14">
        <v>9.5</v>
      </c>
      <c r="H11" s="14">
        <v>10</v>
      </c>
      <c r="I11" s="14">
        <v>9</v>
      </c>
      <c r="J11" s="16">
        <f t="shared" si="0"/>
        <v>90</v>
      </c>
      <c r="K11" s="15" t="str">
        <f t="shared" si="1"/>
        <v>Y</v>
      </c>
      <c r="L11" s="16">
        <f t="shared" si="2"/>
        <v>95</v>
      </c>
      <c r="M11" s="15" t="str">
        <f t="shared" si="3"/>
        <v>Y</v>
      </c>
      <c r="N11" s="16">
        <f t="shared" si="4"/>
        <v>95</v>
      </c>
      <c r="O11" s="15" t="str">
        <f t="shared" si="5"/>
        <v>Y</v>
      </c>
      <c r="P11" s="16">
        <f t="shared" si="8"/>
        <v>100</v>
      </c>
      <c r="Q11" s="15" t="str">
        <f t="shared" si="6"/>
        <v>Y</v>
      </c>
      <c r="R11" s="16">
        <f t="shared" si="9"/>
        <v>90</v>
      </c>
      <c r="S11" s="15" t="str">
        <f t="shared" si="7"/>
        <v>Y</v>
      </c>
      <c r="T11" s="1"/>
      <c r="U11" s="1"/>
      <c r="V11" s="1"/>
      <c r="W11" s="1"/>
      <c r="X11" s="1"/>
      <c r="Y11" s="1"/>
      <c r="Z11" s="1"/>
      <c r="AA11" s="1"/>
      <c r="AB11" s="1"/>
      <c r="AC11" s="1"/>
    </row>
    <row r="12" spans="1:29" ht="22.5" customHeight="1">
      <c r="A12" s="8">
        <v>4</v>
      </c>
      <c r="B12" s="9" t="s">
        <v>29</v>
      </c>
      <c r="C12" s="10" t="s">
        <v>30</v>
      </c>
      <c r="D12" s="11" t="s">
        <v>24</v>
      </c>
      <c r="E12" s="18">
        <v>9</v>
      </c>
      <c r="F12" s="13">
        <v>9.5</v>
      </c>
      <c r="G12" s="14">
        <v>9</v>
      </c>
      <c r="H12" s="14">
        <v>9</v>
      </c>
      <c r="I12" s="14">
        <v>9.5</v>
      </c>
      <c r="J12" s="16">
        <f t="shared" si="0"/>
        <v>90</v>
      </c>
      <c r="K12" s="15" t="str">
        <f t="shared" si="1"/>
        <v>Y</v>
      </c>
      <c r="L12" s="16">
        <f t="shared" si="2"/>
        <v>95</v>
      </c>
      <c r="M12" s="15" t="str">
        <f t="shared" si="3"/>
        <v>Y</v>
      </c>
      <c r="N12" s="16">
        <f t="shared" si="4"/>
        <v>90</v>
      </c>
      <c r="O12" s="15" t="str">
        <f t="shared" si="5"/>
        <v>Y</v>
      </c>
      <c r="P12" s="16">
        <f t="shared" si="8"/>
        <v>90</v>
      </c>
      <c r="Q12" s="15" t="str">
        <f t="shared" si="6"/>
        <v>Y</v>
      </c>
      <c r="R12" s="16">
        <f t="shared" si="9"/>
        <v>95</v>
      </c>
      <c r="S12" s="15" t="str">
        <f t="shared" si="7"/>
        <v>Y</v>
      </c>
      <c r="T12" s="1"/>
      <c r="U12" s="1"/>
      <c r="V12" s="1"/>
      <c r="W12" s="1"/>
      <c r="X12" s="1"/>
      <c r="Y12" s="1"/>
      <c r="Z12" s="1"/>
      <c r="AA12" s="1"/>
      <c r="AB12" s="1"/>
      <c r="AC12" s="1"/>
    </row>
    <row r="13" spans="1:29" ht="22.5" customHeight="1">
      <c r="A13" s="8">
        <v>5</v>
      </c>
      <c r="B13" s="9" t="s">
        <v>31</v>
      </c>
      <c r="C13" s="10" t="s">
        <v>32</v>
      </c>
      <c r="D13" s="11" t="s">
        <v>24</v>
      </c>
      <c r="E13" s="18">
        <v>9</v>
      </c>
      <c r="F13" s="13">
        <v>9.5</v>
      </c>
      <c r="G13" s="14">
        <v>9</v>
      </c>
      <c r="H13" s="14">
        <v>9</v>
      </c>
      <c r="I13" s="14">
        <v>9.5</v>
      </c>
      <c r="J13" s="16">
        <f t="shared" si="0"/>
        <v>90</v>
      </c>
      <c r="K13" s="15" t="str">
        <f t="shared" si="1"/>
        <v>Y</v>
      </c>
      <c r="L13" s="16">
        <f t="shared" si="2"/>
        <v>95</v>
      </c>
      <c r="M13" s="15" t="str">
        <f t="shared" si="3"/>
        <v>Y</v>
      </c>
      <c r="N13" s="16">
        <f t="shared" si="4"/>
        <v>90</v>
      </c>
      <c r="O13" s="15" t="str">
        <f t="shared" si="5"/>
        <v>Y</v>
      </c>
      <c r="P13" s="16">
        <f t="shared" si="8"/>
        <v>90</v>
      </c>
      <c r="Q13" s="15" t="str">
        <f t="shared" si="6"/>
        <v>Y</v>
      </c>
      <c r="R13" s="16">
        <f t="shared" si="9"/>
        <v>95</v>
      </c>
      <c r="S13" s="15" t="str">
        <f t="shared" si="7"/>
        <v>Y</v>
      </c>
      <c r="T13" s="1"/>
      <c r="U13" s="1"/>
      <c r="V13" s="1"/>
      <c r="W13" s="1"/>
      <c r="X13" s="1"/>
      <c r="Y13" s="1"/>
      <c r="Z13" s="1"/>
      <c r="AA13" s="1"/>
      <c r="AB13" s="1"/>
      <c r="AC13" s="1"/>
    </row>
    <row r="14" spans="1:29" ht="22.5" customHeight="1">
      <c r="A14" s="8">
        <v>6</v>
      </c>
      <c r="B14" s="9" t="s">
        <v>33</v>
      </c>
      <c r="C14" s="10" t="s">
        <v>34</v>
      </c>
      <c r="D14" s="11" t="s">
        <v>24</v>
      </c>
      <c r="E14" s="18">
        <v>9.5</v>
      </c>
      <c r="F14" s="13">
        <v>9.5</v>
      </c>
      <c r="G14" s="14">
        <v>9.5</v>
      </c>
      <c r="H14" s="14">
        <v>10</v>
      </c>
      <c r="I14" s="14">
        <v>9</v>
      </c>
      <c r="J14" s="16">
        <f t="shared" si="0"/>
        <v>95</v>
      </c>
      <c r="K14" s="15" t="str">
        <f t="shared" si="1"/>
        <v>Y</v>
      </c>
      <c r="L14" s="16">
        <f t="shared" si="2"/>
        <v>95</v>
      </c>
      <c r="M14" s="15" t="str">
        <f t="shared" si="3"/>
        <v>Y</v>
      </c>
      <c r="N14" s="16">
        <f t="shared" si="4"/>
        <v>95</v>
      </c>
      <c r="O14" s="15" t="str">
        <f t="shared" si="5"/>
        <v>Y</v>
      </c>
      <c r="P14" s="16">
        <f t="shared" si="8"/>
        <v>100</v>
      </c>
      <c r="Q14" s="15" t="str">
        <f t="shared" si="6"/>
        <v>Y</v>
      </c>
      <c r="R14" s="16">
        <f t="shared" si="9"/>
        <v>90</v>
      </c>
      <c r="S14" s="15" t="str">
        <f t="shared" si="7"/>
        <v>Y</v>
      </c>
      <c r="T14" s="1"/>
      <c r="U14" s="1"/>
      <c r="V14" s="1"/>
      <c r="W14" s="1"/>
      <c r="X14" s="1"/>
      <c r="Y14" s="1"/>
      <c r="Z14" s="1"/>
      <c r="AA14" s="1"/>
      <c r="AB14" s="1"/>
      <c r="AC14" s="1"/>
    </row>
    <row r="15" spans="1:29" ht="22.5" customHeight="1">
      <c r="A15" s="8">
        <v>7</v>
      </c>
      <c r="B15" s="9" t="s">
        <v>35</v>
      </c>
      <c r="C15" s="10" t="s">
        <v>36</v>
      </c>
      <c r="D15" s="11" t="s">
        <v>24</v>
      </c>
      <c r="E15" s="18">
        <v>9</v>
      </c>
      <c r="F15" s="13">
        <v>9</v>
      </c>
      <c r="G15" s="14">
        <v>9.5</v>
      </c>
      <c r="H15" s="14">
        <v>10</v>
      </c>
      <c r="I15" s="14">
        <v>9</v>
      </c>
      <c r="J15" s="16">
        <f t="shared" si="0"/>
        <v>90</v>
      </c>
      <c r="K15" s="15" t="str">
        <f t="shared" si="1"/>
        <v>Y</v>
      </c>
      <c r="L15" s="16">
        <f t="shared" si="2"/>
        <v>90</v>
      </c>
      <c r="M15" s="15" t="str">
        <f t="shared" si="3"/>
        <v>Y</v>
      </c>
      <c r="N15" s="16">
        <f t="shared" si="4"/>
        <v>95</v>
      </c>
      <c r="O15" s="15" t="str">
        <f t="shared" si="5"/>
        <v>Y</v>
      </c>
      <c r="P15" s="16">
        <f t="shared" si="8"/>
        <v>100</v>
      </c>
      <c r="Q15" s="15" t="str">
        <f t="shared" si="6"/>
        <v>Y</v>
      </c>
      <c r="R15" s="16">
        <f t="shared" si="9"/>
        <v>90</v>
      </c>
      <c r="S15" s="15" t="str">
        <f t="shared" si="7"/>
        <v>Y</v>
      </c>
      <c r="T15" s="1"/>
      <c r="U15" s="1"/>
      <c r="V15" s="1"/>
      <c r="W15" s="1"/>
      <c r="X15" s="1"/>
      <c r="Y15" s="1"/>
      <c r="Z15" s="1"/>
      <c r="AA15" s="1"/>
      <c r="AB15" s="1"/>
      <c r="AC15" s="1"/>
    </row>
    <row r="16" spans="1:29" ht="22.5" customHeight="1">
      <c r="A16" s="8">
        <v>8</v>
      </c>
      <c r="B16" s="9" t="s">
        <v>37</v>
      </c>
      <c r="C16" s="10" t="s">
        <v>38</v>
      </c>
      <c r="D16" s="11" t="s">
        <v>24</v>
      </c>
      <c r="E16" s="18">
        <v>10</v>
      </c>
      <c r="F16" s="13">
        <v>9.5</v>
      </c>
      <c r="G16" s="14">
        <v>9.5</v>
      </c>
      <c r="H16" s="14">
        <v>10</v>
      </c>
      <c r="I16" s="14">
        <v>10</v>
      </c>
      <c r="J16" s="16">
        <f t="shared" si="0"/>
        <v>100</v>
      </c>
      <c r="K16" s="15" t="str">
        <f t="shared" si="1"/>
        <v>Y</v>
      </c>
      <c r="L16" s="16">
        <f t="shared" si="2"/>
        <v>95</v>
      </c>
      <c r="M16" s="15" t="str">
        <f t="shared" si="3"/>
        <v>Y</v>
      </c>
      <c r="N16" s="16">
        <f t="shared" si="4"/>
        <v>95</v>
      </c>
      <c r="O16" s="15" t="str">
        <f t="shared" si="5"/>
        <v>Y</v>
      </c>
      <c r="P16" s="16">
        <f t="shared" si="8"/>
        <v>100</v>
      </c>
      <c r="Q16" s="15" t="str">
        <f t="shared" si="6"/>
        <v>Y</v>
      </c>
      <c r="R16" s="16">
        <f t="shared" si="9"/>
        <v>100</v>
      </c>
      <c r="S16" s="15" t="str">
        <f t="shared" si="7"/>
        <v>Y</v>
      </c>
      <c r="T16" s="1"/>
      <c r="U16" s="1"/>
      <c r="V16" s="1"/>
      <c r="W16" s="1"/>
      <c r="X16" s="1"/>
      <c r="Y16" s="1"/>
      <c r="Z16" s="1"/>
      <c r="AA16" s="1"/>
      <c r="AB16" s="1"/>
      <c r="AC16" s="1"/>
    </row>
    <row r="17" spans="1:29" ht="22.5" customHeight="1">
      <c r="A17" s="8">
        <v>9</v>
      </c>
      <c r="B17" s="9" t="s">
        <v>39</v>
      </c>
      <c r="C17" s="10" t="s">
        <v>40</v>
      </c>
      <c r="D17" s="11" t="s">
        <v>24</v>
      </c>
      <c r="E17" s="18">
        <v>8.5</v>
      </c>
      <c r="F17" s="13">
        <v>9</v>
      </c>
      <c r="G17" s="14">
        <v>9</v>
      </c>
      <c r="H17" s="14">
        <v>10</v>
      </c>
      <c r="I17" s="14">
        <v>9</v>
      </c>
      <c r="J17" s="16">
        <f t="shared" si="0"/>
        <v>85</v>
      </c>
      <c r="K17" s="15" t="str">
        <f t="shared" si="1"/>
        <v>Y</v>
      </c>
      <c r="L17" s="16">
        <f t="shared" si="2"/>
        <v>90</v>
      </c>
      <c r="M17" s="15" t="str">
        <f t="shared" si="3"/>
        <v>Y</v>
      </c>
      <c r="N17" s="16">
        <f t="shared" si="4"/>
        <v>90</v>
      </c>
      <c r="O17" s="15" t="str">
        <f t="shared" si="5"/>
        <v>Y</v>
      </c>
      <c r="P17" s="16">
        <f t="shared" si="8"/>
        <v>100</v>
      </c>
      <c r="Q17" s="15" t="str">
        <f t="shared" si="6"/>
        <v>Y</v>
      </c>
      <c r="R17" s="16">
        <f t="shared" si="9"/>
        <v>90</v>
      </c>
      <c r="S17" s="15" t="str">
        <f t="shared" si="7"/>
        <v>Y</v>
      </c>
      <c r="T17" s="1"/>
      <c r="U17" s="1"/>
      <c r="V17" s="1"/>
      <c r="W17" s="1"/>
      <c r="X17" s="1"/>
      <c r="Y17" s="1"/>
      <c r="Z17" s="1"/>
      <c r="AA17" s="1"/>
      <c r="AB17" s="1"/>
      <c r="AC17" s="1"/>
    </row>
    <row r="18" spans="1:29" ht="22.5" customHeight="1">
      <c r="A18" s="8">
        <v>10</v>
      </c>
      <c r="B18" s="9" t="s">
        <v>41</v>
      </c>
      <c r="C18" s="10" t="s">
        <v>42</v>
      </c>
      <c r="D18" s="11" t="s">
        <v>24</v>
      </c>
      <c r="E18" s="18">
        <v>9</v>
      </c>
      <c r="F18" s="13">
        <v>8.5</v>
      </c>
      <c r="G18" s="14">
        <v>9</v>
      </c>
      <c r="H18" s="14">
        <v>10</v>
      </c>
      <c r="I18" s="14">
        <v>9</v>
      </c>
      <c r="J18" s="16">
        <f t="shared" si="0"/>
        <v>90</v>
      </c>
      <c r="K18" s="15" t="str">
        <f t="shared" si="1"/>
        <v>Y</v>
      </c>
      <c r="L18" s="16">
        <f t="shared" si="2"/>
        <v>85</v>
      </c>
      <c r="M18" s="15" t="str">
        <f t="shared" si="3"/>
        <v>Y</v>
      </c>
      <c r="N18" s="16">
        <f t="shared" si="4"/>
        <v>90</v>
      </c>
      <c r="O18" s="15" t="str">
        <f t="shared" si="5"/>
        <v>Y</v>
      </c>
      <c r="P18" s="16">
        <f t="shared" si="8"/>
        <v>100</v>
      </c>
      <c r="Q18" s="15" t="str">
        <f t="shared" si="6"/>
        <v>Y</v>
      </c>
      <c r="R18" s="16">
        <f t="shared" si="9"/>
        <v>90</v>
      </c>
      <c r="S18" s="15" t="str">
        <f t="shared" si="7"/>
        <v>Y</v>
      </c>
      <c r="T18" s="1"/>
      <c r="U18" s="1"/>
      <c r="V18" s="1"/>
      <c r="W18" s="1"/>
      <c r="X18" s="1"/>
      <c r="Y18" s="1"/>
      <c r="Z18" s="1"/>
      <c r="AA18" s="1"/>
      <c r="AB18" s="1"/>
      <c r="AC18" s="1"/>
    </row>
    <row r="19" spans="1:29" ht="30" customHeight="1">
      <c r="A19" s="8">
        <v>11</v>
      </c>
      <c r="B19" s="9" t="s">
        <v>43</v>
      </c>
      <c r="C19" s="10" t="s">
        <v>44</v>
      </c>
      <c r="D19" s="11" t="s">
        <v>24</v>
      </c>
      <c r="E19" s="18">
        <v>8</v>
      </c>
      <c r="F19" s="13">
        <v>8.5</v>
      </c>
      <c r="G19" s="14">
        <v>8</v>
      </c>
      <c r="H19" s="14">
        <v>8</v>
      </c>
      <c r="I19" s="14">
        <v>8.5</v>
      </c>
      <c r="J19" s="16">
        <f t="shared" si="0"/>
        <v>80</v>
      </c>
      <c r="K19" s="15" t="str">
        <f t="shared" si="1"/>
        <v>Y</v>
      </c>
      <c r="L19" s="16">
        <f t="shared" si="2"/>
        <v>85</v>
      </c>
      <c r="M19" s="15" t="str">
        <f t="shared" si="3"/>
        <v>Y</v>
      </c>
      <c r="N19" s="16">
        <f t="shared" si="4"/>
        <v>80</v>
      </c>
      <c r="O19" s="15" t="str">
        <f t="shared" si="5"/>
        <v>Y</v>
      </c>
      <c r="P19" s="16">
        <f t="shared" si="8"/>
        <v>80</v>
      </c>
      <c r="Q19" s="15" t="str">
        <f t="shared" si="6"/>
        <v>Y</v>
      </c>
      <c r="R19" s="16">
        <f t="shared" si="9"/>
        <v>85</v>
      </c>
      <c r="S19" s="15" t="str">
        <f t="shared" si="7"/>
        <v>Y</v>
      </c>
      <c r="T19" s="1"/>
      <c r="U19" s="1"/>
      <c r="V19" s="1"/>
      <c r="W19" s="1"/>
      <c r="X19" s="1"/>
      <c r="Y19" s="1"/>
      <c r="Z19" s="1"/>
      <c r="AA19" s="1"/>
      <c r="AB19" s="1"/>
      <c r="AC19" s="1"/>
    </row>
    <row r="20" spans="1:29" ht="22.5" customHeight="1">
      <c r="A20" s="8">
        <v>12</v>
      </c>
      <c r="B20" s="9" t="s">
        <v>45</v>
      </c>
      <c r="C20" s="10" t="s">
        <v>46</v>
      </c>
      <c r="D20" s="11" t="s">
        <v>24</v>
      </c>
      <c r="E20" s="18">
        <v>9</v>
      </c>
      <c r="F20" s="13">
        <v>9.5</v>
      </c>
      <c r="G20" s="14">
        <v>9</v>
      </c>
      <c r="H20" s="14">
        <v>10</v>
      </c>
      <c r="I20" s="14">
        <v>9</v>
      </c>
      <c r="J20" s="16">
        <f t="shared" si="0"/>
        <v>90</v>
      </c>
      <c r="K20" s="15" t="str">
        <f t="shared" si="1"/>
        <v>Y</v>
      </c>
      <c r="L20" s="16">
        <f t="shared" si="2"/>
        <v>95</v>
      </c>
      <c r="M20" s="15" t="str">
        <f t="shared" si="3"/>
        <v>Y</v>
      </c>
      <c r="N20" s="16">
        <f t="shared" si="4"/>
        <v>90</v>
      </c>
      <c r="O20" s="15" t="str">
        <f t="shared" si="5"/>
        <v>Y</v>
      </c>
      <c r="P20" s="16">
        <f t="shared" si="8"/>
        <v>100</v>
      </c>
      <c r="Q20" s="15" t="str">
        <f t="shared" si="6"/>
        <v>Y</v>
      </c>
      <c r="R20" s="16">
        <f t="shared" si="9"/>
        <v>90</v>
      </c>
      <c r="S20" s="15" t="str">
        <f t="shared" si="7"/>
        <v>Y</v>
      </c>
      <c r="T20" s="1"/>
      <c r="U20" s="1"/>
      <c r="V20" s="1"/>
      <c r="W20" s="1"/>
      <c r="X20" s="1"/>
      <c r="Y20" s="1"/>
      <c r="Z20" s="1"/>
      <c r="AA20" s="1"/>
      <c r="AB20" s="1"/>
      <c r="AC20" s="1"/>
    </row>
    <row r="21" spans="1:29" ht="22.5" customHeight="1">
      <c r="A21" s="8">
        <v>13</v>
      </c>
      <c r="B21" s="9" t="s">
        <v>47</v>
      </c>
      <c r="C21" s="10" t="s">
        <v>48</v>
      </c>
      <c r="D21" s="11" t="s">
        <v>24</v>
      </c>
      <c r="E21" s="18">
        <v>9</v>
      </c>
      <c r="F21" s="13">
        <v>9</v>
      </c>
      <c r="G21" s="14">
        <v>9.5</v>
      </c>
      <c r="H21" s="14">
        <v>9.5</v>
      </c>
      <c r="I21" s="14">
        <v>9</v>
      </c>
      <c r="J21" s="16">
        <f t="shared" si="0"/>
        <v>90</v>
      </c>
      <c r="K21" s="15" t="str">
        <f t="shared" si="1"/>
        <v>Y</v>
      </c>
      <c r="L21" s="16">
        <f t="shared" si="2"/>
        <v>90</v>
      </c>
      <c r="M21" s="15" t="str">
        <f t="shared" si="3"/>
        <v>Y</v>
      </c>
      <c r="N21" s="16">
        <f t="shared" si="4"/>
        <v>95</v>
      </c>
      <c r="O21" s="15" t="str">
        <f t="shared" si="5"/>
        <v>Y</v>
      </c>
      <c r="P21" s="16">
        <f t="shared" si="8"/>
        <v>95</v>
      </c>
      <c r="Q21" s="15" t="str">
        <f t="shared" si="6"/>
        <v>Y</v>
      </c>
      <c r="R21" s="16">
        <f t="shared" si="9"/>
        <v>90</v>
      </c>
      <c r="S21" s="15" t="str">
        <f t="shared" si="7"/>
        <v>Y</v>
      </c>
      <c r="T21" s="1"/>
      <c r="U21" s="1"/>
      <c r="V21" s="1"/>
      <c r="W21" s="1"/>
      <c r="X21" s="1"/>
      <c r="Y21" s="1"/>
      <c r="Z21" s="1"/>
      <c r="AA21" s="1"/>
      <c r="AB21" s="1"/>
      <c r="AC21" s="1"/>
    </row>
    <row r="22" spans="1:29" ht="22.5" customHeight="1">
      <c r="A22" s="8">
        <v>14</v>
      </c>
      <c r="B22" s="9" t="s">
        <v>49</v>
      </c>
      <c r="C22" s="10" t="s">
        <v>50</v>
      </c>
      <c r="D22" s="11" t="s">
        <v>24</v>
      </c>
      <c r="E22" s="18">
        <v>7</v>
      </c>
      <c r="F22" s="13">
        <v>8</v>
      </c>
      <c r="G22" s="14">
        <v>7.5</v>
      </c>
      <c r="H22" s="14">
        <v>8</v>
      </c>
      <c r="I22" s="14">
        <v>7</v>
      </c>
      <c r="J22" s="16">
        <f t="shared" si="0"/>
        <v>70</v>
      </c>
      <c r="K22" s="15" t="str">
        <f t="shared" si="1"/>
        <v>N</v>
      </c>
      <c r="L22" s="16">
        <f t="shared" si="2"/>
        <v>80</v>
      </c>
      <c r="M22" s="15" t="str">
        <f t="shared" si="3"/>
        <v>Y</v>
      </c>
      <c r="N22" s="16">
        <f t="shared" si="4"/>
        <v>75</v>
      </c>
      <c r="O22" s="15" t="str">
        <f t="shared" si="5"/>
        <v>N</v>
      </c>
      <c r="P22" s="16">
        <f t="shared" si="8"/>
        <v>80</v>
      </c>
      <c r="Q22" s="15" t="str">
        <f t="shared" si="6"/>
        <v>Y</v>
      </c>
      <c r="R22" s="16">
        <f t="shared" si="9"/>
        <v>70</v>
      </c>
      <c r="S22" s="15" t="str">
        <f t="shared" si="7"/>
        <v>N</v>
      </c>
      <c r="T22" s="1"/>
      <c r="U22" s="1"/>
      <c r="V22" s="1"/>
      <c r="W22" s="1"/>
      <c r="X22" s="1"/>
      <c r="Y22" s="1"/>
      <c r="Z22" s="1"/>
      <c r="AA22" s="1"/>
      <c r="AB22" s="1"/>
      <c r="AC22" s="1"/>
    </row>
    <row r="23" spans="1:29" ht="22.5" customHeight="1">
      <c r="A23" s="8">
        <v>15</v>
      </c>
      <c r="B23" s="9" t="s">
        <v>51</v>
      </c>
      <c r="C23" s="10" t="s">
        <v>52</v>
      </c>
      <c r="D23" s="11" t="s">
        <v>24</v>
      </c>
      <c r="E23" s="18">
        <v>9</v>
      </c>
      <c r="F23" s="13">
        <v>8.5</v>
      </c>
      <c r="G23" s="14">
        <v>9</v>
      </c>
      <c r="H23" s="14">
        <v>9</v>
      </c>
      <c r="I23" s="14">
        <v>9</v>
      </c>
      <c r="J23" s="16">
        <f t="shared" si="0"/>
        <v>90</v>
      </c>
      <c r="K23" s="15" t="str">
        <f t="shared" si="1"/>
        <v>Y</v>
      </c>
      <c r="L23" s="16">
        <f t="shared" si="2"/>
        <v>85</v>
      </c>
      <c r="M23" s="15" t="str">
        <f t="shared" si="3"/>
        <v>Y</v>
      </c>
      <c r="N23" s="16">
        <f t="shared" si="4"/>
        <v>90</v>
      </c>
      <c r="O23" s="15" t="str">
        <f t="shared" si="5"/>
        <v>Y</v>
      </c>
      <c r="P23" s="16">
        <f t="shared" si="8"/>
        <v>90</v>
      </c>
      <c r="Q23" s="15" t="str">
        <f t="shared" si="6"/>
        <v>Y</v>
      </c>
      <c r="R23" s="16">
        <f t="shared" si="9"/>
        <v>90</v>
      </c>
      <c r="S23" s="15" t="str">
        <f t="shared" si="7"/>
        <v>Y</v>
      </c>
      <c r="T23" s="1"/>
      <c r="U23" s="1"/>
      <c r="V23" s="1"/>
      <c r="W23" s="1"/>
      <c r="X23" s="1"/>
      <c r="Y23" s="1"/>
      <c r="Z23" s="1"/>
      <c r="AA23" s="1"/>
      <c r="AB23" s="1"/>
      <c r="AC23" s="1"/>
    </row>
    <row r="24" spans="1:29" ht="22.5" customHeight="1">
      <c r="A24" s="8">
        <v>16</v>
      </c>
      <c r="B24" s="9" t="s">
        <v>53</v>
      </c>
      <c r="C24" s="10" t="s">
        <v>54</v>
      </c>
      <c r="D24" s="11" t="s">
        <v>24</v>
      </c>
      <c r="E24" s="18">
        <v>7.5</v>
      </c>
      <c r="F24" s="13">
        <v>8</v>
      </c>
      <c r="G24" s="14">
        <v>8.5</v>
      </c>
      <c r="H24" s="14">
        <v>8.5</v>
      </c>
      <c r="I24" s="14">
        <v>8</v>
      </c>
      <c r="J24" s="16">
        <f t="shared" si="0"/>
        <v>75</v>
      </c>
      <c r="K24" s="15" t="str">
        <f t="shared" si="1"/>
        <v>N</v>
      </c>
      <c r="L24" s="16">
        <f t="shared" si="2"/>
        <v>80</v>
      </c>
      <c r="M24" s="15" t="str">
        <f t="shared" si="3"/>
        <v>Y</v>
      </c>
      <c r="N24" s="16">
        <f t="shared" si="4"/>
        <v>85</v>
      </c>
      <c r="O24" s="15" t="str">
        <f t="shared" si="5"/>
        <v>Y</v>
      </c>
      <c r="P24" s="16">
        <f t="shared" si="8"/>
        <v>85</v>
      </c>
      <c r="Q24" s="15" t="str">
        <f t="shared" si="6"/>
        <v>Y</v>
      </c>
      <c r="R24" s="16">
        <f t="shared" si="9"/>
        <v>80</v>
      </c>
      <c r="S24" s="15" t="str">
        <f t="shared" si="7"/>
        <v>Y</v>
      </c>
      <c r="T24" s="1"/>
      <c r="U24" s="1"/>
      <c r="V24" s="1"/>
      <c r="W24" s="1"/>
      <c r="X24" s="1"/>
      <c r="Y24" s="1"/>
      <c r="Z24" s="1"/>
      <c r="AA24" s="1"/>
      <c r="AB24" s="1"/>
      <c r="AC24" s="1"/>
    </row>
    <row r="25" spans="1:29" ht="22.5" customHeight="1">
      <c r="A25" s="8">
        <v>17</v>
      </c>
      <c r="B25" s="9" t="s">
        <v>55</v>
      </c>
      <c r="C25" s="10" t="s">
        <v>56</v>
      </c>
      <c r="D25" s="11" t="s">
        <v>24</v>
      </c>
      <c r="E25" s="18">
        <v>8</v>
      </c>
      <c r="F25" s="13">
        <v>7.5</v>
      </c>
      <c r="G25" s="14">
        <v>8</v>
      </c>
      <c r="H25" s="14">
        <v>8.5</v>
      </c>
      <c r="I25" s="14">
        <v>8</v>
      </c>
      <c r="J25" s="16">
        <f t="shared" si="0"/>
        <v>80</v>
      </c>
      <c r="K25" s="15" t="str">
        <f t="shared" si="1"/>
        <v>Y</v>
      </c>
      <c r="L25" s="16">
        <f t="shared" si="2"/>
        <v>75</v>
      </c>
      <c r="M25" s="15" t="str">
        <f t="shared" si="3"/>
        <v>N</v>
      </c>
      <c r="N25" s="16">
        <f t="shared" si="4"/>
        <v>80</v>
      </c>
      <c r="O25" s="15" t="str">
        <f t="shared" si="5"/>
        <v>Y</v>
      </c>
      <c r="P25" s="16">
        <f t="shared" si="8"/>
        <v>85</v>
      </c>
      <c r="Q25" s="15" t="str">
        <f t="shared" si="6"/>
        <v>Y</v>
      </c>
      <c r="R25" s="16">
        <f t="shared" si="9"/>
        <v>80</v>
      </c>
      <c r="S25" s="15" t="str">
        <f t="shared" si="7"/>
        <v>Y</v>
      </c>
      <c r="T25" s="1"/>
      <c r="U25" s="1"/>
      <c r="V25" s="1"/>
      <c r="W25" s="1"/>
      <c r="X25" s="1"/>
      <c r="Y25" s="1"/>
      <c r="Z25" s="1"/>
      <c r="AA25" s="1"/>
      <c r="AB25" s="1"/>
      <c r="AC25" s="1"/>
    </row>
    <row r="26" spans="1:29" ht="22.5" customHeight="1">
      <c r="A26" s="8">
        <v>18</v>
      </c>
      <c r="B26" s="9" t="s">
        <v>57</v>
      </c>
      <c r="C26" s="10" t="s">
        <v>58</v>
      </c>
      <c r="D26" s="11" t="s">
        <v>24</v>
      </c>
      <c r="E26" s="18">
        <v>10</v>
      </c>
      <c r="F26" s="13">
        <v>9.5</v>
      </c>
      <c r="G26" s="14">
        <v>9</v>
      </c>
      <c r="H26" s="14">
        <v>10</v>
      </c>
      <c r="I26" s="14">
        <v>10</v>
      </c>
      <c r="J26" s="16">
        <f t="shared" si="0"/>
        <v>100</v>
      </c>
      <c r="K26" s="15" t="str">
        <f t="shared" si="1"/>
        <v>Y</v>
      </c>
      <c r="L26" s="16">
        <f t="shared" si="2"/>
        <v>95</v>
      </c>
      <c r="M26" s="15" t="str">
        <f t="shared" si="3"/>
        <v>Y</v>
      </c>
      <c r="N26" s="16">
        <f t="shared" si="4"/>
        <v>90</v>
      </c>
      <c r="O26" s="15" t="str">
        <f t="shared" si="5"/>
        <v>Y</v>
      </c>
      <c r="P26" s="16">
        <f t="shared" si="8"/>
        <v>100</v>
      </c>
      <c r="Q26" s="15" t="str">
        <f t="shared" si="6"/>
        <v>Y</v>
      </c>
      <c r="R26" s="16">
        <f t="shared" si="9"/>
        <v>100</v>
      </c>
      <c r="S26" s="15" t="str">
        <f t="shared" si="7"/>
        <v>Y</v>
      </c>
      <c r="T26" s="1"/>
      <c r="U26" s="1"/>
      <c r="V26" s="1"/>
      <c r="W26" s="1"/>
      <c r="X26" s="1"/>
      <c r="Y26" s="1"/>
      <c r="Z26" s="1"/>
      <c r="AA26" s="1"/>
      <c r="AB26" s="1"/>
      <c r="AC26" s="1"/>
    </row>
    <row r="27" spans="1:29" ht="22.5" customHeight="1">
      <c r="A27" s="8">
        <v>19</v>
      </c>
      <c r="B27" s="9" t="s">
        <v>59</v>
      </c>
      <c r="C27" s="10" t="s">
        <v>60</v>
      </c>
      <c r="D27" s="11" t="s">
        <v>24</v>
      </c>
      <c r="E27" s="18">
        <v>10</v>
      </c>
      <c r="F27" s="13">
        <v>9</v>
      </c>
      <c r="G27" s="14">
        <v>9.5</v>
      </c>
      <c r="H27" s="14">
        <v>10</v>
      </c>
      <c r="I27" s="14">
        <v>10</v>
      </c>
      <c r="J27" s="16">
        <f t="shared" si="0"/>
        <v>100</v>
      </c>
      <c r="K27" s="15" t="str">
        <f t="shared" si="1"/>
        <v>Y</v>
      </c>
      <c r="L27" s="16">
        <f t="shared" si="2"/>
        <v>90</v>
      </c>
      <c r="M27" s="15" t="str">
        <f t="shared" si="3"/>
        <v>Y</v>
      </c>
      <c r="N27" s="16">
        <f t="shared" si="4"/>
        <v>95</v>
      </c>
      <c r="O27" s="15" t="str">
        <f t="shared" si="5"/>
        <v>Y</v>
      </c>
      <c r="P27" s="16">
        <f t="shared" si="8"/>
        <v>100</v>
      </c>
      <c r="Q27" s="15" t="str">
        <f t="shared" si="6"/>
        <v>Y</v>
      </c>
      <c r="R27" s="16">
        <f t="shared" si="9"/>
        <v>100</v>
      </c>
      <c r="S27" s="15" t="str">
        <f t="shared" si="7"/>
        <v>Y</v>
      </c>
      <c r="T27" s="1"/>
      <c r="U27" s="1"/>
      <c r="V27" s="1"/>
      <c r="W27" s="1"/>
      <c r="X27" s="1"/>
      <c r="Y27" s="1"/>
      <c r="Z27" s="1"/>
      <c r="AA27" s="1"/>
      <c r="AB27" s="1"/>
      <c r="AC27" s="1"/>
    </row>
    <row r="28" spans="1:29" ht="22.5" customHeight="1">
      <c r="A28" s="8">
        <v>20</v>
      </c>
      <c r="B28" s="9" t="s">
        <v>61</v>
      </c>
      <c r="C28" s="10" t="s">
        <v>62</v>
      </c>
      <c r="D28" s="11" t="s">
        <v>24</v>
      </c>
      <c r="E28" s="18">
        <v>9.5</v>
      </c>
      <c r="F28" s="13">
        <v>9.5</v>
      </c>
      <c r="G28" s="14">
        <v>9</v>
      </c>
      <c r="H28" s="14">
        <v>10</v>
      </c>
      <c r="I28" s="14">
        <v>10</v>
      </c>
      <c r="J28" s="16">
        <f t="shared" si="0"/>
        <v>95</v>
      </c>
      <c r="K28" s="15" t="str">
        <f t="shared" si="1"/>
        <v>Y</v>
      </c>
      <c r="L28" s="16">
        <f t="shared" si="2"/>
        <v>95</v>
      </c>
      <c r="M28" s="15" t="str">
        <f t="shared" si="3"/>
        <v>Y</v>
      </c>
      <c r="N28" s="16">
        <f t="shared" si="4"/>
        <v>90</v>
      </c>
      <c r="O28" s="15" t="str">
        <f t="shared" si="5"/>
        <v>Y</v>
      </c>
      <c r="P28" s="16">
        <f t="shared" si="8"/>
        <v>100</v>
      </c>
      <c r="Q28" s="15" t="str">
        <f t="shared" si="6"/>
        <v>Y</v>
      </c>
      <c r="R28" s="16">
        <f t="shared" si="9"/>
        <v>100</v>
      </c>
      <c r="S28" s="15" t="str">
        <f t="shared" si="7"/>
        <v>Y</v>
      </c>
      <c r="T28" s="1"/>
      <c r="U28" s="1"/>
      <c r="V28" s="1"/>
      <c r="W28" s="1"/>
      <c r="X28" s="1"/>
      <c r="Y28" s="1"/>
      <c r="Z28" s="1"/>
      <c r="AA28" s="1"/>
      <c r="AB28" s="1"/>
      <c r="AC28" s="1"/>
    </row>
    <row r="29" spans="1:29" ht="22.5" customHeight="1">
      <c r="A29" s="8">
        <v>21</v>
      </c>
      <c r="B29" s="9" t="s">
        <v>63</v>
      </c>
      <c r="C29" s="10" t="s">
        <v>64</v>
      </c>
      <c r="D29" s="11" t="s">
        <v>24</v>
      </c>
      <c r="E29" s="18">
        <v>8.5</v>
      </c>
      <c r="F29" s="13">
        <v>8</v>
      </c>
      <c r="G29" s="14">
        <v>8.5</v>
      </c>
      <c r="H29" s="14">
        <v>8</v>
      </c>
      <c r="I29" s="14">
        <v>8.5</v>
      </c>
      <c r="J29" s="16">
        <f t="shared" si="0"/>
        <v>85</v>
      </c>
      <c r="K29" s="15" t="str">
        <f t="shared" si="1"/>
        <v>Y</v>
      </c>
      <c r="L29" s="16">
        <f t="shared" si="2"/>
        <v>80</v>
      </c>
      <c r="M29" s="15" t="str">
        <f t="shared" si="3"/>
        <v>Y</v>
      </c>
      <c r="N29" s="16">
        <f t="shared" si="4"/>
        <v>85</v>
      </c>
      <c r="O29" s="15" t="str">
        <f t="shared" si="5"/>
        <v>Y</v>
      </c>
      <c r="P29" s="16">
        <f t="shared" si="8"/>
        <v>80</v>
      </c>
      <c r="Q29" s="15" t="str">
        <f t="shared" si="6"/>
        <v>Y</v>
      </c>
      <c r="R29" s="16">
        <f t="shared" si="9"/>
        <v>85</v>
      </c>
      <c r="S29" s="15" t="str">
        <f t="shared" si="7"/>
        <v>Y</v>
      </c>
      <c r="T29" s="1"/>
      <c r="U29" s="1"/>
      <c r="V29" s="1"/>
      <c r="W29" s="1"/>
      <c r="X29" s="1"/>
      <c r="Y29" s="1"/>
      <c r="Z29" s="1"/>
      <c r="AA29" s="1"/>
      <c r="AB29" s="1"/>
      <c r="AC29" s="1"/>
    </row>
    <row r="30" spans="1:29" ht="22.5" customHeight="1">
      <c r="A30" s="8">
        <v>22</v>
      </c>
      <c r="B30" s="9" t="s">
        <v>65</v>
      </c>
      <c r="C30" s="10" t="s">
        <v>66</v>
      </c>
      <c r="D30" s="11" t="s">
        <v>24</v>
      </c>
      <c r="E30" s="18">
        <v>8</v>
      </c>
      <c r="F30" s="13">
        <v>8.5</v>
      </c>
      <c r="G30" s="14">
        <v>9</v>
      </c>
      <c r="H30" s="14">
        <v>9.5</v>
      </c>
      <c r="I30" s="14">
        <v>9</v>
      </c>
      <c r="J30" s="16">
        <f t="shared" si="0"/>
        <v>80</v>
      </c>
      <c r="K30" s="15" t="str">
        <f t="shared" si="1"/>
        <v>Y</v>
      </c>
      <c r="L30" s="16">
        <f t="shared" si="2"/>
        <v>85</v>
      </c>
      <c r="M30" s="15" t="str">
        <f t="shared" si="3"/>
        <v>Y</v>
      </c>
      <c r="N30" s="16">
        <f t="shared" si="4"/>
        <v>90</v>
      </c>
      <c r="O30" s="15" t="str">
        <f t="shared" si="5"/>
        <v>Y</v>
      </c>
      <c r="P30" s="16">
        <f t="shared" si="8"/>
        <v>95</v>
      </c>
      <c r="Q30" s="15" t="str">
        <f t="shared" si="6"/>
        <v>Y</v>
      </c>
      <c r="R30" s="16">
        <f t="shared" si="9"/>
        <v>90</v>
      </c>
      <c r="S30" s="15" t="str">
        <f t="shared" si="7"/>
        <v>Y</v>
      </c>
      <c r="T30" s="1"/>
      <c r="U30" s="1"/>
      <c r="V30" s="1"/>
      <c r="W30" s="1"/>
      <c r="X30" s="1"/>
      <c r="Y30" s="1"/>
      <c r="Z30" s="1"/>
      <c r="AA30" s="1"/>
      <c r="AB30" s="1"/>
      <c r="AC30" s="1"/>
    </row>
    <row r="31" spans="1:29" ht="22.5" customHeight="1">
      <c r="A31" s="8">
        <v>23</v>
      </c>
      <c r="B31" s="9" t="s">
        <v>67</v>
      </c>
      <c r="C31" s="10" t="s">
        <v>68</v>
      </c>
      <c r="D31" s="11" t="s">
        <v>24</v>
      </c>
      <c r="E31" s="18">
        <v>9.5</v>
      </c>
      <c r="F31" s="13">
        <v>9</v>
      </c>
      <c r="G31" s="14">
        <v>9.5</v>
      </c>
      <c r="H31" s="14">
        <v>10</v>
      </c>
      <c r="I31" s="14">
        <v>9</v>
      </c>
      <c r="J31" s="16">
        <f t="shared" si="0"/>
        <v>95</v>
      </c>
      <c r="K31" s="15" t="str">
        <f t="shared" si="1"/>
        <v>Y</v>
      </c>
      <c r="L31" s="16">
        <f t="shared" si="2"/>
        <v>90</v>
      </c>
      <c r="M31" s="15" t="str">
        <f t="shared" si="3"/>
        <v>Y</v>
      </c>
      <c r="N31" s="16">
        <f t="shared" si="4"/>
        <v>95</v>
      </c>
      <c r="O31" s="15" t="str">
        <f t="shared" si="5"/>
        <v>Y</v>
      </c>
      <c r="P31" s="16">
        <f t="shared" si="8"/>
        <v>100</v>
      </c>
      <c r="Q31" s="15" t="str">
        <f t="shared" si="6"/>
        <v>Y</v>
      </c>
      <c r="R31" s="16">
        <f t="shared" si="9"/>
        <v>90</v>
      </c>
      <c r="S31" s="15" t="str">
        <f t="shared" si="7"/>
        <v>Y</v>
      </c>
      <c r="T31" s="1"/>
      <c r="U31" s="1"/>
      <c r="V31" s="1"/>
      <c r="W31" s="1"/>
      <c r="X31" s="1"/>
      <c r="Y31" s="1"/>
      <c r="Z31" s="1"/>
      <c r="AA31" s="1"/>
      <c r="AB31" s="1"/>
      <c r="AC31" s="1"/>
    </row>
    <row r="32" spans="1:29" ht="22.5" customHeight="1">
      <c r="A32" s="8">
        <v>24</v>
      </c>
      <c r="B32" s="9" t="s">
        <v>69</v>
      </c>
      <c r="C32" s="10" t="s">
        <v>70</v>
      </c>
      <c r="D32" s="11" t="s">
        <v>24</v>
      </c>
      <c r="E32" s="18">
        <v>9.5</v>
      </c>
      <c r="F32" s="13">
        <v>9</v>
      </c>
      <c r="G32" s="14">
        <v>9.5</v>
      </c>
      <c r="H32" s="14">
        <v>10</v>
      </c>
      <c r="I32" s="14">
        <v>9</v>
      </c>
      <c r="J32" s="16">
        <f t="shared" si="0"/>
        <v>95</v>
      </c>
      <c r="K32" s="15" t="str">
        <f t="shared" si="1"/>
        <v>Y</v>
      </c>
      <c r="L32" s="16">
        <f t="shared" si="2"/>
        <v>90</v>
      </c>
      <c r="M32" s="15" t="str">
        <f t="shared" si="3"/>
        <v>Y</v>
      </c>
      <c r="N32" s="16">
        <f t="shared" si="4"/>
        <v>95</v>
      </c>
      <c r="O32" s="15" t="str">
        <f t="shared" si="5"/>
        <v>Y</v>
      </c>
      <c r="P32" s="16">
        <f t="shared" si="8"/>
        <v>100</v>
      </c>
      <c r="Q32" s="15" t="str">
        <f t="shared" si="6"/>
        <v>Y</v>
      </c>
      <c r="R32" s="16">
        <f t="shared" si="9"/>
        <v>90</v>
      </c>
      <c r="S32" s="15" t="str">
        <f t="shared" si="7"/>
        <v>Y</v>
      </c>
      <c r="T32" s="1"/>
      <c r="U32" s="1"/>
      <c r="V32" s="1"/>
      <c r="W32" s="1"/>
      <c r="X32" s="1"/>
      <c r="Y32" s="1"/>
      <c r="Z32" s="1"/>
      <c r="AA32" s="1"/>
      <c r="AB32" s="1"/>
      <c r="AC32" s="1"/>
    </row>
    <row r="33" spans="1:29" ht="22.5" customHeight="1">
      <c r="A33" s="8">
        <v>25</v>
      </c>
      <c r="B33" s="9" t="s">
        <v>71</v>
      </c>
      <c r="C33" s="10" t="s">
        <v>72</v>
      </c>
      <c r="D33" s="11" t="s">
        <v>24</v>
      </c>
      <c r="E33" s="18">
        <v>9.5</v>
      </c>
      <c r="F33" s="13">
        <v>9.5</v>
      </c>
      <c r="G33" s="14">
        <v>9</v>
      </c>
      <c r="H33" s="14">
        <v>10</v>
      </c>
      <c r="I33" s="14">
        <v>10</v>
      </c>
      <c r="J33" s="16">
        <f t="shared" si="0"/>
        <v>95</v>
      </c>
      <c r="K33" s="15" t="str">
        <f t="shared" si="1"/>
        <v>Y</v>
      </c>
      <c r="L33" s="16">
        <f t="shared" si="2"/>
        <v>95</v>
      </c>
      <c r="M33" s="15" t="str">
        <f t="shared" si="3"/>
        <v>Y</v>
      </c>
      <c r="N33" s="16">
        <f t="shared" si="4"/>
        <v>90</v>
      </c>
      <c r="O33" s="15" t="str">
        <f t="shared" si="5"/>
        <v>Y</v>
      </c>
      <c r="P33" s="16">
        <f t="shared" si="8"/>
        <v>100</v>
      </c>
      <c r="Q33" s="15" t="str">
        <f t="shared" si="6"/>
        <v>Y</v>
      </c>
      <c r="R33" s="16">
        <f t="shared" si="9"/>
        <v>100</v>
      </c>
      <c r="S33" s="15" t="str">
        <f t="shared" si="7"/>
        <v>Y</v>
      </c>
      <c r="T33" s="1"/>
      <c r="U33" s="1"/>
      <c r="V33" s="1"/>
      <c r="W33" s="1"/>
      <c r="X33" s="1"/>
      <c r="Y33" s="1"/>
      <c r="Z33" s="1"/>
      <c r="AA33" s="1"/>
      <c r="AB33" s="1"/>
      <c r="AC33" s="1"/>
    </row>
    <row r="34" spans="1:29" ht="22.5" customHeight="1">
      <c r="A34" s="8">
        <v>26</v>
      </c>
      <c r="B34" s="9" t="s">
        <v>73</v>
      </c>
      <c r="C34" s="10" t="s">
        <v>74</v>
      </c>
      <c r="D34" s="11" t="s">
        <v>24</v>
      </c>
      <c r="E34" s="18">
        <v>7</v>
      </c>
      <c r="F34" s="13">
        <v>8</v>
      </c>
      <c r="G34" s="14">
        <v>7.5</v>
      </c>
      <c r="H34" s="14">
        <v>8.5</v>
      </c>
      <c r="I34" s="14">
        <v>8</v>
      </c>
      <c r="J34" s="16">
        <f t="shared" si="0"/>
        <v>70</v>
      </c>
      <c r="K34" s="15" t="str">
        <f t="shared" si="1"/>
        <v>N</v>
      </c>
      <c r="L34" s="16">
        <f t="shared" si="2"/>
        <v>80</v>
      </c>
      <c r="M34" s="15" t="str">
        <f t="shared" si="3"/>
        <v>Y</v>
      </c>
      <c r="N34" s="16">
        <f t="shared" si="4"/>
        <v>75</v>
      </c>
      <c r="O34" s="15" t="str">
        <f t="shared" si="5"/>
        <v>N</v>
      </c>
      <c r="P34" s="16">
        <f t="shared" si="8"/>
        <v>85</v>
      </c>
      <c r="Q34" s="15" t="str">
        <f t="shared" si="6"/>
        <v>Y</v>
      </c>
      <c r="R34" s="16">
        <f t="shared" si="9"/>
        <v>80</v>
      </c>
      <c r="S34" s="15" t="str">
        <f t="shared" si="7"/>
        <v>Y</v>
      </c>
      <c r="T34" s="1"/>
      <c r="U34" s="1"/>
      <c r="V34" s="1"/>
      <c r="W34" s="1"/>
      <c r="X34" s="1"/>
      <c r="Y34" s="1"/>
      <c r="Z34" s="1"/>
      <c r="AA34" s="1"/>
      <c r="AB34" s="1"/>
      <c r="AC34" s="1"/>
    </row>
    <row r="35" spans="1:29" ht="22.5" customHeight="1">
      <c r="A35" s="8">
        <v>27</v>
      </c>
      <c r="B35" s="9" t="s">
        <v>75</v>
      </c>
      <c r="C35" s="10" t="s">
        <v>76</v>
      </c>
      <c r="D35" s="11" t="s">
        <v>24</v>
      </c>
      <c r="E35" s="18">
        <v>10</v>
      </c>
      <c r="F35" s="13">
        <v>9.5</v>
      </c>
      <c r="G35" s="14">
        <v>9.5</v>
      </c>
      <c r="H35" s="14">
        <v>9.5</v>
      </c>
      <c r="I35" s="14">
        <v>10</v>
      </c>
      <c r="J35" s="16">
        <f t="shared" si="0"/>
        <v>100</v>
      </c>
      <c r="K35" s="15" t="str">
        <f t="shared" si="1"/>
        <v>Y</v>
      </c>
      <c r="L35" s="16">
        <f t="shared" si="2"/>
        <v>95</v>
      </c>
      <c r="M35" s="15" t="str">
        <f t="shared" si="3"/>
        <v>Y</v>
      </c>
      <c r="N35" s="16">
        <f t="shared" si="4"/>
        <v>95</v>
      </c>
      <c r="O35" s="15" t="str">
        <f t="shared" si="5"/>
        <v>Y</v>
      </c>
      <c r="P35" s="16">
        <f t="shared" si="8"/>
        <v>95</v>
      </c>
      <c r="Q35" s="15" t="str">
        <f t="shared" si="6"/>
        <v>Y</v>
      </c>
      <c r="R35" s="16">
        <f t="shared" si="9"/>
        <v>100</v>
      </c>
      <c r="S35" s="15" t="str">
        <f t="shared" si="7"/>
        <v>Y</v>
      </c>
      <c r="T35" s="1"/>
      <c r="U35" s="1"/>
      <c r="V35" s="1"/>
      <c r="W35" s="1"/>
      <c r="X35" s="1"/>
      <c r="Y35" s="1"/>
      <c r="Z35" s="1"/>
      <c r="AA35" s="1"/>
      <c r="AB35" s="1"/>
      <c r="AC35" s="1"/>
    </row>
    <row r="36" spans="1:29" ht="22.5" customHeight="1">
      <c r="A36" s="8">
        <v>28</v>
      </c>
      <c r="B36" s="9" t="s">
        <v>77</v>
      </c>
      <c r="C36" s="10" t="s">
        <v>78</v>
      </c>
      <c r="D36" s="11" t="s">
        <v>24</v>
      </c>
      <c r="E36" s="18">
        <v>10</v>
      </c>
      <c r="F36" s="13">
        <v>9.5</v>
      </c>
      <c r="G36" s="14">
        <v>9</v>
      </c>
      <c r="H36" s="14">
        <v>9</v>
      </c>
      <c r="I36" s="14">
        <v>9.5</v>
      </c>
      <c r="J36" s="16">
        <f t="shared" si="0"/>
        <v>100</v>
      </c>
      <c r="K36" s="15" t="str">
        <f t="shared" si="1"/>
        <v>Y</v>
      </c>
      <c r="L36" s="16">
        <f t="shared" si="2"/>
        <v>95</v>
      </c>
      <c r="M36" s="15" t="str">
        <f t="shared" si="3"/>
        <v>Y</v>
      </c>
      <c r="N36" s="16">
        <f t="shared" si="4"/>
        <v>90</v>
      </c>
      <c r="O36" s="15" t="str">
        <f t="shared" si="5"/>
        <v>Y</v>
      </c>
      <c r="P36" s="16">
        <f t="shared" si="8"/>
        <v>90</v>
      </c>
      <c r="Q36" s="15" t="str">
        <f t="shared" si="6"/>
        <v>Y</v>
      </c>
      <c r="R36" s="16">
        <f t="shared" si="9"/>
        <v>95</v>
      </c>
      <c r="S36" s="15" t="str">
        <f t="shared" si="7"/>
        <v>Y</v>
      </c>
      <c r="T36" s="1"/>
      <c r="U36" s="1"/>
      <c r="V36" s="1"/>
      <c r="W36" s="1"/>
      <c r="X36" s="1"/>
      <c r="Y36" s="1"/>
      <c r="Z36" s="1"/>
      <c r="AA36" s="1"/>
      <c r="AB36" s="1"/>
      <c r="AC36" s="1"/>
    </row>
    <row r="37" spans="1:29" ht="22.5" customHeight="1">
      <c r="A37" s="8">
        <v>29</v>
      </c>
      <c r="B37" s="9" t="s">
        <v>79</v>
      </c>
      <c r="C37" s="10" t="s">
        <v>80</v>
      </c>
      <c r="D37" s="11" t="s">
        <v>24</v>
      </c>
      <c r="E37" s="18">
        <v>9</v>
      </c>
      <c r="F37" s="13">
        <v>9.5</v>
      </c>
      <c r="G37" s="14">
        <v>9</v>
      </c>
      <c r="H37" s="14">
        <v>9</v>
      </c>
      <c r="I37" s="14">
        <v>9.5</v>
      </c>
      <c r="J37" s="16">
        <f t="shared" si="0"/>
        <v>90</v>
      </c>
      <c r="K37" s="15" t="str">
        <f t="shared" si="1"/>
        <v>Y</v>
      </c>
      <c r="L37" s="16">
        <f t="shared" si="2"/>
        <v>95</v>
      </c>
      <c r="M37" s="15" t="str">
        <f t="shared" si="3"/>
        <v>Y</v>
      </c>
      <c r="N37" s="16">
        <f t="shared" si="4"/>
        <v>90</v>
      </c>
      <c r="O37" s="15" t="str">
        <f t="shared" si="5"/>
        <v>Y</v>
      </c>
      <c r="P37" s="16">
        <f t="shared" si="8"/>
        <v>90</v>
      </c>
      <c r="Q37" s="15" t="str">
        <f t="shared" si="6"/>
        <v>Y</v>
      </c>
      <c r="R37" s="16">
        <f t="shared" si="9"/>
        <v>95</v>
      </c>
      <c r="S37" s="15" t="str">
        <f t="shared" si="7"/>
        <v>Y</v>
      </c>
      <c r="T37" s="1"/>
      <c r="U37" s="1"/>
      <c r="V37" s="1"/>
      <c r="W37" s="1"/>
      <c r="X37" s="1"/>
      <c r="Y37" s="1"/>
      <c r="Z37" s="1"/>
      <c r="AA37" s="1"/>
      <c r="AB37" s="1"/>
      <c r="AC37" s="1"/>
    </row>
    <row r="38" spans="1:29" ht="22.5" customHeight="1">
      <c r="A38" s="8">
        <v>30</v>
      </c>
      <c r="B38" s="9" t="s">
        <v>81</v>
      </c>
      <c r="C38" s="10" t="s">
        <v>82</v>
      </c>
      <c r="D38" s="11" t="s">
        <v>24</v>
      </c>
      <c r="E38" s="18">
        <v>9</v>
      </c>
      <c r="F38" s="13">
        <v>9.5</v>
      </c>
      <c r="G38" s="14">
        <v>9.5</v>
      </c>
      <c r="H38" s="14">
        <v>10</v>
      </c>
      <c r="I38" s="14">
        <v>10</v>
      </c>
      <c r="J38" s="16">
        <f t="shared" si="0"/>
        <v>90</v>
      </c>
      <c r="K38" s="15" t="str">
        <f t="shared" si="1"/>
        <v>Y</v>
      </c>
      <c r="L38" s="16">
        <f t="shared" si="2"/>
        <v>95</v>
      </c>
      <c r="M38" s="15" t="str">
        <f t="shared" si="3"/>
        <v>Y</v>
      </c>
      <c r="N38" s="16">
        <f t="shared" si="4"/>
        <v>95</v>
      </c>
      <c r="O38" s="15" t="str">
        <f t="shared" si="5"/>
        <v>Y</v>
      </c>
      <c r="P38" s="16">
        <f t="shared" si="8"/>
        <v>100</v>
      </c>
      <c r="Q38" s="15" t="str">
        <f t="shared" si="6"/>
        <v>Y</v>
      </c>
      <c r="R38" s="16">
        <f t="shared" si="9"/>
        <v>100</v>
      </c>
      <c r="S38" s="15" t="str">
        <f t="shared" si="7"/>
        <v>Y</v>
      </c>
      <c r="T38" s="1"/>
      <c r="U38" s="1"/>
      <c r="V38" s="1"/>
      <c r="W38" s="1"/>
      <c r="X38" s="1"/>
      <c r="Y38" s="1"/>
      <c r="Z38" s="1"/>
      <c r="AA38" s="1"/>
      <c r="AB38" s="1"/>
      <c r="AC38" s="1"/>
    </row>
    <row r="39" spans="1:29" ht="22.5" customHeight="1">
      <c r="A39" s="8">
        <v>31</v>
      </c>
      <c r="B39" s="9" t="s">
        <v>83</v>
      </c>
      <c r="C39" s="10" t="s">
        <v>84</v>
      </c>
      <c r="D39" s="11" t="s">
        <v>24</v>
      </c>
      <c r="E39" s="18">
        <v>9</v>
      </c>
      <c r="F39" s="13">
        <v>9.5</v>
      </c>
      <c r="G39" s="14">
        <v>8.5</v>
      </c>
      <c r="H39" s="14">
        <v>9</v>
      </c>
      <c r="I39" s="14">
        <v>9.5</v>
      </c>
      <c r="J39" s="16">
        <f t="shared" si="0"/>
        <v>90</v>
      </c>
      <c r="K39" s="15" t="str">
        <f t="shared" si="1"/>
        <v>Y</v>
      </c>
      <c r="L39" s="16">
        <f t="shared" si="2"/>
        <v>95</v>
      </c>
      <c r="M39" s="15" t="str">
        <f t="shared" si="3"/>
        <v>Y</v>
      </c>
      <c r="N39" s="16">
        <f t="shared" si="4"/>
        <v>85</v>
      </c>
      <c r="O39" s="15" t="str">
        <f t="shared" si="5"/>
        <v>Y</v>
      </c>
      <c r="P39" s="16">
        <f t="shared" si="8"/>
        <v>90</v>
      </c>
      <c r="Q39" s="15" t="str">
        <f t="shared" si="6"/>
        <v>Y</v>
      </c>
      <c r="R39" s="16">
        <f t="shared" si="9"/>
        <v>95</v>
      </c>
      <c r="S39" s="15" t="str">
        <f t="shared" si="7"/>
        <v>Y</v>
      </c>
      <c r="T39" s="1"/>
      <c r="U39" s="1"/>
      <c r="V39" s="1"/>
      <c r="W39" s="1"/>
      <c r="X39" s="1"/>
      <c r="Y39" s="1"/>
      <c r="Z39" s="1"/>
      <c r="AA39" s="1"/>
      <c r="AB39" s="1"/>
      <c r="AC39" s="1"/>
    </row>
    <row r="40" spans="1:29" ht="22.5" customHeight="1">
      <c r="A40" s="8">
        <v>32</v>
      </c>
      <c r="B40" s="9" t="s">
        <v>85</v>
      </c>
      <c r="C40" s="10" t="s">
        <v>86</v>
      </c>
      <c r="D40" s="11" t="s">
        <v>24</v>
      </c>
      <c r="E40" s="18">
        <v>8.5</v>
      </c>
      <c r="F40" s="13">
        <v>9</v>
      </c>
      <c r="G40" s="14">
        <v>9</v>
      </c>
      <c r="H40" s="14">
        <v>9</v>
      </c>
      <c r="I40" s="14">
        <v>9</v>
      </c>
      <c r="J40" s="16">
        <f t="shared" si="0"/>
        <v>85</v>
      </c>
      <c r="K40" s="15" t="str">
        <f t="shared" si="1"/>
        <v>Y</v>
      </c>
      <c r="L40" s="16">
        <f t="shared" si="2"/>
        <v>90</v>
      </c>
      <c r="M40" s="15" t="str">
        <f t="shared" si="3"/>
        <v>Y</v>
      </c>
      <c r="N40" s="16">
        <f t="shared" si="4"/>
        <v>90</v>
      </c>
      <c r="O40" s="15" t="str">
        <f t="shared" si="5"/>
        <v>Y</v>
      </c>
      <c r="P40" s="16">
        <f t="shared" si="8"/>
        <v>90</v>
      </c>
      <c r="Q40" s="15" t="str">
        <f t="shared" si="6"/>
        <v>Y</v>
      </c>
      <c r="R40" s="16">
        <f t="shared" si="9"/>
        <v>90</v>
      </c>
      <c r="S40" s="15" t="str">
        <f t="shared" si="7"/>
        <v>Y</v>
      </c>
      <c r="T40" s="1"/>
      <c r="U40" s="1"/>
      <c r="V40" s="1"/>
      <c r="W40" s="1"/>
      <c r="X40" s="1"/>
      <c r="Y40" s="1"/>
      <c r="Z40" s="1"/>
      <c r="AA40" s="1"/>
      <c r="AB40" s="1"/>
      <c r="AC40" s="1"/>
    </row>
    <row r="41" spans="1:29" ht="22.5" customHeight="1">
      <c r="A41" s="8">
        <v>33</v>
      </c>
      <c r="B41" s="9" t="s">
        <v>87</v>
      </c>
      <c r="C41" s="10" t="s">
        <v>88</v>
      </c>
      <c r="D41" s="11" t="s">
        <v>24</v>
      </c>
      <c r="E41" s="18">
        <v>9</v>
      </c>
      <c r="F41" s="13">
        <v>9.5</v>
      </c>
      <c r="G41" s="14">
        <v>8.5</v>
      </c>
      <c r="H41" s="14">
        <v>9</v>
      </c>
      <c r="I41" s="14">
        <v>9</v>
      </c>
      <c r="J41" s="16">
        <f t="shared" ref="J41:J72" si="10">(E41/10)*100</f>
        <v>90</v>
      </c>
      <c r="K41" s="15" t="str">
        <f t="shared" si="1"/>
        <v>Y</v>
      </c>
      <c r="L41" s="16">
        <f t="shared" ref="L41:L72" si="11">(F41/10)*100</f>
        <v>95</v>
      </c>
      <c r="M41" s="15" t="str">
        <f t="shared" si="3"/>
        <v>Y</v>
      </c>
      <c r="N41" s="16">
        <f t="shared" ref="N41:N72" si="12">(G41/10)*100</f>
        <v>85</v>
      </c>
      <c r="O41" s="15" t="str">
        <f t="shared" si="5"/>
        <v>Y</v>
      </c>
      <c r="P41" s="16">
        <f t="shared" si="8"/>
        <v>90</v>
      </c>
      <c r="Q41" s="15" t="str">
        <f t="shared" si="6"/>
        <v>Y</v>
      </c>
      <c r="R41" s="16">
        <f t="shared" si="9"/>
        <v>90</v>
      </c>
      <c r="S41" s="15" t="str">
        <f t="shared" si="7"/>
        <v>Y</v>
      </c>
      <c r="T41" s="1"/>
      <c r="U41" s="1"/>
      <c r="V41" s="1"/>
      <c r="W41" s="1"/>
      <c r="X41" s="1"/>
      <c r="Y41" s="1"/>
      <c r="Z41" s="1"/>
      <c r="AA41" s="1"/>
      <c r="AB41" s="1"/>
      <c r="AC41" s="1"/>
    </row>
    <row r="42" spans="1:29" ht="22.5" customHeight="1">
      <c r="A42" s="8">
        <v>34</v>
      </c>
      <c r="B42" s="9" t="s">
        <v>89</v>
      </c>
      <c r="C42" s="10" t="s">
        <v>90</v>
      </c>
      <c r="D42" s="11" t="s">
        <v>24</v>
      </c>
      <c r="E42" s="18">
        <v>9.5</v>
      </c>
      <c r="F42" s="13">
        <v>9</v>
      </c>
      <c r="G42" s="14">
        <v>9</v>
      </c>
      <c r="H42" s="14">
        <v>10</v>
      </c>
      <c r="I42" s="14">
        <v>9</v>
      </c>
      <c r="J42" s="16">
        <f t="shared" si="10"/>
        <v>95</v>
      </c>
      <c r="K42" s="15" t="str">
        <f t="shared" si="1"/>
        <v>Y</v>
      </c>
      <c r="L42" s="16">
        <f t="shared" si="11"/>
        <v>90</v>
      </c>
      <c r="M42" s="15" t="str">
        <f t="shared" si="3"/>
        <v>Y</v>
      </c>
      <c r="N42" s="16">
        <f t="shared" si="12"/>
        <v>90</v>
      </c>
      <c r="O42" s="15" t="str">
        <f t="shared" si="5"/>
        <v>Y</v>
      </c>
      <c r="P42" s="16">
        <f t="shared" si="8"/>
        <v>100</v>
      </c>
      <c r="Q42" s="15" t="str">
        <f t="shared" si="6"/>
        <v>Y</v>
      </c>
      <c r="R42" s="16">
        <f t="shared" si="9"/>
        <v>90</v>
      </c>
      <c r="S42" s="15" t="str">
        <f t="shared" si="7"/>
        <v>Y</v>
      </c>
      <c r="T42" s="1"/>
      <c r="U42" s="1"/>
      <c r="V42" s="1"/>
      <c r="W42" s="1"/>
      <c r="X42" s="1"/>
      <c r="Y42" s="1"/>
      <c r="Z42" s="1"/>
      <c r="AA42" s="1"/>
      <c r="AB42" s="1"/>
      <c r="AC42" s="1"/>
    </row>
    <row r="43" spans="1:29" ht="33.75" customHeight="1">
      <c r="A43" s="8">
        <v>35</v>
      </c>
      <c r="B43" s="9" t="s">
        <v>91</v>
      </c>
      <c r="C43" s="10" t="s">
        <v>92</v>
      </c>
      <c r="D43" s="11" t="s">
        <v>24</v>
      </c>
      <c r="E43" s="18">
        <v>9.5</v>
      </c>
      <c r="F43" s="13">
        <v>9</v>
      </c>
      <c r="G43" s="14">
        <v>9</v>
      </c>
      <c r="H43" s="14">
        <v>9.5</v>
      </c>
      <c r="I43" s="14">
        <v>9</v>
      </c>
      <c r="J43" s="16">
        <f t="shared" si="10"/>
        <v>95</v>
      </c>
      <c r="K43" s="15" t="str">
        <f t="shared" si="1"/>
        <v>Y</v>
      </c>
      <c r="L43" s="16">
        <f t="shared" si="11"/>
        <v>90</v>
      </c>
      <c r="M43" s="15" t="str">
        <f t="shared" si="3"/>
        <v>Y</v>
      </c>
      <c r="N43" s="16">
        <f t="shared" si="12"/>
        <v>90</v>
      </c>
      <c r="O43" s="15" t="str">
        <f t="shared" si="5"/>
        <v>Y</v>
      </c>
      <c r="P43" s="16">
        <f t="shared" si="8"/>
        <v>95</v>
      </c>
      <c r="Q43" s="15" t="str">
        <f t="shared" si="6"/>
        <v>Y</v>
      </c>
      <c r="R43" s="16">
        <f t="shared" si="9"/>
        <v>90</v>
      </c>
      <c r="S43" s="15" t="str">
        <f t="shared" si="7"/>
        <v>Y</v>
      </c>
      <c r="T43" s="1"/>
      <c r="U43" s="1"/>
      <c r="V43" s="1"/>
      <c r="W43" s="1"/>
      <c r="X43" s="1"/>
      <c r="Y43" s="1"/>
      <c r="Z43" s="1"/>
      <c r="AA43" s="1"/>
      <c r="AB43" s="1"/>
      <c r="AC43" s="1"/>
    </row>
    <row r="44" spans="1:29" ht="22.5" customHeight="1">
      <c r="A44" s="8">
        <v>36</v>
      </c>
      <c r="B44" s="9" t="s">
        <v>93</v>
      </c>
      <c r="C44" s="10" t="s">
        <v>94</v>
      </c>
      <c r="D44" s="11" t="s">
        <v>24</v>
      </c>
      <c r="E44" s="18">
        <v>9</v>
      </c>
      <c r="F44" s="13">
        <v>9.5</v>
      </c>
      <c r="G44" s="14">
        <v>9</v>
      </c>
      <c r="H44" s="14">
        <v>9</v>
      </c>
      <c r="I44" s="14">
        <v>9</v>
      </c>
      <c r="J44" s="16">
        <f t="shared" si="10"/>
        <v>90</v>
      </c>
      <c r="K44" s="15" t="str">
        <f t="shared" si="1"/>
        <v>Y</v>
      </c>
      <c r="L44" s="16">
        <f t="shared" si="11"/>
        <v>95</v>
      </c>
      <c r="M44" s="15" t="str">
        <f t="shared" si="3"/>
        <v>Y</v>
      </c>
      <c r="N44" s="16">
        <f t="shared" si="12"/>
        <v>90</v>
      </c>
      <c r="O44" s="15" t="str">
        <f t="shared" si="5"/>
        <v>Y</v>
      </c>
      <c r="P44" s="16">
        <f t="shared" si="8"/>
        <v>90</v>
      </c>
      <c r="Q44" s="15" t="str">
        <f t="shared" si="6"/>
        <v>Y</v>
      </c>
      <c r="R44" s="16">
        <f t="shared" si="9"/>
        <v>90</v>
      </c>
      <c r="S44" s="15" t="str">
        <f t="shared" si="7"/>
        <v>Y</v>
      </c>
      <c r="T44" s="1"/>
      <c r="U44" s="1"/>
      <c r="V44" s="1"/>
      <c r="W44" s="1"/>
      <c r="X44" s="1"/>
      <c r="Y44" s="1"/>
      <c r="Z44" s="1"/>
      <c r="AA44" s="1"/>
      <c r="AB44" s="1"/>
      <c r="AC44" s="1"/>
    </row>
    <row r="45" spans="1:29" ht="22.5" customHeight="1">
      <c r="A45" s="8">
        <v>37</v>
      </c>
      <c r="B45" s="9" t="s">
        <v>95</v>
      </c>
      <c r="C45" s="10" t="s">
        <v>96</v>
      </c>
      <c r="D45" s="11" t="s">
        <v>24</v>
      </c>
      <c r="E45" s="18">
        <v>8.5</v>
      </c>
      <c r="F45" s="13">
        <v>7</v>
      </c>
      <c r="G45" s="14">
        <v>8.5</v>
      </c>
      <c r="H45" s="14">
        <v>8.5</v>
      </c>
      <c r="I45" s="14">
        <v>8</v>
      </c>
      <c r="J45" s="16">
        <f t="shared" si="10"/>
        <v>85</v>
      </c>
      <c r="K45" s="15" t="str">
        <f t="shared" si="1"/>
        <v>Y</v>
      </c>
      <c r="L45" s="16">
        <f t="shared" si="11"/>
        <v>70</v>
      </c>
      <c r="M45" s="15" t="str">
        <f t="shared" si="3"/>
        <v>N</v>
      </c>
      <c r="N45" s="16">
        <f t="shared" si="12"/>
        <v>85</v>
      </c>
      <c r="O45" s="15" t="str">
        <f t="shared" si="5"/>
        <v>Y</v>
      </c>
      <c r="P45" s="16">
        <f t="shared" si="8"/>
        <v>85</v>
      </c>
      <c r="Q45" s="15" t="str">
        <f t="shared" si="6"/>
        <v>Y</v>
      </c>
      <c r="R45" s="16">
        <f t="shared" si="9"/>
        <v>80</v>
      </c>
      <c r="S45" s="15" t="str">
        <f t="shared" si="7"/>
        <v>Y</v>
      </c>
      <c r="T45" s="1"/>
      <c r="U45" s="1"/>
      <c r="V45" s="1"/>
      <c r="W45" s="1"/>
      <c r="X45" s="1"/>
      <c r="Y45" s="1"/>
      <c r="Z45" s="1"/>
      <c r="AA45" s="1"/>
      <c r="AB45" s="1"/>
      <c r="AC45" s="1"/>
    </row>
    <row r="46" spans="1:29" ht="22.5" customHeight="1">
      <c r="A46" s="8">
        <v>38</v>
      </c>
      <c r="B46" s="9" t="s">
        <v>97</v>
      </c>
      <c r="C46" s="10" t="s">
        <v>98</v>
      </c>
      <c r="D46" s="11" t="s">
        <v>24</v>
      </c>
      <c r="E46" s="18">
        <v>8.5</v>
      </c>
      <c r="F46" s="13">
        <v>8</v>
      </c>
      <c r="G46" s="14">
        <v>8.5</v>
      </c>
      <c r="H46" s="14">
        <v>7</v>
      </c>
      <c r="I46" s="14">
        <v>8</v>
      </c>
      <c r="J46" s="16">
        <f t="shared" si="10"/>
        <v>85</v>
      </c>
      <c r="K46" s="15" t="str">
        <f t="shared" si="1"/>
        <v>Y</v>
      </c>
      <c r="L46" s="16">
        <f t="shared" si="11"/>
        <v>80</v>
      </c>
      <c r="M46" s="15" t="str">
        <f t="shared" si="3"/>
        <v>Y</v>
      </c>
      <c r="N46" s="16">
        <f t="shared" si="12"/>
        <v>85</v>
      </c>
      <c r="O46" s="15" t="str">
        <f t="shared" si="5"/>
        <v>Y</v>
      </c>
      <c r="P46" s="16">
        <f t="shared" si="8"/>
        <v>70</v>
      </c>
      <c r="Q46" s="15" t="str">
        <f t="shared" si="6"/>
        <v>N</v>
      </c>
      <c r="R46" s="16">
        <f t="shared" si="9"/>
        <v>80</v>
      </c>
      <c r="S46" s="15" t="str">
        <f t="shared" si="7"/>
        <v>Y</v>
      </c>
      <c r="T46" s="1"/>
      <c r="U46" s="1"/>
      <c r="V46" s="1"/>
      <c r="W46" s="1"/>
      <c r="X46" s="1"/>
      <c r="Y46" s="1"/>
      <c r="Z46" s="1"/>
      <c r="AA46" s="1"/>
      <c r="AB46" s="1"/>
      <c r="AC46" s="1"/>
    </row>
    <row r="47" spans="1:29" ht="22.5" customHeight="1">
      <c r="A47" s="8">
        <v>39</v>
      </c>
      <c r="B47" s="9" t="s">
        <v>99</v>
      </c>
      <c r="C47" s="10" t="s">
        <v>100</v>
      </c>
      <c r="D47" s="11" t="s">
        <v>101</v>
      </c>
      <c r="E47" s="18">
        <v>9</v>
      </c>
      <c r="F47" s="13">
        <v>9.5</v>
      </c>
      <c r="G47" s="14">
        <v>9</v>
      </c>
      <c r="H47" s="14">
        <v>9</v>
      </c>
      <c r="I47" s="14">
        <v>9</v>
      </c>
      <c r="J47" s="16">
        <f t="shared" si="10"/>
        <v>90</v>
      </c>
      <c r="K47" s="15" t="str">
        <f t="shared" si="1"/>
        <v>Y</v>
      </c>
      <c r="L47" s="16">
        <f t="shared" si="11"/>
        <v>95</v>
      </c>
      <c r="M47" s="15" t="str">
        <f t="shared" si="3"/>
        <v>Y</v>
      </c>
      <c r="N47" s="16">
        <f t="shared" si="12"/>
        <v>90</v>
      </c>
      <c r="O47" s="15" t="str">
        <f t="shared" si="5"/>
        <v>Y</v>
      </c>
      <c r="P47" s="16">
        <f t="shared" si="8"/>
        <v>90</v>
      </c>
      <c r="Q47" s="15" t="str">
        <f t="shared" si="6"/>
        <v>Y</v>
      </c>
      <c r="R47" s="16">
        <f t="shared" si="9"/>
        <v>90</v>
      </c>
      <c r="S47" s="15" t="str">
        <f t="shared" si="7"/>
        <v>Y</v>
      </c>
      <c r="T47" s="1"/>
      <c r="U47" s="1"/>
      <c r="V47" s="1"/>
      <c r="W47" s="1"/>
      <c r="X47" s="1"/>
      <c r="Y47" s="1"/>
      <c r="Z47" s="1"/>
      <c r="AA47" s="1"/>
      <c r="AB47" s="1"/>
      <c r="AC47" s="1"/>
    </row>
    <row r="48" spans="1:29" ht="22.5" customHeight="1">
      <c r="A48" s="8">
        <v>40</v>
      </c>
      <c r="B48" s="9" t="s">
        <v>102</v>
      </c>
      <c r="C48" s="10" t="s">
        <v>103</v>
      </c>
      <c r="D48" s="11" t="s">
        <v>101</v>
      </c>
      <c r="E48" s="18">
        <v>9</v>
      </c>
      <c r="F48" s="13">
        <v>9.5</v>
      </c>
      <c r="G48" s="14">
        <v>9</v>
      </c>
      <c r="H48" s="14">
        <v>9</v>
      </c>
      <c r="I48" s="14">
        <v>9</v>
      </c>
      <c r="J48" s="16">
        <f t="shared" si="10"/>
        <v>90</v>
      </c>
      <c r="K48" s="15" t="str">
        <f t="shared" si="1"/>
        <v>Y</v>
      </c>
      <c r="L48" s="16">
        <f t="shared" si="11"/>
        <v>95</v>
      </c>
      <c r="M48" s="15" t="str">
        <f t="shared" si="3"/>
        <v>Y</v>
      </c>
      <c r="N48" s="16">
        <f t="shared" si="12"/>
        <v>90</v>
      </c>
      <c r="O48" s="15" t="str">
        <f t="shared" si="5"/>
        <v>Y</v>
      </c>
      <c r="P48" s="16">
        <f t="shared" si="8"/>
        <v>90</v>
      </c>
      <c r="Q48" s="15" t="str">
        <f t="shared" si="6"/>
        <v>Y</v>
      </c>
      <c r="R48" s="16">
        <f t="shared" si="9"/>
        <v>90</v>
      </c>
      <c r="S48" s="15" t="str">
        <f t="shared" si="7"/>
        <v>Y</v>
      </c>
      <c r="T48" s="1"/>
      <c r="U48" s="1"/>
      <c r="V48" s="1"/>
      <c r="W48" s="1"/>
      <c r="X48" s="1"/>
      <c r="Y48" s="1"/>
      <c r="Z48" s="1"/>
      <c r="AA48" s="1"/>
      <c r="AB48" s="1"/>
      <c r="AC48" s="1"/>
    </row>
    <row r="49" spans="1:29" ht="22.5" customHeight="1">
      <c r="A49" s="8">
        <v>41</v>
      </c>
      <c r="B49" s="9" t="s">
        <v>104</v>
      </c>
      <c r="C49" s="10" t="s">
        <v>105</v>
      </c>
      <c r="D49" s="11" t="s">
        <v>101</v>
      </c>
      <c r="E49" s="18">
        <v>9</v>
      </c>
      <c r="F49" s="13">
        <v>9.5</v>
      </c>
      <c r="G49" s="14">
        <v>9</v>
      </c>
      <c r="H49" s="14">
        <v>9</v>
      </c>
      <c r="I49" s="14">
        <v>9</v>
      </c>
      <c r="J49" s="16">
        <f t="shared" si="10"/>
        <v>90</v>
      </c>
      <c r="K49" s="15" t="str">
        <f t="shared" si="1"/>
        <v>Y</v>
      </c>
      <c r="L49" s="16">
        <f t="shared" si="11"/>
        <v>95</v>
      </c>
      <c r="M49" s="15" t="str">
        <f t="shared" si="3"/>
        <v>Y</v>
      </c>
      <c r="N49" s="16">
        <f t="shared" si="12"/>
        <v>90</v>
      </c>
      <c r="O49" s="15" t="str">
        <f t="shared" si="5"/>
        <v>Y</v>
      </c>
      <c r="P49" s="16">
        <f t="shared" si="8"/>
        <v>90</v>
      </c>
      <c r="Q49" s="15" t="str">
        <f t="shared" si="6"/>
        <v>Y</v>
      </c>
      <c r="R49" s="16">
        <f t="shared" si="9"/>
        <v>90</v>
      </c>
      <c r="S49" s="15" t="str">
        <f t="shared" si="7"/>
        <v>Y</v>
      </c>
      <c r="T49" s="1"/>
      <c r="U49" s="1"/>
      <c r="V49" s="1"/>
      <c r="W49" s="1"/>
      <c r="X49" s="1"/>
      <c r="Y49" s="1"/>
      <c r="Z49" s="1"/>
      <c r="AA49" s="1"/>
      <c r="AB49" s="1"/>
      <c r="AC49" s="1"/>
    </row>
    <row r="50" spans="1:29" ht="22.5" customHeight="1">
      <c r="A50" s="8">
        <v>42</v>
      </c>
      <c r="B50" s="9" t="s">
        <v>106</v>
      </c>
      <c r="C50" s="10" t="s">
        <v>107</v>
      </c>
      <c r="D50" s="11" t="s">
        <v>101</v>
      </c>
      <c r="E50" s="18">
        <v>9</v>
      </c>
      <c r="F50" s="13">
        <v>9.5</v>
      </c>
      <c r="G50" s="14">
        <v>9</v>
      </c>
      <c r="H50" s="14">
        <v>9</v>
      </c>
      <c r="I50" s="14">
        <v>9</v>
      </c>
      <c r="J50" s="16">
        <f t="shared" si="10"/>
        <v>90</v>
      </c>
      <c r="K50" s="15" t="str">
        <f t="shared" si="1"/>
        <v>Y</v>
      </c>
      <c r="L50" s="16">
        <f t="shared" si="11"/>
        <v>95</v>
      </c>
      <c r="M50" s="15" t="str">
        <f t="shared" si="3"/>
        <v>Y</v>
      </c>
      <c r="N50" s="16">
        <f t="shared" si="12"/>
        <v>90</v>
      </c>
      <c r="O50" s="15" t="str">
        <f t="shared" si="5"/>
        <v>Y</v>
      </c>
      <c r="P50" s="16">
        <f t="shared" si="8"/>
        <v>90</v>
      </c>
      <c r="Q50" s="15" t="str">
        <f t="shared" si="6"/>
        <v>Y</v>
      </c>
      <c r="R50" s="16">
        <f t="shared" si="9"/>
        <v>90</v>
      </c>
      <c r="S50" s="15" t="str">
        <f t="shared" si="7"/>
        <v>Y</v>
      </c>
      <c r="T50" s="1"/>
      <c r="U50" s="1"/>
      <c r="V50" s="1"/>
      <c r="W50" s="1"/>
      <c r="X50" s="1"/>
      <c r="Y50" s="1"/>
      <c r="Z50" s="1"/>
      <c r="AA50" s="1"/>
      <c r="AB50" s="1"/>
      <c r="AC50" s="1"/>
    </row>
    <row r="51" spans="1:29" ht="22.5" customHeight="1">
      <c r="A51" s="8">
        <v>43</v>
      </c>
      <c r="B51" s="9" t="s">
        <v>108</v>
      </c>
      <c r="C51" s="10" t="s">
        <v>109</v>
      </c>
      <c r="D51" s="11" t="s">
        <v>101</v>
      </c>
      <c r="E51" s="18">
        <v>9</v>
      </c>
      <c r="F51" s="13">
        <v>9.5</v>
      </c>
      <c r="G51" s="14">
        <v>9</v>
      </c>
      <c r="H51" s="14">
        <v>9</v>
      </c>
      <c r="I51" s="14">
        <v>9</v>
      </c>
      <c r="J51" s="16">
        <f t="shared" si="10"/>
        <v>90</v>
      </c>
      <c r="K51" s="15" t="str">
        <f t="shared" si="1"/>
        <v>Y</v>
      </c>
      <c r="L51" s="16">
        <f t="shared" si="11"/>
        <v>95</v>
      </c>
      <c r="M51" s="15" t="str">
        <f t="shared" si="3"/>
        <v>Y</v>
      </c>
      <c r="N51" s="16">
        <f t="shared" si="12"/>
        <v>90</v>
      </c>
      <c r="O51" s="15" t="str">
        <f t="shared" si="5"/>
        <v>Y</v>
      </c>
      <c r="P51" s="16">
        <f t="shared" si="8"/>
        <v>90</v>
      </c>
      <c r="Q51" s="15" t="str">
        <f t="shared" si="6"/>
        <v>Y</v>
      </c>
      <c r="R51" s="16">
        <f t="shared" si="9"/>
        <v>90</v>
      </c>
      <c r="S51" s="15" t="str">
        <f t="shared" si="7"/>
        <v>Y</v>
      </c>
      <c r="T51" s="1"/>
      <c r="U51" s="1"/>
      <c r="V51" s="1"/>
      <c r="W51" s="1"/>
      <c r="X51" s="1"/>
      <c r="Y51" s="1"/>
      <c r="Z51" s="1"/>
      <c r="AA51" s="1"/>
      <c r="AB51" s="1"/>
      <c r="AC51" s="1"/>
    </row>
    <row r="52" spans="1:29" ht="22.5" customHeight="1">
      <c r="A52" s="8">
        <v>44</v>
      </c>
      <c r="B52" s="9" t="s">
        <v>110</v>
      </c>
      <c r="C52" s="10" t="s">
        <v>111</v>
      </c>
      <c r="D52" s="11" t="s">
        <v>101</v>
      </c>
      <c r="E52" s="18">
        <v>9</v>
      </c>
      <c r="F52" s="13">
        <v>9.5</v>
      </c>
      <c r="G52" s="14">
        <v>9</v>
      </c>
      <c r="H52" s="14">
        <v>9</v>
      </c>
      <c r="I52" s="14">
        <v>9</v>
      </c>
      <c r="J52" s="16">
        <f t="shared" si="10"/>
        <v>90</v>
      </c>
      <c r="K52" s="15" t="str">
        <f t="shared" si="1"/>
        <v>Y</v>
      </c>
      <c r="L52" s="16">
        <f t="shared" si="11"/>
        <v>95</v>
      </c>
      <c r="M52" s="15" t="str">
        <f t="shared" si="3"/>
        <v>Y</v>
      </c>
      <c r="N52" s="16">
        <f t="shared" si="12"/>
        <v>90</v>
      </c>
      <c r="O52" s="15" t="str">
        <f t="shared" si="5"/>
        <v>Y</v>
      </c>
      <c r="P52" s="16">
        <f t="shared" si="8"/>
        <v>90</v>
      </c>
      <c r="Q52" s="15" t="str">
        <f t="shared" si="6"/>
        <v>Y</v>
      </c>
      <c r="R52" s="16">
        <f t="shared" si="9"/>
        <v>90</v>
      </c>
      <c r="S52" s="15" t="str">
        <f t="shared" si="7"/>
        <v>Y</v>
      </c>
      <c r="T52" s="1"/>
      <c r="U52" s="1"/>
      <c r="V52" s="1"/>
      <c r="W52" s="1"/>
      <c r="X52" s="1"/>
      <c r="Y52" s="1"/>
      <c r="Z52" s="1"/>
      <c r="AA52" s="1"/>
      <c r="AB52" s="1"/>
      <c r="AC52" s="1"/>
    </row>
    <row r="53" spans="1:29" ht="22.5" customHeight="1">
      <c r="A53" s="8">
        <v>45</v>
      </c>
      <c r="B53" s="9" t="s">
        <v>112</v>
      </c>
      <c r="C53" s="10" t="s">
        <v>113</v>
      </c>
      <c r="D53" s="11" t="s">
        <v>101</v>
      </c>
      <c r="E53" s="18">
        <v>9</v>
      </c>
      <c r="F53" s="13">
        <v>9.5</v>
      </c>
      <c r="G53" s="14">
        <v>9</v>
      </c>
      <c r="H53" s="14">
        <v>9</v>
      </c>
      <c r="I53" s="14">
        <v>9</v>
      </c>
      <c r="J53" s="16">
        <f t="shared" si="10"/>
        <v>90</v>
      </c>
      <c r="K53" s="15" t="str">
        <f t="shared" si="1"/>
        <v>Y</v>
      </c>
      <c r="L53" s="16">
        <f t="shared" si="11"/>
        <v>95</v>
      </c>
      <c r="M53" s="15" t="str">
        <f t="shared" si="3"/>
        <v>Y</v>
      </c>
      <c r="N53" s="16">
        <f t="shared" si="12"/>
        <v>90</v>
      </c>
      <c r="O53" s="15" t="str">
        <f t="shared" si="5"/>
        <v>Y</v>
      </c>
      <c r="P53" s="16">
        <f t="shared" si="8"/>
        <v>90</v>
      </c>
      <c r="Q53" s="15" t="str">
        <f t="shared" si="6"/>
        <v>Y</v>
      </c>
      <c r="R53" s="16">
        <f t="shared" si="9"/>
        <v>90</v>
      </c>
      <c r="S53" s="15" t="str">
        <f t="shared" si="7"/>
        <v>Y</v>
      </c>
      <c r="T53" s="1"/>
      <c r="U53" s="1"/>
      <c r="V53" s="1"/>
      <c r="W53" s="1"/>
      <c r="X53" s="1"/>
      <c r="Y53" s="1"/>
      <c r="Z53" s="1"/>
      <c r="AA53" s="1"/>
      <c r="AB53" s="1"/>
      <c r="AC53" s="1"/>
    </row>
    <row r="54" spans="1:29" ht="22.5" customHeight="1">
      <c r="A54" s="8">
        <v>46</v>
      </c>
      <c r="B54" s="9" t="s">
        <v>114</v>
      </c>
      <c r="C54" s="10" t="s">
        <v>115</v>
      </c>
      <c r="D54" s="11" t="s">
        <v>101</v>
      </c>
      <c r="E54" s="18">
        <v>9</v>
      </c>
      <c r="F54" s="13">
        <v>9.5</v>
      </c>
      <c r="G54" s="14">
        <v>9</v>
      </c>
      <c r="H54" s="14">
        <v>9</v>
      </c>
      <c r="I54" s="14">
        <v>9</v>
      </c>
      <c r="J54" s="16">
        <f t="shared" si="10"/>
        <v>90</v>
      </c>
      <c r="K54" s="15" t="str">
        <f t="shared" si="1"/>
        <v>Y</v>
      </c>
      <c r="L54" s="16">
        <f t="shared" si="11"/>
        <v>95</v>
      </c>
      <c r="M54" s="15" t="str">
        <f t="shared" si="3"/>
        <v>Y</v>
      </c>
      <c r="N54" s="16">
        <f t="shared" si="12"/>
        <v>90</v>
      </c>
      <c r="O54" s="15" t="str">
        <f t="shared" si="5"/>
        <v>Y</v>
      </c>
      <c r="P54" s="16">
        <f t="shared" si="8"/>
        <v>90</v>
      </c>
      <c r="Q54" s="15" t="str">
        <f t="shared" si="6"/>
        <v>Y</v>
      </c>
      <c r="R54" s="16">
        <f t="shared" si="9"/>
        <v>90</v>
      </c>
      <c r="S54" s="15" t="str">
        <f t="shared" si="7"/>
        <v>Y</v>
      </c>
      <c r="T54" s="1"/>
      <c r="U54" s="1"/>
      <c r="V54" s="1"/>
      <c r="W54" s="1"/>
      <c r="X54" s="1"/>
      <c r="Y54" s="1"/>
      <c r="Z54" s="1"/>
      <c r="AA54" s="1"/>
      <c r="AB54" s="1"/>
      <c r="AC54" s="1"/>
    </row>
    <row r="55" spans="1:29" ht="22.5" customHeight="1">
      <c r="A55" s="8">
        <v>47</v>
      </c>
      <c r="B55" s="9" t="s">
        <v>116</v>
      </c>
      <c r="C55" s="10" t="s">
        <v>117</v>
      </c>
      <c r="D55" s="11" t="s">
        <v>101</v>
      </c>
      <c r="E55" s="18">
        <v>9</v>
      </c>
      <c r="F55" s="13">
        <v>9.5</v>
      </c>
      <c r="G55" s="14">
        <v>9</v>
      </c>
      <c r="H55" s="14">
        <v>9</v>
      </c>
      <c r="I55" s="14">
        <v>9</v>
      </c>
      <c r="J55" s="16">
        <f t="shared" si="10"/>
        <v>90</v>
      </c>
      <c r="K55" s="15" t="str">
        <f t="shared" si="1"/>
        <v>Y</v>
      </c>
      <c r="L55" s="16">
        <f t="shared" si="11"/>
        <v>95</v>
      </c>
      <c r="M55" s="15" t="str">
        <f t="shared" si="3"/>
        <v>Y</v>
      </c>
      <c r="N55" s="16">
        <f t="shared" si="12"/>
        <v>90</v>
      </c>
      <c r="O55" s="15" t="str">
        <f t="shared" si="5"/>
        <v>Y</v>
      </c>
      <c r="P55" s="16">
        <f t="shared" si="8"/>
        <v>90</v>
      </c>
      <c r="Q55" s="15" t="str">
        <f t="shared" si="6"/>
        <v>Y</v>
      </c>
      <c r="R55" s="16">
        <f t="shared" si="9"/>
        <v>90</v>
      </c>
      <c r="S55" s="15" t="str">
        <f t="shared" si="7"/>
        <v>Y</v>
      </c>
      <c r="T55" s="1"/>
      <c r="U55" s="1"/>
      <c r="V55" s="1"/>
      <c r="W55" s="1"/>
      <c r="X55" s="1"/>
      <c r="Y55" s="1"/>
      <c r="Z55" s="1"/>
      <c r="AA55" s="1"/>
      <c r="AB55" s="1"/>
      <c r="AC55" s="1"/>
    </row>
    <row r="56" spans="1:29" ht="22.5" customHeight="1">
      <c r="A56" s="8">
        <v>48</v>
      </c>
      <c r="B56" s="9" t="s">
        <v>118</v>
      </c>
      <c r="C56" s="10" t="s">
        <v>119</v>
      </c>
      <c r="D56" s="11" t="s">
        <v>101</v>
      </c>
      <c r="E56" s="18">
        <v>9</v>
      </c>
      <c r="F56" s="13">
        <v>9.5</v>
      </c>
      <c r="G56" s="14">
        <v>9</v>
      </c>
      <c r="H56" s="14">
        <v>9</v>
      </c>
      <c r="I56" s="14">
        <v>9</v>
      </c>
      <c r="J56" s="16">
        <f t="shared" si="10"/>
        <v>90</v>
      </c>
      <c r="K56" s="15" t="str">
        <f t="shared" si="1"/>
        <v>Y</v>
      </c>
      <c r="L56" s="16">
        <f t="shared" si="11"/>
        <v>95</v>
      </c>
      <c r="M56" s="15" t="str">
        <f t="shared" si="3"/>
        <v>Y</v>
      </c>
      <c r="N56" s="16">
        <f t="shared" si="12"/>
        <v>90</v>
      </c>
      <c r="O56" s="15" t="str">
        <f t="shared" si="5"/>
        <v>Y</v>
      </c>
      <c r="P56" s="16">
        <f t="shared" si="8"/>
        <v>90</v>
      </c>
      <c r="Q56" s="15" t="str">
        <f t="shared" si="6"/>
        <v>Y</v>
      </c>
      <c r="R56" s="16">
        <f t="shared" si="9"/>
        <v>90</v>
      </c>
      <c r="S56" s="15" t="str">
        <f t="shared" si="7"/>
        <v>Y</v>
      </c>
      <c r="T56" s="1"/>
      <c r="U56" s="1"/>
      <c r="V56" s="1"/>
      <c r="W56" s="1"/>
      <c r="X56" s="1"/>
      <c r="Y56" s="1"/>
      <c r="Z56" s="1"/>
      <c r="AA56" s="1"/>
      <c r="AB56" s="1"/>
      <c r="AC56" s="1"/>
    </row>
    <row r="57" spans="1:29" ht="22.5" customHeight="1">
      <c r="A57" s="8">
        <v>49</v>
      </c>
      <c r="B57" s="9" t="s">
        <v>120</v>
      </c>
      <c r="C57" s="10" t="s">
        <v>121</v>
      </c>
      <c r="D57" s="11" t="s">
        <v>101</v>
      </c>
      <c r="E57" s="18">
        <v>9</v>
      </c>
      <c r="F57" s="13">
        <v>9.5</v>
      </c>
      <c r="G57" s="14">
        <v>9</v>
      </c>
      <c r="H57" s="14">
        <v>9</v>
      </c>
      <c r="I57" s="14">
        <v>9</v>
      </c>
      <c r="J57" s="16">
        <f t="shared" si="10"/>
        <v>90</v>
      </c>
      <c r="K57" s="15" t="str">
        <f t="shared" si="1"/>
        <v>Y</v>
      </c>
      <c r="L57" s="16">
        <f t="shared" si="11"/>
        <v>95</v>
      </c>
      <c r="M57" s="15" t="str">
        <f t="shared" si="3"/>
        <v>Y</v>
      </c>
      <c r="N57" s="16">
        <f t="shared" si="12"/>
        <v>90</v>
      </c>
      <c r="O57" s="15" t="str">
        <f t="shared" si="5"/>
        <v>Y</v>
      </c>
      <c r="P57" s="16">
        <f t="shared" si="8"/>
        <v>90</v>
      </c>
      <c r="Q57" s="15" t="str">
        <f t="shared" si="6"/>
        <v>Y</v>
      </c>
      <c r="R57" s="16">
        <f t="shared" si="9"/>
        <v>90</v>
      </c>
      <c r="S57" s="15" t="str">
        <f t="shared" si="7"/>
        <v>Y</v>
      </c>
      <c r="T57" s="1"/>
      <c r="U57" s="1"/>
      <c r="V57" s="1"/>
      <c r="W57" s="1"/>
      <c r="X57" s="1"/>
      <c r="Y57" s="1"/>
      <c r="Z57" s="1"/>
      <c r="AA57" s="1"/>
      <c r="AB57" s="1"/>
      <c r="AC57" s="1"/>
    </row>
    <row r="58" spans="1:29" ht="22.5" customHeight="1">
      <c r="A58" s="8">
        <v>50</v>
      </c>
      <c r="B58" s="9" t="s">
        <v>122</v>
      </c>
      <c r="C58" s="10" t="s">
        <v>123</v>
      </c>
      <c r="D58" s="11" t="s">
        <v>101</v>
      </c>
      <c r="E58" s="18">
        <v>9</v>
      </c>
      <c r="F58" s="13">
        <v>9.5</v>
      </c>
      <c r="G58" s="14">
        <v>9</v>
      </c>
      <c r="H58" s="14">
        <v>9</v>
      </c>
      <c r="I58" s="14">
        <v>9</v>
      </c>
      <c r="J58" s="16">
        <f t="shared" si="10"/>
        <v>90</v>
      </c>
      <c r="K58" s="15" t="str">
        <f t="shared" si="1"/>
        <v>Y</v>
      </c>
      <c r="L58" s="16">
        <f t="shared" si="11"/>
        <v>95</v>
      </c>
      <c r="M58" s="15" t="str">
        <f t="shared" si="3"/>
        <v>Y</v>
      </c>
      <c r="N58" s="16">
        <f t="shared" si="12"/>
        <v>90</v>
      </c>
      <c r="O58" s="15" t="str">
        <f t="shared" si="5"/>
        <v>Y</v>
      </c>
      <c r="P58" s="16">
        <f t="shared" si="8"/>
        <v>90</v>
      </c>
      <c r="Q58" s="15" t="str">
        <f t="shared" si="6"/>
        <v>Y</v>
      </c>
      <c r="R58" s="16">
        <f t="shared" si="9"/>
        <v>90</v>
      </c>
      <c r="S58" s="15" t="str">
        <f t="shared" si="7"/>
        <v>Y</v>
      </c>
      <c r="T58" s="1"/>
      <c r="U58" s="1"/>
      <c r="V58" s="1"/>
      <c r="W58" s="1"/>
      <c r="X58" s="1"/>
      <c r="Y58" s="1"/>
      <c r="Z58" s="1"/>
      <c r="AA58" s="1"/>
      <c r="AB58" s="1"/>
      <c r="AC58" s="1"/>
    </row>
    <row r="59" spans="1:29" ht="22.5" customHeight="1">
      <c r="A59" s="8">
        <v>51</v>
      </c>
      <c r="B59" s="19" t="s">
        <v>124</v>
      </c>
      <c r="C59" s="20" t="s">
        <v>125</v>
      </c>
      <c r="D59" s="11" t="s">
        <v>101</v>
      </c>
      <c r="E59" s="18">
        <v>9</v>
      </c>
      <c r="F59" s="13">
        <v>9.5</v>
      </c>
      <c r="G59" s="14">
        <v>9</v>
      </c>
      <c r="H59" s="14">
        <v>9</v>
      </c>
      <c r="I59" s="14">
        <v>9</v>
      </c>
      <c r="J59" s="16">
        <f t="shared" si="10"/>
        <v>90</v>
      </c>
      <c r="K59" s="15" t="str">
        <f t="shared" si="1"/>
        <v>Y</v>
      </c>
      <c r="L59" s="16">
        <f t="shared" si="11"/>
        <v>95</v>
      </c>
      <c r="M59" s="15" t="str">
        <f t="shared" si="3"/>
        <v>Y</v>
      </c>
      <c r="N59" s="16">
        <f t="shared" si="12"/>
        <v>90</v>
      </c>
      <c r="O59" s="15" t="str">
        <f t="shared" si="5"/>
        <v>Y</v>
      </c>
      <c r="P59" s="16">
        <f t="shared" si="8"/>
        <v>90</v>
      </c>
      <c r="Q59" s="15" t="str">
        <f t="shared" si="6"/>
        <v>Y</v>
      </c>
      <c r="R59" s="16">
        <f t="shared" si="9"/>
        <v>90</v>
      </c>
      <c r="S59" s="15" t="str">
        <f t="shared" si="7"/>
        <v>Y</v>
      </c>
      <c r="T59" s="1"/>
      <c r="U59" s="1"/>
      <c r="V59" s="1"/>
      <c r="W59" s="1"/>
      <c r="X59" s="1"/>
      <c r="Y59" s="1"/>
      <c r="Z59" s="1"/>
      <c r="AA59" s="1"/>
      <c r="AB59" s="1"/>
      <c r="AC59" s="1"/>
    </row>
    <row r="60" spans="1:29" ht="22.5" customHeight="1">
      <c r="A60" s="8">
        <v>52</v>
      </c>
      <c r="B60" s="9" t="s">
        <v>126</v>
      </c>
      <c r="C60" s="10" t="s">
        <v>127</v>
      </c>
      <c r="D60" s="11" t="s">
        <v>101</v>
      </c>
      <c r="E60" s="18">
        <v>9</v>
      </c>
      <c r="F60" s="13">
        <v>9.5</v>
      </c>
      <c r="G60" s="14">
        <v>9</v>
      </c>
      <c r="H60" s="14">
        <v>9</v>
      </c>
      <c r="I60" s="14">
        <v>9</v>
      </c>
      <c r="J60" s="16">
        <f t="shared" si="10"/>
        <v>90</v>
      </c>
      <c r="K60" s="15" t="str">
        <f t="shared" si="1"/>
        <v>Y</v>
      </c>
      <c r="L60" s="16">
        <f t="shared" si="11"/>
        <v>95</v>
      </c>
      <c r="M60" s="15" t="str">
        <f t="shared" si="3"/>
        <v>Y</v>
      </c>
      <c r="N60" s="16">
        <f t="shared" si="12"/>
        <v>90</v>
      </c>
      <c r="O60" s="15" t="str">
        <f t="shared" si="5"/>
        <v>Y</v>
      </c>
      <c r="P60" s="16">
        <f t="shared" si="8"/>
        <v>90</v>
      </c>
      <c r="Q60" s="15" t="str">
        <f t="shared" si="6"/>
        <v>Y</v>
      </c>
      <c r="R60" s="16">
        <f t="shared" si="9"/>
        <v>90</v>
      </c>
      <c r="S60" s="15" t="str">
        <f t="shared" si="7"/>
        <v>Y</v>
      </c>
      <c r="T60" s="1"/>
      <c r="U60" s="1"/>
      <c r="V60" s="1"/>
      <c r="W60" s="1"/>
      <c r="X60" s="1"/>
      <c r="Y60" s="1"/>
      <c r="Z60" s="1"/>
      <c r="AA60" s="1"/>
      <c r="AB60" s="1"/>
      <c r="AC60" s="1"/>
    </row>
    <row r="61" spans="1:29" ht="22.5" customHeight="1">
      <c r="A61" s="8">
        <v>53</v>
      </c>
      <c r="B61" s="9" t="s">
        <v>128</v>
      </c>
      <c r="C61" s="10" t="s">
        <v>129</v>
      </c>
      <c r="D61" s="11" t="s">
        <v>101</v>
      </c>
      <c r="E61" s="18">
        <v>9</v>
      </c>
      <c r="F61" s="13">
        <v>9.5</v>
      </c>
      <c r="G61" s="14">
        <v>9</v>
      </c>
      <c r="H61" s="14">
        <v>9</v>
      </c>
      <c r="I61" s="14">
        <v>9</v>
      </c>
      <c r="J61" s="16">
        <f t="shared" si="10"/>
        <v>90</v>
      </c>
      <c r="K61" s="15" t="str">
        <f t="shared" si="1"/>
        <v>Y</v>
      </c>
      <c r="L61" s="16">
        <f t="shared" si="11"/>
        <v>95</v>
      </c>
      <c r="M61" s="15" t="str">
        <f t="shared" si="3"/>
        <v>Y</v>
      </c>
      <c r="N61" s="16">
        <f t="shared" si="12"/>
        <v>90</v>
      </c>
      <c r="O61" s="15" t="str">
        <f t="shared" si="5"/>
        <v>Y</v>
      </c>
      <c r="P61" s="16">
        <f t="shared" si="8"/>
        <v>90</v>
      </c>
      <c r="Q61" s="15" t="str">
        <f t="shared" si="6"/>
        <v>Y</v>
      </c>
      <c r="R61" s="16">
        <f t="shared" si="9"/>
        <v>90</v>
      </c>
      <c r="S61" s="15" t="str">
        <f t="shared" si="7"/>
        <v>Y</v>
      </c>
      <c r="T61" s="1"/>
      <c r="U61" s="1"/>
      <c r="V61" s="1"/>
      <c r="W61" s="1"/>
      <c r="X61" s="1"/>
      <c r="Y61" s="1"/>
      <c r="Z61" s="1"/>
      <c r="AA61" s="1"/>
      <c r="AB61" s="1"/>
      <c r="AC61" s="1"/>
    </row>
    <row r="62" spans="1:29" ht="22.5" customHeight="1">
      <c r="A62" s="8">
        <v>54</v>
      </c>
      <c r="B62" s="9" t="s">
        <v>130</v>
      </c>
      <c r="C62" s="10" t="s">
        <v>131</v>
      </c>
      <c r="D62" s="11" t="s">
        <v>101</v>
      </c>
      <c r="E62" s="18">
        <v>9</v>
      </c>
      <c r="F62" s="13">
        <v>9.5</v>
      </c>
      <c r="G62" s="14">
        <v>9</v>
      </c>
      <c r="H62" s="14">
        <v>9</v>
      </c>
      <c r="I62" s="14">
        <v>9</v>
      </c>
      <c r="J62" s="16">
        <f t="shared" si="10"/>
        <v>90</v>
      </c>
      <c r="K62" s="15" t="str">
        <f t="shared" si="1"/>
        <v>Y</v>
      </c>
      <c r="L62" s="16">
        <f t="shared" si="11"/>
        <v>95</v>
      </c>
      <c r="M62" s="15" t="str">
        <f t="shared" si="3"/>
        <v>Y</v>
      </c>
      <c r="N62" s="16">
        <f t="shared" si="12"/>
        <v>90</v>
      </c>
      <c r="O62" s="15" t="str">
        <f t="shared" si="5"/>
        <v>Y</v>
      </c>
      <c r="P62" s="16">
        <f t="shared" si="8"/>
        <v>90</v>
      </c>
      <c r="Q62" s="15" t="str">
        <f t="shared" si="6"/>
        <v>Y</v>
      </c>
      <c r="R62" s="16">
        <f t="shared" si="9"/>
        <v>90</v>
      </c>
      <c r="S62" s="15" t="str">
        <f t="shared" si="7"/>
        <v>Y</v>
      </c>
      <c r="T62" s="1"/>
      <c r="U62" s="1"/>
      <c r="V62" s="1"/>
      <c r="W62" s="1"/>
      <c r="X62" s="1"/>
      <c r="Y62" s="1"/>
      <c r="Z62" s="1"/>
      <c r="AA62" s="1"/>
      <c r="AB62" s="1"/>
      <c r="AC62" s="1"/>
    </row>
    <row r="63" spans="1:29" ht="22.5" customHeight="1">
      <c r="A63" s="8">
        <v>55</v>
      </c>
      <c r="B63" s="9" t="s">
        <v>132</v>
      </c>
      <c r="C63" s="10" t="s">
        <v>133</v>
      </c>
      <c r="D63" s="11" t="s">
        <v>101</v>
      </c>
      <c r="E63" s="18">
        <v>9</v>
      </c>
      <c r="F63" s="13">
        <v>9.5</v>
      </c>
      <c r="G63" s="14">
        <v>9</v>
      </c>
      <c r="H63" s="14">
        <v>9</v>
      </c>
      <c r="I63" s="14">
        <v>9</v>
      </c>
      <c r="J63" s="16">
        <f t="shared" si="10"/>
        <v>90</v>
      </c>
      <c r="K63" s="15" t="str">
        <f t="shared" si="1"/>
        <v>Y</v>
      </c>
      <c r="L63" s="16">
        <f t="shared" si="11"/>
        <v>95</v>
      </c>
      <c r="M63" s="15" t="str">
        <f t="shared" si="3"/>
        <v>Y</v>
      </c>
      <c r="N63" s="16">
        <f t="shared" si="12"/>
        <v>90</v>
      </c>
      <c r="O63" s="15" t="str">
        <f t="shared" si="5"/>
        <v>Y</v>
      </c>
      <c r="P63" s="16">
        <f t="shared" si="8"/>
        <v>90</v>
      </c>
      <c r="Q63" s="15" t="str">
        <f t="shared" si="6"/>
        <v>Y</v>
      </c>
      <c r="R63" s="16">
        <f t="shared" si="9"/>
        <v>90</v>
      </c>
      <c r="S63" s="15" t="str">
        <f t="shared" si="7"/>
        <v>Y</v>
      </c>
      <c r="T63" s="1"/>
      <c r="U63" s="1"/>
      <c r="V63" s="1"/>
      <c r="W63" s="1"/>
      <c r="X63" s="1"/>
      <c r="Y63" s="1"/>
      <c r="Z63" s="1"/>
      <c r="AA63" s="1"/>
      <c r="AB63" s="1"/>
      <c r="AC63" s="1"/>
    </row>
    <row r="64" spans="1:29" ht="22.5" customHeight="1">
      <c r="A64" s="8">
        <v>56</v>
      </c>
      <c r="B64" s="9" t="s">
        <v>134</v>
      </c>
      <c r="C64" s="10" t="s">
        <v>135</v>
      </c>
      <c r="D64" s="11" t="s">
        <v>101</v>
      </c>
      <c r="E64" s="18">
        <v>9</v>
      </c>
      <c r="F64" s="13">
        <v>9.5</v>
      </c>
      <c r="G64" s="14">
        <v>9</v>
      </c>
      <c r="H64" s="14">
        <v>9</v>
      </c>
      <c r="I64" s="14">
        <v>9</v>
      </c>
      <c r="J64" s="16">
        <f t="shared" si="10"/>
        <v>90</v>
      </c>
      <c r="K64" s="15" t="str">
        <f t="shared" si="1"/>
        <v>Y</v>
      </c>
      <c r="L64" s="16">
        <f t="shared" si="11"/>
        <v>95</v>
      </c>
      <c r="M64" s="15" t="str">
        <f t="shared" si="3"/>
        <v>Y</v>
      </c>
      <c r="N64" s="16">
        <f t="shared" si="12"/>
        <v>90</v>
      </c>
      <c r="O64" s="15" t="str">
        <f t="shared" si="5"/>
        <v>Y</v>
      </c>
      <c r="P64" s="16">
        <f t="shared" si="8"/>
        <v>90</v>
      </c>
      <c r="Q64" s="15" t="str">
        <f t="shared" si="6"/>
        <v>Y</v>
      </c>
      <c r="R64" s="16">
        <f t="shared" si="9"/>
        <v>90</v>
      </c>
      <c r="S64" s="15" t="str">
        <f t="shared" si="7"/>
        <v>Y</v>
      </c>
      <c r="T64" s="1"/>
      <c r="U64" s="1"/>
      <c r="V64" s="1"/>
      <c r="W64" s="1"/>
      <c r="X64" s="1"/>
      <c r="Y64" s="1"/>
      <c r="Z64" s="1"/>
      <c r="AA64" s="1"/>
      <c r="AB64" s="1"/>
      <c r="AC64" s="1"/>
    </row>
    <row r="65" spans="1:29" ht="22.5" customHeight="1">
      <c r="A65" s="8">
        <v>57</v>
      </c>
      <c r="B65" s="9" t="s">
        <v>136</v>
      </c>
      <c r="C65" s="10" t="s">
        <v>137</v>
      </c>
      <c r="D65" s="11" t="s">
        <v>101</v>
      </c>
      <c r="E65" s="18">
        <v>9</v>
      </c>
      <c r="F65" s="13">
        <v>9.5</v>
      </c>
      <c r="G65" s="14">
        <v>9</v>
      </c>
      <c r="H65" s="14">
        <v>9</v>
      </c>
      <c r="I65" s="14">
        <v>9</v>
      </c>
      <c r="J65" s="16">
        <f t="shared" si="10"/>
        <v>90</v>
      </c>
      <c r="K65" s="15" t="str">
        <f t="shared" si="1"/>
        <v>Y</v>
      </c>
      <c r="L65" s="16">
        <f t="shared" si="11"/>
        <v>95</v>
      </c>
      <c r="M65" s="15" t="str">
        <f t="shared" si="3"/>
        <v>Y</v>
      </c>
      <c r="N65" s="16">
        <f t="shared" si="12"/>
        <v>90</v>
      </c>
      <c r="O65" s="15" t="str">
        <f t="shared" si="5"/>
        <v>Y</v>
      </c>
      <c r="P65" s="16">
        <f t="shared" si="8"/>
        <v>90</v>
      </c>
      <c r="Q65" s="15" t="str">
        <f t="shared" si="6"/>
        <v>Y</v>
      </c>
      <c r="R65" s="16">
        <f t="shared" si="9"/>
        <v>90</v>
      </c>
      <c r="S65" s="15" t="str">
        <f t="shared" si="7"/>
        <v>Y</v>
      </c>
      <c r="T65" s="1"/>
      <c r="U65" s="1"/>
      <c r="V65" s="1"/>
      <c r="W65" s="1"/>
      <c r="X65" s="1"/>
      <c r="Y65" s="1"/>
      <c r="Z65" s="1"/>
      <c r="AA65" s="1"/>
      <c r="AB65" s="1"/>
      <c r="AC65" s="1"/>
    </row>
    <row r="66" spans="1:29" ht="22.5" customHeight="1">
      <c r="A66" s="8">
        <v>58</v>
      </c>
      <c r="B66" s="9" t="s">
        <v>138</v>
      </c>
      <c r="C66" s="10" t="s">
        <v>139</v>
      </c>
      <c r="D66" s="11" t="s">
        <v>101</v>
      </c>
      <c r="E66" s="18">
        <v>9</v>
      </c>
      <c r="F66" s="13">
        <v>9.5</v>
      </c>
      <c r="G66" s="14">
        <v>9</v>
      </c>
      <c r="H66" s="14">
        <v>9</v>
      </c>
      <c r="I66" s="14">
        <v>9</v>
      </c>
      <c r="J66" s="16">
        <f t="shared" si="10"/>
        <v>90</v>
      </c>
      <c r="K66" s="15" t="str">
        <f t="shared" si="1"/>
        <v>Y</v>
      </c>
      <c r="L66" s="16">
        <f t="shared" si="11"/>
        <v>95</v>
      </c>
      <c r="M66" s="15" t="str">
        <f t="shared" si="3"/>
        <v>Y</v>
      </c>
      <c r="N66" s="16">
        <f t="shared" si="12"/>
        <v>90</v>
      </c>
      <c r="O66" s="15" t="str">
        <f t="shared" si="5"/>
        <v>Y</v>
      </c>
      <c r="P66" s="16">
        <f t="shared" si="8"/>
        <v>90</v>
      </c>
      <c r="Q66" s="15" t="str">
        <f t="shared" si="6"/>
        <v>Y</v>
      </c>
      <c r="R66" s="16">
        <f t="shared" si="9"/>
        <v>90</v>
      </c>
      <c r="S66" s="15" t="str">
        <f t="shared" si="7"/>
        <v>Y</v>
      </c>
      <c r="T66" s="1"/>
      <c r="U66" s="1"/>
      <c r="V66" s="1"/>
      <c r="W66" s="1"/>
      <c r="X66" s="1"/>
      <c r="Y66" s="1"/>
      <c r="Z66" s="1"/>
      <c r="AA66" s="1"/>
      <c r="AB66" s="1"/>
      <c r="AC66" s="1"/>
    </row>
    <row r="67" spans="1:29" ht="22.5" customHeight="1">
      <c r="A67" s="8">
        <v>59</v>
      </c>
      <c r="B67" s="9" t="s">
        <v>140</v>
      </c>
      <c r="C67" s="10" t="s">
        <v>141</v>
      </c>
      <c r="D67" s="11" t="s">
        <v>101</v>
      </c>
      <c r="E67" s="18">
        <v>9</v>
      </c>
      <c r="F67" s="13">
        <v>9.5</v>
      </c>
      <c r="G67" s="14">
        <v>9</v>
      </c>
      <c r="H67" s="14">
        <v>9</v>
      </c>
      <c r="I67" s="14">
        <v>9</v>
      </c>
      <c r="J67" s="16">
        <f t="shared" si="10"/>
        <v>90</v>
      </c>
      <c r="K67" s="15" t="str">
        <f t="shared" si="1"/>
        <v>Y</v>
      </c>
      <c r="L67" s="16">
        <f t="shared" si="11"/>
        <v>95</v>
      </c>
      <c r="M67" s="15" t="str">
        <f t="shared" si="3"/>
        <v>Y</v>
      </c>
      <c r="N67" s="16">
        <f t="shared" si="12"/>
        <v>90</v>
      </c>
      <c r="O67" s="15" t="str">
        <f t="shared" si="5"/>
        <v>Y</v>
      </c>
      <c r="P67" s="16">
        <f t="shared" si="8"/>
        <v>90</v>
      </c>
      <c r="Q67" s="15" t="str">
        <f t="shared" si="6"/>
        <v>Y</v>
      </c>
      <c r="R67" s="16">
        <f t="shared" si="9"/>
        <v>90</v>
      </c>
      <c r="S67" s="15" t="str">
        <f t="shared" si="7"/>
        <v>Y</v>
      </c>
      <c r="T67" s="1"/>
      <c r="U67" s="1"/>
      <c r="V67" s="1"/>
      <c r="W67" s="1"/>
      <c r="X67" s="1"/>
      <c r="Y67" s="1"/>
      <c r="Z67" s="1"/>
      <c r="AA67" s="1"/>
      <c r="AB67" s="1"/>
      <c r="AC67" s="1"/>
    </row>
    <row r="68" spans="1:29" ht="22.5" customHeight="1">
      <c r="A68" s="8">
        <v>60</v>
      </c>
      <c r="B68" s="9" t="s">
        <v>142</v>
      </c>
      <c r="C68" s="10" t="s">
        <v>143</v>
      </c>
      <c r="D68" s="11" t="s">
        <v>101</v>
      </c>
      <c r="E68" s="18">
        <v>9</v>
      </c>
      <c r="F68" s="13">
        <v>9.5</v>
      </c>
      <c r="G68" s="14">
        <v>9</v>
      </c>
      <c r="H68" s="14">
        <v>9</v>
      </c>
      <c r="I68" s="14">
        <v>9</v>
      </c>
      <c r="J68" s="16">
        <f t="shared" si="10"/>
        <v>90</v>
      </c>
      <c r="K68" s="15" t="str">
        <f t="shared" si="1"/>
        <v>Y</v>
      </c>
      <c r="L68" s="16">
        <f t="shared" si="11"/>
        <v>95</v>
      </c>
      <c r="M68" s="15" t="str">
        <f t="shared" si="3"/>
        <v>Y</v>
      </c>
      <c r="N68" s="16">
        <f t="shared" si="12"/>
        <v>90</v>
      </c>
      <c r="O68" s="15" t="str">
        <f t="shared" si="5"/>
        <v>Y</v>
      </c>
      <c r="P68" s="16">
        <f t="shared" si="8"/>
        <v>90</v>
      </c>
      <c r="Q68" s="15" t="str">
        <f t="shared" si="6"/>
        <v>Y</v>
      </c>
      <c r="R68" s="16">
        <f t="shared" si="9"/>
        <v>90</v>
      </c>
      <c r="S68" s="15" t="str">
        <f t="shared" si="7"/>
        <v>Y</v>
      </c>
      <c r="T68" s="1"/>
      <c r="U68" s="1"/>
      <c r="V68" s="1"/>
      <c r="W68" s="1"/>
      <c r="X68" s="1"/>
      <c r="Y68" s="1"/>
      <c r="Z68" s="1"/>
      <c r="AA68" s="1"/>
      <c r="AB68" s="1"/>
      <c r="AC68" s="1"/>
    </row>
    <row r="69" spans="1:29" ht="22.5" customHeight="1">
      <c r="A69" s="8">
        <v>61</v>
      </c>
      <c r="B69" s="9" t="s">
        <v>144</v>
      </c>
      <c r="C69" s="10" t="s">
        <v>145</v>
      </c>
      <c r="D69" s="11" t="s">
        <v>101</v>
      </c>
      <c r="E69" s="18">
        <v>9</v>
      </c>
      <c r="F69" s="13">
        <v>9.5</v>
      </c>
      <c r="G69" s="14">
        <v>9</v>
      </c>
      <c r="H69" s="14">
        <v>9</v>
      </c>
      <c r="I69" s="14">
        <v>9</v>
      </c>
      <c r="J69" s="16">
        <f t="shared" si="10"/>
        <v>90</v>
      </c>
      <c r="K69" s="15" t="str">
        <f t="shared" si="1"/>
        <v>Y</v>
      </c>
      <c r="L69" s="16">
        <f t="shared" si="11"/>
        <v>95</v>
      </c>
      <c r="M69" s="15" t="str">
        <f t="shared" si="3"/>
        <v>Y</v>
      </c>
      <c r="N69" s="16">
        <f t="shared" si="12"/>
        <v>90</v>
      </c>
      <c r="O69" s="15" t="str">
        <f t="shared" si="5"/>
        <v>Y</v>
      </c>
      <c r="P69" s="16">
        <f t="shared" si="8"/>
        <v>90</v>
      </c>
      <c r="Q69" s="15" t="str">
        <f t="shared" si="6"/>
        <v>Y</v>
      </c>
      <c r="R69" s="16">
        <f t="shared" si="9"/>
        <v>90</v>
      </c>
      <c r="S69" s="15" t="str">
        <f t="shared" si="7"/>
        <v>Y</v>
      </c>
      <c r="T69" s="1"/>
      <c r="U69" s="1"/>
      <c r="V69" s="1"/>
      <c r="W69" s="1"/>
      <c r="X69" s="1"/>
      <c r="Y69" s="1"/>
      <c r="Z69" s="1"/>
      <c r="AA69" s="1"/>
      <c r="AB69" s="1"/>
      <c r="AC69" s="1"/>
    </row>
    <row r="70" spans="1:29" ht="22.5" customHeight="1">
      <c r="A70" s="8">
        <v>62</v>
      </c>
      <c r="B70" s="9" t="s">
        <v>146</v>
      </c>
      <c r="C70" s="10" t="s">
        <v>147</v>
      </c>
      <c r="D70" s="11" t="s">
        <v>101</v>
      </c>
      <c r="E70" s="18">
        <v>9</v>
      </c>
      <c r="F70" s="13">
        <v>9.5</v>
      </c>
      <c r="G70" s="14">
        <v>9</v>
      </c>
      <c r="H70" s="14">
        <v>9</v>
      </c>
      <c r="I70" s="14">
        <v>9</v>
      </c>
      <c r="J70" s="16">
        <f t="shared" si="10"/>
        <v>90</v>
      </c>
      <c r="K70" s="15" t="str">
        <f t="shared" si="1"/>
        <v>Y</v>
      </c>
      <c r="L70" s="16">
        <f t="shared" si="11"/>
        <v>95</v>
      </c>
      <c r="M70" s="15" t="str">
        <f t="shared" si="3"/>
        <v>Y</v>
      </c>
      <c r="N70" s="16">
        <f t="shared" si="12"/>
        <v>90</v>
      </c>
      <c r="O70" s="15" t="str">
        <f t="shared" si="5"/>
        <v>Y</v>
      </c>
      <c r="P70" s="16">
        <f t="shared" si="8"/>
        <v>90</v>
      </c>
      <c r="Q70" s="15" t="str">
        <f t="shared" si="6"/>
        <v>Y</v>
      </c>
      <c r="R70" s="16">
        <f t="shared" si="9"/>
        <v>90</v>
      </c>
      <c r="S70" s="15" t="str">
        <f t="shared" si="7"/>
        <v>Y</v>
      </c>
      <c r="T70" s="1"/>
      <c r="U70" s="1"/>
      <c r="V70" s="1"/>
      <c r="W70" s="1"/>
      <c r="X70" s="1"/>
      <c r="Y70" s="1"/>
      <c r="Z70" s="1"/>
      <c r="AA70" s="1"/>
      <c r="AB70" s="1"/>
      <c r="AC70" s="1"/>
    </row>
    <row r="71" spans="1:29" ht="22.5" customHeight="1">
      <c r="A71" s="8">
        <v>63</v>
      </c>
      <c r="B71" s="9" t="s">
        <v>148</v>
      </c>
      <c r="C71" s="10" t="s">
        <v>149</v>
      </c>
      <c r="D71" s="11" t="s">
        <v>101</v>
      </c>
      <c r="E71" s="18">
        <v>9</v>
      </c>
      <c r="F71" s="13">
        <v>9.5</v>
      </c>
      <c r="G71" s="14">
        <v>9</v>
      </c>
      <c r="H71" s="14">
        <v>9</v>
      </c>
      <c r="I71" s="14">
        <v>9</v>
      </c>
      <c r="J71" s="16">
        <f t="shared" si="10"/>
        <v>90</v>
      </c>
      <c r="K71" s="15" t="str">
        <f t="shared" si="1"/>
        <v>Y</v>
      </c>
      <c r="L71" s="16">
        <f t="shared" si="11"/>
        <v>95</v>
      </c>
      <c r="M71" s="15" t="str">
        <f t="shared" si="3"/>
        <v>Y</v>
      </c>
      <c r="N71" s="16">
        <f t="shared" si="12"/>
        <v>90</v>
      </c>
      <c r="O71" s="15" t="str">
        <f t="shared" si="5"/>
        <v>Y</v>
      </c>
      <c r="P71" s="16">
        <f t="shared" si="8"/>
        <v>90</v>
      </c>
      <c r="Q71" s="15" t="str">
        <f t="shared" si="6"/>
        <v>Y</v>
      </c>
      <c r="R71" s="16">
        <f t="shared" si="9"/>
        <v>90</v>
      </c>
      <c r="S71" s="15" t="str">
        <f t="shared" si="7"/>
        <v>Y</v>
      </c>
      <c r="T71" s="1"/>
      <c r="U71" s="1"/>
      <c r="V71" s="1"/>
      <c r="W71" s="1"/>
      <c r="X71" s="1"/>
      <c r="Y71" s="1"/>
      <c r="Z71" s="1"/>
      <c r="AA71" s="1"/>
      <c r="AB71" s="1"/>
      <c r="AC71" s="1"/>
    </row>
    <row r="72" spans="1:29" ht="22.5" customHeight="1">
      <c r="A72" s="8">
        <v>64</v>
      </c>
      <c r="B72" s="9" t="s">
        <v>150</v>
      </c>
      <c r="C72" s="10" t="s">
        <v>151</v>
      </c>
      <c r="D72" s="11" t="s">
        <v>101</v>
      </c>
      <c r="E72" s="18">
        <v>9</v>
      </c>
      <c r="F72" s="13">
        <v>9.5</v>
      </c>
      <c r="G72" s="14">
        <v>9</v>
      </c>
      <c r="H72" s="14">
        <v>9</v>
      </c>
      <c r="I72" s="14">
        <v>9</v>
      </c>
      <c r="J72" s="16">
        <f t="shared" si="10"/>
        <v>90</v>
      </c>
      <c r="K72" s="15" t="str">
        <f t="shared" si="1"/>
        <v>Y</v>
      </c>
      <c r="L72" s="16">
        <f t="shared" si="11"/>
        <v>95</v>
      </c>
      <c r="M72" s="15" t="str">
        <f t="shared" si="3"/>
        <v>Y</v>
      </c>
      <c r="N72" s="16">
        <f t="shared" si="12"/>
        <v>90</v>
      </c>
      <c r="O72" s="15" t="str">
        <f t="shared" si="5"/>
        <v>Y</v>
      </c>
      <c r="P72" s="16">
        <f t="shared" si="8"/>
        <v>90</v>
      </c>
      <c r="Q72" s="15" t="str">
        <f t="shared" si="6"/>
        <v>Y</v>
      </c>
      <c r="R72" s="16">
        <f t="shared" si="9"/>
        <v>90</v>
      </c>
      <c r="S72" s="15" t="str">
        <f t="shared" si="7"/>
        <v>Y</v>
      </c>
      <c r="T72" s="1"/>
      <c r="U72" s="1"/>
      <c r="V72" s="1"/>
      <c r="W72" s="1"/>
      <c r="X72" s="1"/>
      <c r="Y72" s="1"/>
      <c r="Z72" s="1"/>
      <c r="AA72" s="1"/>
      <c r="AB72" s="1"/>
      <c r="AC72" s="1"/>
    </row>
    <row r="73" spans="1:29" ht="22.5" customHeight="1">
      <c r="A73" s="8">
        <v>65</v>
      </c>
      <c r="B73" s="9" t="s">
        <v>152</v>
      </c>
      <c r="C73" s="10" t="s">
        <v>153</v>
      </c>
      <c r="D73" s="11" t="s">
        <v>101</v>
      </c>
      <c r="E73" s="18">
        <v>9</v>
      </c>
      <c r="F73" s="13">
        <v>9.5</v>
      </c>
      <c r="G73" s="14">
        <v>9</v>
      </c>
      <c r="H73" s="14">
        <v>9</v>
      </c>
      <c r="I73" s="14">
        <v>9</v>
      </c>
      <c r="J73" s="16">
        <f t="shared" ref="J73:J106" si="13">(E73/10)*100</f>
        <v>90</v>
      </c>
      <c r="K73" s="15" t="str">
        <f t="shared" si="1"/>
        <v>Y</v>
      </c>
      <c r="L73" s="16">
        <f t="shared" ref="L73:L106" si="14">(F73/10)*100</f>
        <v>95</v>
      </c>
      <c r="M73" s="15" t="str">
        <f t="shared" si="3"/>
        <v>Y</v>
      </c>
      <c r="N73" s="16">
        <f t="shared" ref="N73:N106" si="15">(G73/10)*100</f>
        <v>90</v>
      </c>
      <c r="O73" s="15" t="str">
        <f t="shared" si="5"/>
        <v>Y</v>
      </c>
      <c r="P73" s="16">
        <f t="shared" si="8"/>
        <v>90</v>
      </c>
      <c r="Q73" s="15" t="str">
        <f t="shared" si="6"/>
        <v>Y</v>
      </c>
      <c r="R73" s="16">
        <f t="shared" si="9"/>
        <v>90</v>
      </c>
      <c r="S73" s="15" t="str">
        <f t="shared" si="7"/>
        <v>Y</v>
      </c>
      <c r="T73" s="1"/>
      <c r="U73" s="1"/>
      <c r="V73" s="1"/>
      <c r="W73" s="1"/>
      <c r="X73" s="1"/>
      <c r="Y73" s="1"/>
      <c r="Z73" s="1"/>
      <c r="AA73" s="1"/>
      <c r="AB73" s="1"/>
      <c r="AC73" s="1"/>
    </row>
    <row r="74" spans="1:29" ht="22.5" customHeight="1">
      <c r="A74" s="8">
        <v>66</v>
      </c>
      <c r="B74" s="9" t="s">
        <v>154</v>
      </c>
      <c r="C74" s="10" t="s">
        <v>155</v>
      </c>
      <c r="D74" s="11" t="s">
        <v>101</v>
      </c>
      <c r="E74" s="18">
        <v>9</v>
      </c>
      <c r="F74" s="13">
        <v>9.5</v>
      </c>
      <c r="G74" s="14">
        <v>9</v>
      </c>
      <c r="H74" s="14">
        <v>9</v>
      </c>
      <c r="I74" s="14">
        <v>9</v>
      </c>
      <c r="J74" s="16">
        <f t="shared" si="13"/>
        <v>90</v>
      </c>
      <c r="K74" s="15" t="str">
        <f t="shared" si="1"/>
        <v>Y</v>
      </c>
      <c r="L74" s="16">
        <f t="shared" si="14"/>
        <v>95</v>
      </c>
      <c r="M74" s="15" t="str">
        <f t="shared" si="3"/>
        <v>Y</v>
      </c>
      <c r="N74" s="16">
        <f t="shared" si="15"/>
        <v>90</v>
      </c>
      <c r="O74" s="15" t="str">
        <f t="shared" si="5"/>
        <v>Y</v>
      </c>
      <c r="P74" s="16">
        <f t="shared" ref="P74:P106" si="16">(H74/10)*100</f>
        <v>90</v>
      </c>
      <c r="Q74" s="15" t="str">
        <f t="shared" si="6"/>
        <v>Y</v>
      </c>
      <c r="R74" s="16">
        <f t="shared" ref="R74:R106" si="17">(I74/10)*100</f>
        <v>90</v>
      </c>
      <c r="S74" s="15" t="str">
        <f t="shared" si="7"/>
        <v>Y</v>
      </c>
      <c r="T74" s="1"/>
      <c r="U74" s="1"/>
      <c r="V74" s="1"/>
      <c r="W74" s="1"/>
      <c r="X74" s="1"/>
      <c r="Y74" s="1"/>
      <c r="Z74" s="1"/>
      <c r="AA74" s="1"/>
      <c r="AB74" s="1"/>
      <c r="AC74" s="1"/>
    </row>
    <row r="75" spans="1:29" ht="22.5" customHeight="1">
      <c r="A75" s="8">
        <v>67</v>
      </c>
      <c r="B75" s="9" t="s">
        <v>156</v>
      </c>
      <c r="C75" s="10" t="s">
        <v>157</v>
      </c>
      <c r="D75" s="11" t="s">
        <v>101</v>
      </c>
      <c r="E75" s="18">
        <v>9</v>
      </c>
      <c r="F75" s="13">
        <v>9.5</v>
      </c>
      <c r="G75" s="14">
        <v>9</v>
      </c>
      <c r="H75" s="14">
        <v>9</v>
      </c>
      <c r="I75" s="14">
        <v>9</v>
      </c>
      <c r="J75" s="16">
        <f t="shared" si="13"/>
        <v>90</v>
      </c>
      <c r="K75" s="15" t="str">
        <f t="shared" si="1"/>
        <v>Y</v>
      </c>
      <c r="L75" s="16">
        <f t="shared" si="14"/>
        <v>95</v>
      </c>
      <c r="M75" s="15" t="str">
        <f t="shared" si="3"/>
        <v>Y</v>
      </c>
      <c r="N75" s="16">
        <f t="shared" si="15"/>
        <v>90</v>
      </c>
      <c r="O75" s="15" t="str">
        <f t="shared" si="5"/>
        <v>Y</v>
      </c>
      <c r="P75" s="16">
        <f t="shared" si="16"/>
        <v>90</v>
      </c>
      <c r="Q75" s="15" t="str">
        <f t="shared" si="6"/>
        <v>Y</v>
      </c>
      <c r="R75" s="16">
        <f t="shared" si="17"/>
        <v>90</v>
      </c>
      <c r="S75" s="15" t="str">
        <f t="shared" si="7"/>
        <v>Y</v>
      </c>
      <c r="T75" s="1"/>
      <c r="U75" s="1"/>
      <c r="V75" s="1"/>
      <c r="W75" s="1"/>
      <c r="X75" s="1"/>
      <c r="Y75" s="1"/>
      <c r="Z75" s="1"/>
      <c r="AA75" s="1"/>
      <c r="AB75" s="1"/>
      <c r="AC75" s="1"/>
    </row>
    <row r="76" spans="1:29" ht="22.5" customHeight="1">
      <c r="A76" s="8">
        <v>68</v>
      </c>
      <c r="B76" s="9" t="s">
        <v>158</v>
      </c>
      <c r="C76" s="10" t="s">
        <v>159</v>
      </c>
      <c r="D76" s="11" t="s">
        <v>101</v>
      </c>
      <c r="E76" s="18">
        <v>9</v>
      </c>
      <c r="F76" s="13">
        <v>9.5</v>
      </c>
      <c r="G76" s="14">
        <v>9</v>
      </c>
      <c r="H76" s="14">
        <v>9</v>
      </c>
      <c r="I76" s="14">
        <v>9</v>
      </c>
      <c r="J76" s="16">
        <f t="shared" si="13"/>
        <v>90</v>
      </c>
      <c r="K76" s="15" t="str">
        <f t="shared" si="1"/>
        <v>Y</v>
      </c>
      <c r="L76" s="16">
        <f t="shared" si="14"/>
        <v>95</v>
      </c>
      <c r="M76" s="15" t="str">
        <f t="shared" si="3"/>
        <v>Y</v>
      </c>
      <c r="N76" s="16">
        <f t="shared" si="15"/>
        <v>90</v>
      </c>
      <c r="O76" s="15" t="str">
        <f t="shared" si="5"/>
        <v>Y</v>
      </c>
      <c r="P76" s="16">
        <f t="shared" si="16"/>
        <v>90</v>
      </c>
      <c r="Q76" s="15" t="str">
        <f t="shared" si="6"/>
        <v>Y</v>
      </c>
      <c r="R76" s="16">
        <f t="shared" si="17"/>
        <v>90</v>
      </c>
      <c r="S76" s="15" t="str">
        <f t="shared" si="7"/>
        <v>Y</v>
      </c>
      <c r="T76" s="1"/>
      <c r="U76" s="1"/>
      <c r="V76" s="1"/>
      <c r="W76" s="1"/>
      <c r="X76" s="1"/>
      <c r="Y76" s="1"/>
      <c r="Z76" s="1"/>
      <c r="AA76" s="1"/>
      <c r="AB76" s="1"/>
      <c r="AC76" s="1"/>
    </row>
    <row r="77" spans="1:29" ht="22.5" customHeight="1">
      <c r="A77" s="8">
        <v>69</v>
      </c>
      <c r="B77" s="9" t="s">
        <v>160</v>
      </c>
      <c r="C77" s="10" t="s">
        <v>161</v>
      </c>
      <c r="D77" s="11" t="s">
        <v>101</v>
      </c>
      <c r="E77" s="18">
        <v>9</v>
      </c>
      <c r="F77" s="13">
        <v>9.5</v>
      </c>
      <c r="G77" s="14">
        <v>9</v>
      </c>
      <c r="H77" s="14">
        <v>9</v>
      </c>
      <c r="I77" s="14">
        <v>9</v>
      </c>
      <c r="J77" s="16">
        <f t="shared" si="13"/>
        <v>90</v>
      </c>
      <c r="K77" s="15" t="str">
        <f t="shared" si="1"/>
        <v>Y</v>
      </c>
      <c r="L77" s="16">
        <f t="shared" si="14"/>
        <v>95</v>
      </c>
      <c r="M77" s="15" t="str">
        <f t="shared" si="3"/>
        <v>Y</v>
      </c>
      <c r="N77" s="16">
        <f t="shared" si="15"/>
        <v>90</v>
      </c>
      <c r="O77" s="15" t="str">
        <f t="shared" si="5"/>
        <v>Y</v>
      </c>
      <c r="P77" s="16">
        <f t="shared" si="16"/>
        <v>90</v>
      </c>
      <c r="Q77" s="15" t="str">
        <f t="shared" si="6"/>
        <v>Y</v>
      </c>
      <c r="R77" s="16">
        <f t="shared" si="17"/>
        <v>90</v>
      </c>
      <c r="S77" s="15" t="str">
        <f t="shared" si="7"/>
        <v>Y</v>
      </c>
      <c r="T77" s="1"/>
      <c r="U77" s="1"/>
      <c r="V77" s="1"/>
      <c r="W77" s="1"/>
      <c r="X77" s="1"/>
      <c r="Y77" s="1"/>
      <c r="Z77" s="1"/>
      <c r="AA77" s="1"/>
      <c r="AB77" s="1"/>
      <c r="AC77" s="1"/>
    </row>
    <row r="78" spans="1:29" ht="22.5" customHeight="1">
      <c r="A78" s="8">
        <v>70</v>
      </c>
      <c r="B78" s="9" t="s">
        <v>162</v>
      </c>
      <c r="C78" s="10" t="s">
        <v>163</v>
      </c>
      <c r="D78" s="11" t="s">
        <v>101</v>
      </c>
      <c r="E78" s="18">
        <v>9</v>
      </c>
      <c r="F78" s="13">
        <v>9.5</v>
      </c>
      <c r="G78" s="14">
        <v>9</v>
      </c>
      <c r="H78" s="14">
        <v>9</v>
      </c>
      <c r="I78" s="14">
        <v>9</v>
      </c>
      <c r="J78" s="16">
        <f t="shared" si="13"/>
        <v>90</v>
      </c>
      <c r="K78" s="15" t="str">
        <f t="shared" si="1"/>
        <v>Y</v>
      </c>
      <c r="L78" s="16">
        <f t="shared" si="14"/>
        <v>95</v>
      </c>
      <c r="M78" s="15" t="str">
        <f t="shared" si="3"/>
        <v>Y</v>
      </c>
      <c r="N78" s="16">
        <f t="shared" si="15"/>
        <v>90</v>
      </c>
      <c r="O78" s="15" t="str">
        <f t="shared" si="5"/>
        <v>Y</v>
      </c>
      <c r="P78" s="16">
        <f t="shared" si="16"/>
        <v>90</v>
      </c>
      <c r="Q78" s="15" t="str">
        <f t="shared" si="6"/>
        <v>Y</v>
      </c>
      <c r="R78" s="16">
        <f t="shared" si="17"/>
        <v>90</v>
      </c>
      <c r="S78" s="15" t="str">
        <f t="shared" si="7"/>
        <v>Y</v>
      </c>
      <c r="T78" s="1"/>
      <c r="U78" s="1"/>
      <c r="V78" s="1"/>
      <c r="W78" s="1"/>
      <c r="X78" s="1"/>
      <c r="Y78" s="1"/>
      <c r="Z78" s="1"/>
      <c r="AA78" s="1"/>
      <c r="AB78" s="1"/>
      <c r="AC78" s="1"/>
    </row>
    <row r="79" spans="1:29" ht="22.5" customHeight="1">
      <c r="A79" s="8">
        <v>71</v>
      </c>
      <c r="B79" s="9" t="s">
        <v>164</v>
      </c>
      <c r="C79" s="10" t="s">
        <v>165</v>
      </c>
      <c r="D79" s="11" t="s">
        <v>101</v>
      </c>
      <c r="E79" s="18">
        <v>9</v>
      </c>
      <c r="F79" s="13">
        <v>9.5</v>
      </c>
      <c r="G79" s="14">
        <v>9</v>
      </c>
      <c r="H79" s="14">
        <v>9</v>
      </c>
      <c r="I79" s="14">
        <v>9</v>
      </c>
      <c r="J79" s="16">
        <f t="shared" si="13"/>
        <v>90</v>
      </c>
      <c r="K79" s="15" t="str">
        <f t="shared" si="1"/>
        <v>Y</v>
      </c>
      <c r="L79" s="16">
        <f t="shared" si="14"/>
        <v>95</v>
      </c>
      <c r="M79" s="15" t="str">
        <f t="shared" si="3"/>
        <v>Y</v>
      </c>
      <c r="N79" s="16">
        <f t="shared" si="15"/>
        <v>90</v>
      </c>
      <c r="O79" s="15" t="str">
        <f t="shared" si="5"/>
        <v>Y</v>
      </c>
      <c r="P79" s="16">
        <f t="shared" si="16"/>
        <v>90</v>
      </c>
      <c r="Q79" s="15" t="str">
        <f t="shared" si="6"/>
        <v>Y</v>
      </c>
      <c r="R79" s="16">
        <f t="shared" si="17"/>
        <v>90</v>
      </c>
      <c r="S79" s="15" t="str">
        <f t="shared" si="7"/>
        <v>Y</v>
      </c>
      <c r="T79" s="1"/>
      <c r="U79" s="1"/>
      <c r="V79" s="1"/>
      <c r="W79" s="1"/>
      <c r="X79" s="1"/>
      <c r="Y79" s="1"/>
      <c r="Z79" s="1"/>
      <c r="AA79" s="1"/>
      <c r="AB79" s="1"/>
      <c r="AC79" s="1"/>
    </row>
    <row r="80" spans="1:29" ht="22.5" customHeight="1">
      <c r="A80" s="8">
        <v>72</v>
      </c>
      <c r="B80" s="9" t="s">
        <v>166</v>
      </c>
      <c r="C80" s="10" t="s">
        <v>167</v>
      </c>
      <c r="D80" s="11" t="s">
        <v>101</v>
      </c>
      <c r="E80" s="18">
        <v>9</v>
      </c>
      <c r="F80" s="13">
        <v>9.5</v>
      </c>
      <c r="G80" s="14">
        <v>9</v>
      </c>
      <c r="H80" s="14">
        <v>9</v>
      </c>
      <c r="I80" s="14">
        <v>9</v>
      </c>
      <c r="J80" s="16">
        <f t="shared" si="13"/>
        <v>90</v>
      </c>
      <c r="K80" s="15" t="str">
        <f t="shared" si="1"/>
        <v>Y</v>
      </c>
      <c r="L80" s="16">
        <f t="shared" si="14"/>
        <v>95</v>
      </c>
      <c r="M80" s="15" t="str">
        <f t="shared" si="3"/>
        <v>Y</v>
      </c>
      <c r="N80" s="16">
        <f t="shared" si="15"/>
        <v>90</v>
      </c>
      <c r="O80" s="15" t="str">
        <f t="shared" si="5"/>
        <v>Y</v>
      </c>
      <c r="P80" s="16">
        <f t="shared" si="16"/>
        <v>90</v>
      </c>
      <c r="Q80" s="15" t="str">
        <f t="shared" si="6"/>
        <v>Y</v>
      </c>
      <c r="R80" s="16">
        <f t="shared" si="17"/>
        <v>90</v>
      </c>
      <c r="S80" s="15" t="str">
        <f t="shared" si="7"/>
        <v>Y</v>
      </c>
      <c r="T80" s="1"/>
      <c r="U80" s="1"/>
      <c r="V80" s="1"/>
      <c r="W80" s="1"/>
      <c r="X80" s="1"/>
      <c r="Y80" s="1"/>
      <c r="Z80" s="1"/>
      <c r="AA80" s="1"/>
      <c r="AB80" s="1"/>
      <c r="AC80" s="1"/>
    </row>
    <row r="81" spans="1:29" ht="22.5" customHeight="1">
      <c r="A81" s="8">
        <v>73</v>
      </c>
      <c r="B81" s="9" t="s">
        <v>168</v>
      </c>
      <c r="C81" s="10" t="s">
        <v>169</v>
      </c>
      <c r="D81" s="11" t="s">
        <v>101</v>
      </c>
      <c r="E81" s="18">
        <v>9</v>
      </c>
      <c r="F81" s="13">
        <v>9.5</v>
      </c>
      <c r="G81" s="14">
        <v>9</v>
      </c>
      <c r="H81" s="14">
        <v>9</v>
      </c>
      <c r="I81" s="14">
        <v>9</v>
      </c>
      <c r="J81" s="16">
        <f t="shared" si="13"/>
        <v>90</v>
      </c>
      <c r="K81" s="15" t="str">
        <f t="shared" si="1"/>
        <v>Y</v>
      </c>
      <c r="L81" s="16">
        <f t="shared" si="14"/>
        <v>95</v>
      </c>
      <c r="M81" s="15" t="str">
        <f t="shared" si="3"/>
        <v>Y</v>
      </c>
      <c r="N81" s="16">
        <f t="shared" si="15"/>
        <v>90</v>
      </c>
      <c r="O81" s="15" t="str">
        <f t="shared" si="5"/>
        <v>Y</v>
      </c>
      <c r="P81" s="16">
        <f t="shared" si="16"/>
        <v>90</v>
      </c>
      <c r="Q81" s="15" t="str">
        <f t="shared" si="6"/>
        <v>Y</v>
      </c>
      <c r="R81" s="16">
        <f t="shared" si="17"/>
        <v>90</v>
      </c>
      <c r="S81" s="15" t="str">
        <f t="shared" si="7"/>
        <v>Y</v>
      </c>
      <c r="T81" s="1"/>
      <c r="U81" s="1"/>
      <c r="V81" s="1"/>
      <c r="W81" s="1"/>
      <c r="X81" s="1"/>
      <c r="Y81" s="1"/>
      <c r="Z81" s="1"/>
      <c r="AA81" s="1"/>
      <c r="AB81" s="1"/>
      <c r="AC81" s="1"/>
    </row>
    <row r="82" spans="1:29" ht="22.5" customHeight="1">
      <c r="A82" s="8">
        <v>74</v>
      </c>
      <c r="B82" s="9" t="s">
        <v>170</v>
      </c>
      <c r="C82" s="10" t="s">
        <v>171</v>
      </c>
      <c r="D82" s="11" t="s">
        <v>101</v>
      </c>
      <c r="E82" s="18">
        <v>9</v>
      </c>
      <c r="F82" s="13">
        <v>9.5</v>
      </c>
      <c r="G82" s="14">
        <v>9</v>
      </c>
      <c r="H82" s="14">
        <v>9</v>
      </c>
      <c r="I82" s="14">
        <v>9</v>
      </c>
      <c r="J82" s="16">
        <f t="shared" si="13"/>
        <v>90</v>
      </c>
      <c r="K82" s="15" t="str">
        <f t="shared" si="1"/>
        <v>Y</v>
      </c>
      <c r="L82" s="16">
        <f t="shared" si="14"/>
        <v>95</v>
      </c>
      <c r="M82" s="15" t="str">
        <f t="shared" si="3"/>
        <v>Y</v>
      </c>
      <c r="N82" s="16">
        <f t="shared" si="15"/>
        <v>90</v>
      </c>
      <c r="O82" s="15" t="str">
        <f t="shared" si="5"/>
        <v>Y</v>
      </c>
      <c r="P82" s="16">
        <f t="shared" si="16"/>
        <v>90</v>
      </c>
      <c r="Q82" s="15" t="str">
        <f t="shared" si="6"/>
        <v>Y</v>
      </c>
      <c r="R82" s="16">
        <f t="shared" si="17"/>
        <v>90</v>
      </c>
      <c r="S82" s="15" t="str">
        <f t="shared" si="7"/>
        <v>Y</v>
      </c>
      <c r="T82" s="1"/>
      <c r="U82" s="1"/>
      <c r="V82" s="1"/>
      <c r="W82" s="1"/>
      <c r="X82" s="1"/>
      <c r="Y82" s="1"/>
      <c r="Z82" s="1"/>
      <c r="AA82" s="1"/>
      <c r="AB82" s="1"/>
      <c r="AC82" s="1"/>
    </row>
    <row r="83" spans="1:29" ht="22.5" customHeight="1">
      <c r="A83" s="8">
        <v>75</v>
      </c>
      <c r="B83" s="9" t="s">
        <v>172</v>
      </c>
      <c r="C83" s="10" t="s">
        <v>173</v>
      </c>
      <c r="D83" s="11" t="s">
        <v>101</v>
      </c>
      <c r="E83" s="18">
        <v>9</v>
      </c>
      <c r="F83" s="13">
        <v>9.5</v>
      </c>
      <c r="G83" s="14">
        <v>9</v>
      </c>
      <c r="H83" s="14">
        <v>9</v>
      </c>
      <c r="I83" s="14">
        <v>9</v>
      </c>
      <c r="J83" s="16">
        <f t="shared" si="13"/>
        <v>90</v>
      </c>
      <c r="K83" s="15" t="str">
        <f t="shared" si="1"/>
        <v>Y</v>
      </c>
      <c r="L83" s="16">
        <f t="shared" si="14"/>
        <v>95</v>
      </c>
      <c r="M83" s="15" t="str">
        <f t="shared" si="3"/>
        <v>Y</v>
      </c>
      <c r="N83" s="16">
        <f t="shared" si="15"/>
        <v>90</v>
      </c>
      <c r="O83" s="15" t="str">
        <f t="shared" si="5"/>
        <v>Y</v>
      </c>
      <c r="P83" s="16">
        <f t="shared" si="16"/>
        <v>90</v>
      </c>
      <c r="Q83" s="15" t="str">
        <f t="shared" si="6"/>
        <v>Y</v>
      </c>
      <c r="R83" s="16">
        <f t="shared" si="17"/>
        <v>90</v>
      </c>
      <c r="S83" s="15" t="str">
        <f t="shared" si="7"/>
        <v>Y</v>
      </c>
      <c r="T83" s="1"/>
      <c r="U83" s="1"/>
      <c r="V83" s="1"/>
      <c r="W83" s="1"/>
      <c r="X83" s="1"/>
      <c r="Y83" s="1"/>
      <c r="Z83" s="1"/>
      <c r="AA83" s="1"/>
      <c r="AB83" s="1"/>
      <c r="AC83" s="1"/>
    </row>
    <row r="84" spans="1:29" ht="22.5" customHeight="1">
      <c r="A84" s="8">
        <v>76</v>
      </c>
      <c r="B84" s="9" t="s">
        <v>174</v>
      </c>
      <c r="C84" s="10" t="s">
        <v>175</v>
      </c>
      <c r="D84" s="11" t="s">
        <v>101</v>
      </c>
      <c r="E84" s="18">
        <v>9</v>
      </c>
      <c r="F84" s="13">
        <v>9.5</v>
      </c>
      <c r="G84" s="14">
        <v>9</v>
      </c>
      <c r="H84" s="14">
        <v>9</v>
      </c>
      <c r="I84" s="14">
        <v>9</v>
      </c>
      <c r="J84" s="16">
        <f t="shared" si="13"/>
        <v>90</v>
      </c>
      <c r="K84" s="15" t="str">
        <f t="shared" si="1"/>
        <v>Y</v>
      </c>
      <c r="L84" s="16">
        <f t="shared" si="14"/>
        <v>95</v>
      </c>
      <c r="M84" s="15" t="str">
        <f t="shared" si="3"/>
        <v>Y</v>
      </c>
      <c r="N84" s="16">
        <f t="shared" si="15"/>
        <v>90</v>
      </c>
      <c r="O84" s="15" t="str">
        <f t="shared" si="5"/>
        <v>Y</v>
      </c>
      <c r="P84" s="16">
        <f t="shared" si="16"/>
        <v>90</v>
      </c>
      <c r="Q84" s="15" t="str">
        <f t="shared" si="6"/>
        <v>Y</v>
      </c>
      <c r="R84" s="16">
        <f t="shared" si="17"/>
        <v>90</v>
      </c>
      <c r="S84" s="15" t="str">
        <f t="shared" si="7"/>
        <v>Y</v>
      </c>
      <c r="T84" s="1"/>
      <c r="U84" s="1"/>
      <c r="V84" s="1"/>
      <c r="W84" s="1"/>
      <c r="X84" s="1"/>
      <c r="Y84" s="1"/>
      <c r="Z84" s="1"/>
      <c r="AA84" s="1"/>
      <c r="AB84" s="1"/>
      <c r="AC84" s="1"/>
    </row>
    <row r="85" spans="1:29" ht="22.5" customHeight="1">
      <c r="A85" s="8">
        <v>77</v>
      </c>
      <c r="B85" s="9" t="s">
        <v>176</v>
      </c>
      <c r="C85" s="10" t="s">
        <v>177</v>
      </c>
      <c r="D85" s="11" t="s">
        <v>101</v>
      </c>
      <c r="E85" s="18">
        <v>9</v>
      </c>
      <c r="F85" s="13">
        <v>9.5</v>
      </c>
      <c r="G85" s="14">
        <v>9</v>
      </c>
      <c r="H85" s="14">
        <v>9</v>
      </c>
      <c r="I85" s="14">
        <v>9</v>
      </c>
      <c r="J85" s="16">
        <f t="shared" si="13"/>
        <v>90</v>
      </c>
      <c r="K85" s="15" t="str">
        <f t="shared" si="1"/>
        <v>Y</v>
      </c>
      <c r="L85" s="16">
        <f t="shared" si="14"/>
        <v>95</v>
      </c>
      <c r="M85" s="15" t="str">
        <f t="shared" si="3"/>
        <v>Y</v>
      </c>
      <c r="N85" s="16">
        <f t="shared" si="15"/>
        <v>90</v>
      </c>
      <c r="O85" s="15" t="str">
        <f t="shared" si="5"/>
        <v>Y</v>
      </c>
      <c r="P85" s="16">
        <f t="shared" si="16"/>
        <v>90</v>
      </c>
      <c r="Q85" s="15" t="str">
        <f t="shared" si="6"/>
        <v>Y</v>
      </c>
      <c r="R85" s="16">
        <f t="shared" si="17"/>
        <v>90</v>
      </c>
      <c r="S85" s="15" t="str">
        <f t="shared" si="7"/>
        <v>Y</v>
      </c>
      <c r="T85" s="1"/>
      <c r="U85" s="1"/>
      <c r="V85" s="1"/>
      <c r="W85" s="1"/>
      <c r="X85" s="1"/>
      <c r="Y85" s="1"/>
      <c r="Z85" s="1"/>
      <c r="AA85" s="1"/>
      <c r="AB85" s="1"/>
      <c r="AC85" s="1"/>
    </row>
    <row r="86" spans="1:29" ht="22.5" customHeight="1">
      <c r="A86" s="8">
        <v>78</v>
      </c>
      <c r="B86" s="9" t="s">
        <v>178</v>
      </c>
      <c r="C86" s="10" t="s">
        <v>179</v>
      </c>
      <c r="D86" s="21" t="s">
        <v>24</v>
      </c>
      <c r="E86" s="18">
        <v>9</v>
      </c>
      <c r="F86" s="13">
        <v>9.5</v>
      </c>
      <c r="G86" s="14">
        <v>9</v>
      </c>
      <c r="H86" s="14">
        <v>10</v>
      </c>
      <c r="I86" s="14">
        <v>9</v>
      </c>
      <c r="J86" s="16">
        <f t="shared" si="13"/>
        <v>90</v>
      </c>
      <c r="K86" s="15" t="str">
        <f t="shared" si="1"/>
        <v>Y</v>
      </c>
      <c r="L86" s="16">
        <f t="shared" si="14"/>
        <v>95</v>
      </c>
      <c r="M86" s="15" t="str">
        <f t="shared" si="3"/>
        <v>Y</v>
      </c>
      <c r="N86" s="16">
        <f t="shared" si="15"/>
        <v>90</v>
      </c>
      <c r="O86" s="15" t="str">
        <f t="shared" si="5"/>
        <v>Y</v>
      </c>
      <c r="P86" s="16">
        <f t="shared" si="16"/>
        <v>100</v>
      </c>
      <c r="Q86" s="15" t="str">
        <f t="shared" si="6"/>
        <v>Y</v>
      </c>
      <c r="R86" s="16">
        <f t="shared" si="17"/>
        <v>90</v>
      </c>
      <c r="S86" s="15" t="str">
        <f t="shared" si="7"/>
        <v>Y</v>
      </c>
      <c r="T86" s="1"/>
      <c r="U86" s="1"/>
      <c r="V86" s="1"/>
      <c r="W86" s="1"/>
      <c r="X86" s="1"/>
      <c r="Y86" s="1"/>
      <c r="Z86" s="1"/>
      <c r="AA86" s="1"/>
      <c r="AB86" s="1"/>
      <c r="AC86" s="1"/>
    </row>
    <row r="87" spans="1:29" ht="22.5" customHeight="1">
      <c r="A87" s="8">
        <v>79</v>
      </c>
      <c r="B87" s="9" t="s">
        <v>180</v>
      </c>
      <c r="C87" s="10" t="s">
        <v>181</v>
      </c>
      <c r="D87" s="11" t="s">
        <v>101</v>
      </c>
      <c r="E87" s="18">
        <v>9</v>
      </c>
      <c r="F87" s="13">
        <v>9.5</v>
      </c>
      <c r="G87" s="14">
        <v>9</v>
      </c>
      <c r="H87" s="14">
        <v>10</v>
      </c>
      <c r="I87" s="14">
        <v>9</v>
      </c>
      <c r="J87" s="16">
        <f t="shared" si="13"/>
        <v>90</v>
      </c>
      <c r="K87" s="15" t="str">
        <f t="shared" si="1"/>
        <v>Y</v>
      </c>
      <c r="L87" s="16">
        <f t="shared" si="14"/>
        <v>95</v>
      </c>
      <c r="M87" s="15" t="str">
        <f t="shared" si="3"/>
        <v>Y</v>
      </c>
      <c r="N87" s="16">
        <f t="shared" si="15"/>
        <v>90</v>
      </c>
      <c r="O87" s="15" t="str">
        <f t="shared" si="5"/>
        <v>Y</v>
      </c>
      <c r="P87" s="16">
        <f t="shared" si="16"/>
        <v>100</v>
      </c>
      <c r="Q87" s="15" t="str">
        <f t="shared" si="6"/>
        <v>Y</v>
      </c>
      <c r="R87" s="16">
        <f t="shared" si="17"/>
        <v>90</v>
      </c>
      <c r="S87" s="15" t="str">
        <f t="shared" si="7"/>
        <v>Y</v>
      </c>
      <c r="T87" s="1"/>
      <c r="U87" s="1"/>
      <c r="V87" s="1"/>
      <c r="W87" s="1"/>
      <c r="X87" s="1"/>
      <c r="Y87" s="1"/>
      <c r="Z87" s="1"/>
      <c r="AA87" s="1"/>
      <c r="AB87" s="1"/>
      <c r="AC87" s="1"/>
    </row>
    <row r="88" spans="1:29" ht="22.5" customHeight="1">
      <c r="A88" s="8">
        <v>80</v>
      </c>
      <c r="B88" s="9" t="s">
        <v>182</v>
      </c>
      <c r="C88" s="10" t="s">
        <v>183</v>
      </c>
      <c r="D88" s="11" t="s">
        <v>101</v>
      </c>
      <c r="E88" s="18">
        <v>9</v>
      </c>
      <c r="F88" s="13">
        <v>9.5</v>
      </c>
      <c r="G88" s="14">
        <v>9</v>
      </c>
      <c r="H88" s="14">
        <v>10</v>
      </c>
      <c r="I88" s="14">
        <v>9</v>
      </c>
      <c r="J88" s="16">
        <f t="shared" si="13"/>
        <v>90</v>
      </c>
      <c r="K88" s="15" t="str">
        <f t="shared" si="1"/>
        <v>Y</v>
      </c>
      <c r="L88" s="16">
        <f t="shared" si="14"/>
        <v>95</v>
      </c>
      <c r="M88" s="15" t="str">
        <f t="shared" si="3"/>
        <v>Y</v>
      </c>
      <c r="N88" s="16">
        <f t="shared" si="15"/>
        <v>90</v>
      </c>
      <c r="O88" s="15" t="str">
        <f t="shared" si="5"/>
        <v>Y</v>
      </c>
      <c r="P88" s="16">
        <f t="shared" si="16"/>
        <v>100</v>
      </c>
      <c r="Q88" s="15" t="str">
        <f t="shared" si="6"/>
        <v>Y</v>
      </c>
      <c r="R88" s="16">
        <f t="shared" si="17"/>
        <v>90</v>
      </c>
      <c r="S88" s="15" t="str">
        <f t="shared" si="7"/>
        <v>Y</v>
      </c>
      <c r="T88" s="1"/>
      <c r="U88" s="1"/>
      <c r="V88" s="1"/>
      <c r="W88" s="1"/>
      <c r="X88" s="1"/>
      <c r="Y88" s="1"/>
      <c r="Z88" s="1"/>
      <c r="AA88" s="1"/>
      <c r="AB88" s="1"/>
      <c r="AC88" s="1"/>
    </row>
    <row r="89" spans="1:29" ht="22.5" customHeight="1">
      <c r="A89" s="8">
        <v>81</v>
      </c>
      <c r="B89" s="9" t="s">
        <v>184</v>
      </c>
      <c r="C89" s="10" t="s">
        <v>185</v>
      </c>
      <c r="D89" s="11" t="s">
        <v>24</v>
      </c>
      <c r="E89" s="18">
        <v>8.5</v>
      </c>
      <c r="F89" s="13">
        <v>7.5</v>
      </c>
      <c r="G89" s="14">
        <v>8</v>
      </c>
      <c r="H89" s="14">
        <v>8.5</v>
      </c>
      <c r="I89" s="14">
        <v>8</v>
      </c>
      <c r="J89" s="16">
        <f t="shared" si="13"/>
        <v>85</v>
      </c>
      <c r="K89" s="15" t="str">
        <f t="shared" si="1"/>
        <v>Y</v>
      </c>
      <c r="L89" s="16">
        <f t="shared" si="14"/>
        <v>75</v>
      </c>
      <c r="M89" s="15" t="str">
        <f t="shared" si="3"/>
        <v>N</v>
      </c>
      <c r="N89" s="16">
        <f t="shared" si="15"/>
        <v>80</v>
      </c>
      <c r="O89" s="15" t="str">
        <f t="shared" si="5"/>
        <v>Y</v>
      </c>
      <c r="P89" s="16">
        <f t="shared" si="16"/>
        <v>85</v>
      </c>
      <c r="Q89" s="15" t="str">
        <f t="shared" si="6"/>
        <v>Y</v>
      </c>
      <c r="R89" s="16">
        <f t="shared" si="17"/>
        <v>80</v>
      </c>
      <c r="S89" s="15" t="str">
        <f t="shared" si="7"/>
        <v>Y</v>
      </c>
      <c r="T89" s="1"/>
      <c r="U89" s="1"/>
      <c r="V89" s="1"/>
      <c r="W89" s="1"/>
      <c r="X89" s="1"/>
      <c r="Y89" s="1"/>
      <c r="Z89" s="1"/>
      <c r="AA89" s="1"/>
      <c r="AB89" s="1"/>
      <c r="AC89" s="1"/>
    </row>
    <row r="90" spans="1:29" ht="22.5" customHeight="1">
      <c r="A90" s="8">
        <v>82</v>
      </c>
      <c r="B90" s="9" t="s">
        <v>186</v>
      </c>
      <c r="C90" s="10" t="s">
        <v>187</v>
      </c>
      <c r="D90" s="11" t="s">
        <v>24</v>
      </c>
      <c r="E90" s="18">
        <v>8</v>
      </c>
      <c r="F90" s="13">
        <v>7.5</v>
      </c>
      <c r="G90" s="14">
        <v>7</v>
      </c>
      <c r="H90" s="14">
        <v>7</v>
      </c>
      <c r="I90" s="14">
        <v>8</v>
      </c>
      <c r="J90" s="16">
        <f t="shared" si="13"/>
        <v>80</v>
      </c>
      <c r="K90" s="15" t="str">
        <f t="shared" si="1"/>
        <v>Y</v>
      </c>
      <c r="L90" s="16">
        <f t="shared" si="14"/>
        <v>75</v>
      </c>
      <c r="M90" s="15" t="str">
        <f t="shared" si="3"/>
        <v>N</v>
      </c>
      <c r="N90" s="16">
        <f t="shared" si="15"/>
        <v>70</v>
      </c>
      <c r="O90" s="15" t="str">
        <f t="shared" si="5"/>
        <v>N</v>
      </c>
      <c r="P90" s="16">
        <f t="shared" si="16"/>
        <v>70</v>
      </c>
      <c r="Q90" s="15" t="str">
        <f t="shared" si="6"/>
        <v>N</v>
      </c>
      <c r="R90" s="16">
        <f t="shared" si="17"/>
        <v>80</v>
      </c>
      <c r="S90" s="15" t="str">
        <f t="shared" si="7"/>
        <v>Y</v>
      </c>
      <c r="T90" s="1"/>
      <c r="U90" s="1"/>
      <c r="V90" s="1"/>
      <c r="W90" s="1"/>
      <c r="X90" s="1"/>
      <c r="Y90" s="1"/>
      <c r="Z90" s="1"/>
      <c r="AA90" s="1"/>
      <c r="AB90" s="1"/>
      <c r="AC90" s="1"/>
    </row>
    <row r="91" spans="1:29" ht="31.5" customHeight="1">
      <c r="A91" s="8">
        <v>83</v>
      </c>
      <c r="B91" s="9" t="s">
        <v>188</v>
      </c>
      <c r="C91" s="10" t="s">
        <v>189</v>
      </c>
      <c r="D91" s="11" t="s">
        <v>24</v>
      </c>
      <c r="E91" s="18">
        <v>8</v>
      </c>
      <c r="F91" s="13">
        <v>7.5</v>
      </c>
      <c r="G91" s="14">
        <v>7.5</v>
      </c>
      <c r="H91" s="14">
        <v>9.5</v>
      </c>
      <c r="I91" s="14">
        <v>8</v>
      </c>
      <c r="J91" s="16">
        <f t="shared" si="13"/>
        <v>80</v>
      </c>
      <c r="K91" s="15" t="str">
        <f t="shared" si="1"/>
        <v>Y</v>
      </c>
      <c r="L91" s="16">
        <f t="shared" si="14"/>
        <v>75</v>
      </c>
      <c r="M91" s="15" t="str">
        <f t="shared" si="3"/>
        <v>N</v>
      </c>
      <c r="N91" s="16">
        <f t="shared" si="15"/>
        <v>75</v>
      </c>
      <c r="O91" s="15" t="str">
        <f t="shared" si="5"/>
        <v>N</v>
      </c>
      <c r="P91" s="16">
        <f t="shared" si="16"/>
        <v>95</v>
      </c>
      <c r="Q91" s="15" t="str">
        <f t="shared" si="6"/>
        <v>Y</v>
      </c>
      <c r="R91" s="16">
        <f t="shared" si="17"/>
        <v>80</v>
      </c>
      <c r="S91" s="15" t="str">
        <f t="shared" si="7"/>
        <v>Y</v>
      </c>
      <c r="T91" s="1"/>
      <c r="U91" s="1"/>
      <c r="V91" s="1"/>
      <c r="W91" s="1"/>
      <c r="X91" s="1"/>
      <c r="Y91" s="1"/>
      <c r="Z91" s="1"/>
      <c r="AA91" s="1"/>
      <c r="AB91" s="1"/>
      <c r="AC91" s="1"/>
    </row>
    <row r="92" spans="1:29" ht="22.5" customHeight="1">
      <c r="A92" s="8">
        <v>84</v>
      </c>
      <c r="B92" s="9" t="s">
        <v>190</v>
      </c>
      <c r="C92" s="10" t="s">
        <v>191</v>
      </c>
      <c r="D92" s="11" t="s">
        <v>24</v>
      </c>
      <c r="E92" s="18">
        <v>8</v>
      </c>
      <c r="F92" s="13">
        <v>8</v>
      </c>
      <c r="G92" s="14">
        <v>7.5</v>
      </c>
      <c r="H92" s="14">
        <v>9.5</v>
      </c>
      <c r="I92" s="14">
        <v>8</v>
      </c>
      <c r="J92" s="16">
        <f t="shared" si="13"/>
        <v>80</v>
      </c>
      <c r="K92" s="15" t="str">
        <f t="shared" si="1"/>
        <v>Y</v>
      </c>
      <c r="L92" s="16">
        <f t="shared" si="14"/>
        <v>80</v>
      </c>
      <c r="M92" s="15" t="str">
        <f t="shared" si="3"/>
        <v>Y</v>
      </c>
      <c r="N92" s="16">
        <f t="shared" si="15"/>
        <v>75</v>
      </c>
      <c r="O92" s="15" t="str">
        <f t="shared" si="5"/>
        <v>N</v>
      </c>
      <c r="P92" s="16">
        <f t="shared" si="16"/>
        <v>95</v>
      </c>
      <c r="Q92" s="15" t="str">
        <f t="shared" si="6"/>
        <v>Y</v>
      </c>
      <c r="R92" s="16">
        <f t="shared" si="17"/>
        <v>80</v>
      </c>
      <c r="S92" s="15" t="str">
        <f t="shared" si="7"/>
        <v>Y</v>
      </c>
      <c r="T92" s="1"/>
      <c r="U92" s="1"/>
      <c r="V92" s="1"/>
      <c r="W92" s="1"/>
      <c r="X92" s="1"/>
      <c r="Y92" s="1"/>
      <c r="Z92" s="1"/>
      <c r="AA92" s="1"/>
      <c r="AB92" s="1"/>
      <c r="AC92" s="1"/>
    </row>
    <row r="93" spans="1:29" ht="22.5" customHeight="1">
      <c r="A93" s="8">
        <v>85</v>
      </c>
      <c r="B93" s="9" t="s">
        <v>192</v>
      </c>
      <c r="C93" s="10" t="s">
        <v>193</v>
      </c>
      <c r="D93" s="11" t="s">
        <v>24</v>
      </c>
      <c r="E93" s="18">
        <v>9</v>
      </c>
      <c r="F93" s="13">
        <v>9.5</v>
      </c>
      <c r="G93" s="14">
        <v>9</v>
      </c>
      <c r="H93" s="14">
        <v>9.5</v>
      </c>
      <c r="I93" s="14">
        <v>9</v>
      </c>
      <c r="J93" s="16">
        <f t="shared" si="13"/>
        <v>90</v>
      </c>
      <c r="K93" s="15" t="str">
        <f t="shared" si="1"/>
        <v>Y</v>
      </c>
      <c r="L93" s="16">
        <f t="shared" si="14"/>
        <v>95</v>
      </c>
      <c r="M93" s="15" t="str">
        <f t="shared" si="3"/>
        <v>Y</v>
      </c>
      <c r="N93" s="16">
        <f t="shared" si="15"/>
        <v>90</v>
      </c>
      <c r="O93" s="15" t="str">
        <f t="shared" si="5"/>
        <v>Y</v>
      </c>
      <c r="P93" s="16">
        <f t="shared" si="16"/>
        <v>95</v>
      </c>
      <c r="Q93" s="15" t="str">
        <f t="shared" si="6"/>
        <v>Y</v>
      </c>
      <c r="R93" s="16">
        <f t="shared" si="17"/>
        <v>90</v>
      </c>
      <c r="S93" s="15" t="str">
        <f t="shared" si="7"/>
        <v>Y</v>
      </c>
      <c r="T93" s="1"/>
      <c r="U93" s="1"/>
      <c r="V93" s="1"/>
      <c r="W93" s="1"/>
      <c r="X93" s="1"/>
      <c r="Y93" s="1"/>
      <c r="Z93" s="1"/>
      <c r="AA93" s="1"/>
      <c r="AB93" s="1"/>
      <c r="AC93" s="1"/>
    </row>
    <row r="94" spans="1:29" ht="22.5" customHeight="1">
      <c r="A94" s="8">
        <v>86</v>
      </c>
      <c r="B94" s="9" t="s">
        <v>194</v>
      </c>
      <c r="C94" s="10" t="s">
        <v>195</v>
      </c>
      <c r="D94" s="11" t="s">
        <v>24</v>
      </c>
      <c r="E94" s="18">
        <v>8</v>
      </c>
      <c r="F94" s="13">
        <v>7.5</v>
      </c>
      <c r="G94" s="14">
        <v>8.5</v>
      </c>
      <c r="H94" s="14">
        <v>8</v>
      </c>
      <c r="I94" s="14">
        <v>8</v>
      </c>
      <c r="J94" s="16">
        <f t="shared" si="13"/>
        <v>80</v>
      </c>
      <c r="K94" s="15" t="str">
        <f t="shared" si="1"/>
        <v>Y</v>
      </c>
      <c r="L94" s="16">
        <f t="shared" si="14"/>
        <v>75</v>
      </c>
      <c r="M94" s="15" t="str">
        <f t="shared" si="3"/>
        <v>N</v>
      </c>
      <c r="N94" s="16">
        <f t="shared" si="15"/>
        <v>85</v>
      </c>
      <c r="O94" s="15" t="str">
        <f t="shared" si="5"/>
        <v>Y</v>
      </c>
      <c r="P94" s="16">
        <f t="shared" si="16"/>
        <v>80</v>
      </c>
      <c r="Q94" s="15" t="str">
        <f t="shared" si="6"/>
        <v>Y</v>
      </c>
      <c r="R94" s="16">
        <f t="shared" si="17"/>
        <v>80</v>
      </c>
      <c r="S94" s="15" t="str">
        <f t="shared" si="7"/>
        <v>Y</v>
      </c>
      <c r="T94" s="1"/>
      <c r="U94" s="1"/>
      <c r="V94" s="1"/>
      <c r="W94" s="1"/>
      <c r="X94" s="1"/>
      <c r="Y94" s="1"/>
      <c r="Z94" s="1"/>
      <c r="AA94" s="1"/>
      <c r="AB94" s="1"/>
      <c r="AC94" s="1"/>
    </row>
    <row r="95" spans="1:29" ht="22.5" customHeight="1">
      <c r="A95" s="8">
        <v>87</v>
      </c>
      <c r="B95" s="9" t="s">
        <v>196</v>
      </c>
      <c r="C95" s="10" t="s">
        <v>197</v>
      </c>
      <c r="D95" s="11" t="s">
        <v>24</v>
      </c>
      <c r="E95" s="18">
        <v>8.5</v>
      </c>
      <c r="F95" s="13">
        <v>8</v>
      </c>
      <c r="G95" s="14">
        <v>8</v>
      </c>
      <c r="H95" s="14">
        <v>8.5</v>
      </c>
      <c r="I95" s="14">
        <v>8</v>
      </c>
      <c r="J95" s="16">
        <f t="shared" si="13"/>
        <v>85</v>
      </c>
      <c r="K95" s="15" t="str">
        <f t="shared" si="1"/>
        <v>Y</v>
      </c>
      <c r="L95" s="16">
        <f t="shared" si="14"/>
        <v>80</v>
      </c>
      <c r="M95" s="15" t="str">
        <f t="shared" si="3"/>
        <v>Y</v>
      </c>
      <c r="N95" s="16">
        <f t="shared" si="15"/>
        <v>80</v>
      </c>
      <c r="O95" s="15" t="str">
        <f t="shared" si="5"/>
        <v>Y</v>
      </c>
      <c r="P95" s="16">
        <f t="shared" si="16"/>
        <v>85</v>
      </c>
      <c r="Q95" s="15" t="str">
        <f t="shared" si="6"/>
        <v>Y</v>
      </c>
      <c r="R95" s="16">
        <f t="shared" si="17"/>
        <v>80</v>
      </c>
      <c r="S95" s="15" t="str">
        <f t="shared" si="7"/>
        <v>Y</v>
      </c>
      <c r="T95" s="1"/>
      <c r="U95" s="1"/>
      <c r="V95" s="1"/>
      <c r="W95" s="1"/>
      <c r="X95" s="1"/>
      <c r="Y95" s="1"/>
      <c r="Z95" s="1"/>
      <c r="AA95" s="1"/>
      <c r="AB95" s="1"/>
      <c r="AC95" s="1"/>
    </row>
    <row r="96" spans="1:29" ht="22.5" customHeight="1">
      <c r="A96" s="8">
        <v>88</v>
      </c>
      <c r="B96" s="9" t="s">
        <v>198</v>
      </c>
      <c r="C96" s="10" t="s">
        <v>199</v>
      </c>
      <c r="D96" s="11" t="s">
        <v>24</v>
      </c>
      <c r="E96" s="18">
        <v>7.5</v>
      </c>
      <c r="F96" s="13">
        <v>8</v>
      </c>
      <c r="G96" s="14">
        <v>7</v>
      </c>
      <c r="H96" s="14">
        <v>8</v>
      </c>
      <c r="I96" s="14">
        <v>7.5</v>
      </c>
      <c r="J96" s="16">
        <f t="shared" si="13"/>
        <v>75</v>
      </c>
      <c r="K96" s="15" t="str">
        <f t="shared" si="1"/>
        <v>N</v>
      </c>
      <c r="L96" s="16">
        <f t="shared" si="14"/>
        <v>80</v>
      </c>
      <c r="M96" s="15" t="str">
        <f t="shared" si="3"/>
        <v>Y</v>
      </c>
      <c r="N96" s="16">
        <f t="shared" si="15"/>
        <v>70</v>
      </c>
      <c r="O96" s="15" t="str">
        <f t="shared" si="5"/>
        <v>N</v>
      </c>
      <c r="P96" s="16">
        <f t="shared" si="16"/>
        <v>80</v>
      </c>
      <c r="Q96" s="15" t="str">
        <f t="shared" si="6"/>
        <v>Y</v>
      </c>
      <c r="R96" s="16">
        <f t="shared" si="17"/>
        <v>75</v>
      </c>
      <c r="S96" s="15" t="str">
        <f t="shared" si="7"/>
        <v>N</v>
      </c>
      <c r="T96" s="1"/>
      <c r="U96" s="1"/>
      <c r="V96" s="1"/>
      <c r="W96" s="1"/>
      <c r="X96" s="1"/>
      <c r="Y96" s="1"/>
      <c r="Z96" s="1"/>
      <c r="AA96" s="1"/>
      <c r="AB96" s="1"/>
      <c r="AC96" s="1"/>
    </row>
    <row r="97" spans="1:29" ht="22.5" customHeight="1">
      <c r="A97" s="8">
        <v>89</v>
      </c>
      <c r="B97" s="9" t="s">
        <v>200</v>
      </c>
      <c r="C97" s="10" t="s">
        <v>201</v>
      </c>
      <c r="D97" s="11" t="s">
        <v>24</v>
      </c>
      <c r="E97" s="18">
        <v>3</v>
      </c>
      <c r="F97" s="13">
        <v>3</v>
      </c>
      <c r="G97" s="14">
        <v>3</v>
      </c>
      <c r="H97" s="14">
        <v>3</v>
      </c>
      <c r="I97" s="14">
        <v>3</v>
      </c>
      <c r="J97" s="16">
        <f t="shared" si="13"/>
        <v>30</v>
      </c>
      <c r="K97" s="15" t="str">
        <f t="shared" si="1"/>
        <v>N</v>
      </c>
      <c r="L97" s="16">
        <f t="shared" si="14"/>
        <v>30</v>
      </c>
      <c r="M97" s="15" t="str">
        <f t="shared" si="3"/>
        <v>N</v>
      </c>
      <c r="N97" s="16">
        <f t="shared" si="15"/>
        <v>30</v>
      </c>
      <c r="O97" s="15" t="str">
        <f t="shared" si="5"/>
        <v>N</v>
      </c>
      <c r="P97" s="16">
        <f t="shared" si="16"/>
        <v>30</v>
      </c>
      <c r="Q97" s="15" t="str">
        <f t="shared" si="6"/>
        <v>N</v>
      </c>
      <c r="R97" s="16">
        <f t="shared" si="17"/>
        <v>30</v>
      </c>
      <c r="S97" s="15" t="str">
        <f t="shared" si="7"/>
        <v>N</v>
      </c>
      <c r="T97" s="1"/>
      <c r="U97" s="1"/>
      <c r="V97" s="1"/>
      <c r="W97" s="1"/>
      <c r="X97" s="1"/>
      <c r="Y97" s="1"/>
      <c r="Z97" s="1"/>
      <c r="AA97" s="1"/>
      <c r="AB97" s="1"/>
      <c r="AC97" s="1"/>
    </row>
    <row r="98" spans="1:29" ht="22.5" customHeight="1">
      <c r="A98" s="8">
        <v>90</v>
      </c>
      <c r="B98" s="9" t="s">
        <v>202</v>
      </c>
      <c r="C98" s="10" t="s">
        <v>203</v>
      </c>
      <c r="D98" s="11" t="s">
        <v>24</v>
      </c>
      <c r="E98" s="18">
        <v>8</v>
      </c>
      <c r="F98" s="13">
        <v>7.5</v>
      </c>
      <c r="G98" s="14">
        <v>8</v>
      </c>
      <c r="H98" s="14">
        <v>9.5</v>
      </c>
      <c r="I98" s="14">
        <v>8</v>
      </c>
      <c r="J98" s="16">
        <f t="shared" si="13"/>
        <v>80</v>
      </c>
      <c r="K98" s="15" t="str">
        <f t="shared" si="1"/>
        <v>Y</v>
      </c>
      <c r="L98" s="16">
        <f t="shared" si="14"/>
        <v>75</v>
      </c>
      <c r="M98" s="15" t="str">
        <f t="shared" si="3"/>
        <v>N</v>
      </c>
      <c r="N98" s="16">
        <f t="shared" si="15"/>
        <v>80</v>
      </c>
      <c r="O98" s="15" t="str">
        <f t="shared" si="5"/>
        <v>Y</v>
      </c>
      <c r="P98" s="16">
        <f t="shared" si="16"/>
        <v>95</v>
      </c>
      <c r="Q98" s="15" t="str">
        <f t="shared" si="6"/>
        <v>Y</v>
      </c>
      <c r="R98" s="16">
        <f t="shared" si="17"/>
        <v>80</v>
      </c>
      <c r="S98" s="15" t="str">
        <f t="shared" si="7"/>
        <v>Y</v>
      </c>
      <c r="T98" s="1"/>
      <c r="U98" s="1"/>
      <c r="V98" s="1"/>
      <c r="W98" s="1"/>
      <c r="X98" s="1"/>
      <c r="Y98" s="1"/>
      <c r="Z98" s="1"/>
      <c r="AA98" s="1"/>
      <c r="AB98" s="1"/>
      <c r="AC98" s="1"/>
    </row>
    <row r="99" spans="1:29" ht="22.5" customHeight="1">
      <c r="A99" s="8">
        <v>91</v>
      </c>
      <c r="B99" s="9" t="s">
        <v>204</v>
      </c>
      <c r="C99" s="10" t="s">
        <v>205</v>
      </c>
      <c r="D99" s="11" t="s">
        <v>24</v>
      </c>
      <c r="E99" s="18">
        <v>7</v>
      </c>
      <c r="F99" s="13">
        <v>8</v>
      </c>
      <c r="G99" s="14">
        <v>7</v>
      </c>
      <c r="H99" s="14">
        <v>8</v>
      </c>
      <c r="I99" s="14">
        <v>7</v>
      </c>
      <c r="J99" s="16">
        <f t="shared" si="13"/>
        <v>70</v>
      </c>
      <c r="K99" s="15" t="str">
        <f t="shared" si="1"/>
        <v>N</v>
      </c>
      <c r="L99" s="16">
        <f t="shared" si="14"/>
        <v>80</v>
      </c>
      <c r="M99" s="15" t="str">
        <f t="shared" si="3"/>
        <v>Y</v>
      </c>
      <c r="N99" s="16">
        <f t="shared" si="15"/>
        <v>70</v>
      </c>
      <c r="O99" s="15" t="str">
        <f t="shared" si="5"/>
        <v>N</v>
      </c>
      <c r="P99" s="16">
        <f t="shared" si="16"/>
        <v>80</v>
      </c>
      <c r="Q99" s="15" t="str">
        <f t="shared" si="6"/>
        <v>Y</v>
      </c>
      <c r="R99" s="16">
        <f t="shared" si="17"/>
        <v>70</v>
      </c>
      <c r="S99" s="15" t="str">
        <f t="shared" si="7"/>
        <v>N</v>
      </c>
      <c r="T99" s="1"/>
      <c r="U99" s="1"/>
      <c r="V99" s="1"/>
      <c r="W99" s="1"/>
      <c r="X99" s="1"/>
      <c r="Y99" s="1"/>
      <c r="Z99" s="1"/>
      <c r="AA99" s="1"/>
      <c r="AB99" s="1"/>
      <c r="AC99" s="1"/>
    </row>
    <row r="100" spans="1:29" ht="22.5" customHeight="1">
      <c r="A100" s="8">
        <v>92</v>
      </c>
      <c r="B100" s="9" t="s">
        <v>206</v>
      </c>
      <c r="C100" s="10" t="s">
        <v>207</v>
      </c>
      <c r="D100" s="11" t="s">
        <v>24</v>
      </c>
      <c r="E100" s="18">
        <v>8</v>
      </c>
      <c r="F100" s="13">
        <v>8</v>
      </c>
      <c r="G100" s="14">
        <v>8.5</v>
      </c>
      <c r="H100" s="14">
        <v>8</v>
      </c>
      <c r="I100" s="14">
        <v>8.5</v>
      </c>
      <c r="J100" s="16">
        <f t="shared" si="13"/>
        <v>80</v>
      </c>
      <c r="K100" s="15" t="str">
        <f t="shared" si="1"/>
        <v>Y</v>
      </c>
      <c r="L100" s="16">
        <f t="shared" si="14"/>
        <v>80</v>
      </c>
      <c r="M100" s="15" t="str">
        <f t="shared" si="3"/>
        <v>Y</v>
      </c>
      <c r="N100" s="16">
        <f t="shared" si="15"/>
        <v>85</v>
      </c>
      <c r="O100" s="15" t="str">
        <f t="shared" si="5"/>
        <v>Y</v>
      </c>
      <c r="P100" s="16">
        <f t="shared" si="16"/>
        <v>80</v>
      </c>
      <c r="Q100" s="15" t="str">
        <f t="shared" si="6"/>
        <v>Y</v>
      </c>
      <c r="R100" s="16">
        <f t="shared" si="17"/>
        <v>85</v>
      </c>
      <c r="S100" s="15" t="str">
        <f t="shared" si="7"/>
        <v>Y</v>
      </c>
      <c r="T100" s="1"/>
      <c r="U100" s="1"/>
      <c r="V100" s="1"/>
      <c r="W100" s="1"/>
      <c r="X100" s="1"/>
      <c r="Y100" s="1"/>
      <c r="Z100" s="1"/>
      <c r="AA100" s="1"/>
      <c r="AB100" s="1"/>
      <c r="AC100" s="1"/>
    </row>
    <row r="101" spans="1:29" ht="22.5" customHeight="1">
      <c r="A101" s="8">
        <v>93</v>
      </c>
      <c r="B101" s="9" t="s">
        <v>208</v>
      </c>
      <c r="C101" s="10" t="s">
        <v>209</v>
      </c>
      <c r="D101" s="11" t="s">
        <v>101</v>
      </c>
      <c r="E101" s="18">
        <v>8</v>
      </c>
      <c r="F101" s="13">
        <v>8</v>
      </c>
      <c r="G101" s="14">
        <v>8.5</v>
      </c>
      <c r="H101" s="14">
        <v>8</v>
      </c>
      <c r="I101" s="14">
        <v>8.5</v>
      </c>
      <c r="J101" s="16">
        <f t="shared" si="13"/>
        <v>80</v>
      </c>
      <c r="K101" s="15" t="str">
        <f t="shared" si="1"/>
        <v>Y</v>
      </c>
      <c r="L101" s="16">
        <f t="shared" si="14"/>
        <v>80</v>
      </c>
      <c r="M101" s="15" t="str">
        <f t="shared" si="3"/>
        <v>Y</v>
      </c>
      <c r="N101" s="16">
        <f t="shared" si="15"/>
        <v>85</v>
      </c>
      <c r="O101" s="15" t="str">
        <f t="shared" si="5"/>
        <v>Y</v>
      </c>
      <c r="P101" s="16">
        <f t="shared" si="16"/>
        <v>80</v>
      </c>
      <c r="Q101" s="15" t="str">
        <f t="shared" si="6"/>
        <v>Y</v>
      </c>
      <c r="R101" s="16">
        <f t="shared" si="17"/>
        <v>85</v>
      </c>
      <c r="S101" s="15" t="str">
        <f t="shared" si="7"/>
        <v>Y</v>
      </c>
      <c r="T101" s="1"/>
      <c r="U101" s="1"/>
      <c r="V101" s="1"/>
      <c r="W101" s="1"/>
      <c r="X101" s="1"/>
      <c r="Y101" s="1"/>
      <c r="Z101" s="1"/>
      <c r="AA101" s="1"/>
      <c r="AB101" s="1"/>
      <c r="AC101" s="1"/>
    </row>
    <row r="102" spans="1:29" ht="22.5" customHeight="1">
      <c r="A102" s="8">
        <v>94</v>
      </c>
      <c r="B102" s="9" t="s">
        <v>210</v>
      </c>
      <c r="C102" s="10" t="s">
        <v>211</v>
      </c>
      <c r="D102" s="11" t="s">
        <v>101</v>
      </c>
      <c r="E102" s="18">
        <v>8</v>
      </c>
      <c r="F102" s="13">
        <v>8</v>
      </c>
      <c r="G102" s="14">
        <v>8.5</v>
      </c>
      <c r="H102" s="14">
        <v>8</v>
      </c>
      <c r="I102" s="14">
        <v>8.5</v>
      </c>
      <c r="J102" s="16">
        <f t="shared" si="13"/>
        <v>80</v>
      </c>
      <c r="K102" s="15" t="str">
        <f t="shared" si="1"/>
        <v>Y</v>
      </c>
      <c r="L102" s="16">
        <f t="shared" si="14"/>
        <v>80</v>
      </c>
      <c r="M102" s="15" t="str">
        <f t="shared" si="3"/>
        <v>Y</v>
      </c>
      <c r="N102" s="16">
        <f t="shared" si="15"/>
        <v>85</v>
      </c>
      <c r="O102" s="15" t="str">
        <f t="shared" si="5"/>
        <v>Y</v>
      </c>
      <c r="P102" s="16">
        <f t="shared" si="16"/>
        <v>80</v>
      </c>
      <c r="Q102" s="15" t="str">
        <f t="shared" si="6"/>
        <v>Y</v>
      </c>
      <c r="R102" s="16">
        <f t="shared" si="17"/>
        <v>85</v>
      </c>
      <c r="S102" s="15" t="str">
        <f t="shared" si="7"/>
        <v>Y</v>
      </c>
      <c r="T102" s="1"/>
      <c r="U102" s="1"/>
      <c r="V102" s="1"/>
      <c r="W102" s="1"/>
      <c r="X102" s="1"/>
      <c r="Y102" s="1"/>
      <c r="Z102" s="1"/>
      <c r="AA102" s="1"/>
      <c r="AB102" s="1"/>
      <c r="AC102" s="1"/>
    </row>
    <row r="103" spans="1:29" ht="22.5" customHeight="1">
      <c r="A103" s="8">
        <v>95</v>
      </c>
      <c r="B103" s="9" t="s">
        <v>212</v>
      </c>
      <c r="C103" s="10" t="s">
        <v>213</v>
      </c>
      <c r="D103" s="11" t="s">
        <v>101</v>
      </c>
      <c r="E103" s="18">
        <v>8</v>
      </c>
      <c r="F103" s="13">
        <v>8</v>
      </c>
      <c r="G103" s="14">
        <v>8.5</v>
      </c>
      <c r="H103" s="14">
        <v>8</v>
      </c>
      <c r="I103" s="14">
        <v>8.5</v>
      </c>
      <c r="J103" s="16">
        <f t="shared" si="13"/>
        <v>80</v>
      </c>
      <c r="K103" s="15" t="str">
        <f t="shared" si="1"/>
        <v>Y</v>
      </c>
      <c r="L103" s="16">
        <f t="shared" si="14"/>
        <v>80</v>
      </c>
      <c r="M103" s="15" t="str">
        <f t="shared" si="3"/>
        <v>Y</v>
      </c>
      <c r="N103" s="16">
        <f t="shared" si="15"/>
        <v>85</v>
      </c>
      <c r="O103" s="15" t="str">
        <f t="shared" si="5"/>
        <v>Y</v>
      </c>
      <c r="P103" s="16">
        <f t="shared" si="16"/>
        <v>80</v>
      </c>
      <c r="Q103" s="15" t="str">
        <f t="shared" si="6"/>
        <v>Y</v>
      </c>
      <c r="R103" s="16">
        <f t="shared" si="17"/>
        <v>85</v>
      </c>
      <c r="S103" s="15" t="str">
        <f t="shared" si="7"/>
        <v>Y</v>
      </c>
      <c r="T103" s="1"/>
      <c r="U103" s="1"/>
      <c r="V103" s="1"/>
      <c r="W103" s="1"/>
      <c r="X103" s="1"/>
      <c r="Y103" s="1"/>
      <c r="Z103" s="1"/>
      <c r="AA103" s="1"/>
      <c r="AB103" s="1"/>
      <c r="AC103" s="1"/>
    </row>
    <row r="104" spans="1:29" ht="22.5" customHeight="1">
      <c r="A104" s="8">
        <v>96</v>
      </c>
      <c r="B104" s="9" t="s">
        <v>214</v>
      </c>
      <c r="C104" s="10" t="s">
        <v>215</v>
      </c>
      <c r="D104" s="11" t="s">
        <v>101</v>
      </c>
      <c r="E104" s="18">
        <v>8</v>
      </c>
      <c r="F104" s="13">
        <v>8</v>
      </c>
      <c r="G104" s="14">
        <v>8.5</v>
      </c>
      <c r="H104" s="14">
        <v>8</v>
      </c>
      <c r="I104" s="14">
        <v>8.5</v>
      </c>
      <c r="J104" s="16">
        <f t="shared" si="13"/>
        <v>80</v>
      </c>
      <c r="K104" s="15" t="str">
        <f t="shared" si="1"/>
        <v>Y</v>
      </c>
      <c r="L104" s="16">
        <f t="shared" si="14"/>
        <v>80</v>
      </c>
      <c r="M104" s="15" t="str">
        <f t="shared" si="3"/>
        <v>Y</v>
      </c>
      <c r="N104" s="16">
        <f t="shared" si="15"/>
        <v>85</v>
      </c>
      <c r="O104" s="15" t="str">
        <f t="shared" si="5"/>
        <v>Y</v>
      </c>
      <c r="P104" s="16">
        <f t="shared" si="16"/>
        <v>80</v>
      </c>
      <c r="Q104" s="15" t="str">
        <f t="shared" si="6"/>
        <v>Y</v>
      </c>
      <c r="R104" s="16">
        <f t="shared" si="17"/>
        <v>85</v>
      </c>
      <c r="S104" s="15" t="str">
        <f t="shared" si="7"/>
        <v>Y</v>
      </c>
      <c r="T104" s="1"/>
      <c r="U104" s="1"/>
      <c r="V104" s="1"/>
      <c r="W104" s="1"/>
      <c r="X104" s="1"/>
      <c r="Y104" s="1"/>
      <c r="Z104" s="1"/>
      <c r="AA104" s="1"/>
      <c r="AB104" s="1"/>
      <c r="AC104" s="1"/>
    </row>
    <row r="105" spans="1:29" ht="22.5" customHeight="1">
      <c r="A105" s="8">
        <v>97</v>
      </c>
      <c r="B105" s="9" t="s">
        <v>216</v>
      </c>
      <c r="C105" s="10" t="s">
        <v>217</v>
      </c>
      <c r="D105" s="11" t="s">
        <v>101</v>
      </c>
      <c r="E105" s="18">
        <v>8</v>
      </c>
      <c r="F105" s="13">
        <v>8</v>
      </c>
      <c r="G105" s="14">
        <v>8.5</v>
      </c>
      <c r="H105" s="14">
        <v>8</v>
      </c>
      <c r="I105" s="14">
        <v>8.5</v>
      </c>
      <c r="J105" s="16">
        <f t="shared" si="13"/>
        <v>80</v>
      </c>
      <c r="K105" s="15" t="str">
        <f t="shared" si="1"/>
        <v>Y</v>
      </c>
      <c r="L105" s="16">
        <f t="shared" si="14"/>
        <v>80</v>
      </c>
      <c r="M105" s="15" t="str">
        <f t="shared" si="3"/>
        <v>Y</v>
      </c>
      <c r="N105" s="16">
        <f t="shared" si="15"/>
        <v>85</v>
      </c>
      <c r="O105" s="15" t="str">
        <f t="shared" si="5"/>
        <v>Y</v>
      </c>
      <c r="P105" s="16">
        <f t="shared" si="16"/>
        <v>80</v>
      </c>
      <c r="Q105" s="15" t="str">
        <f t="shared" si="6"/>
        <v>Y</v>
      </c>
      <c r="R105" s="16">
        <f t="shared" si="17"/>
        <v>85</v>
      </c>
      <c r="S105" s="15" t="str">
        <f t="shared" si="7"/>
        <v>Y</v>
      </c>
      <c r="T105" s="1"/>
      <c r="U105" s="1"/>
      <c r="V105" s="1"/>
      <c r="W105" s="1"/>
      <c r="X105" s="1"/>
      <c r="Y105" s="1"/>
      <c r="Z105" s="1"/>
      <c r="AA105" s="1"/>
      <c r="AB105" s="1"/>
      <c r="AC105" s="1"/>
    </row>
    <row r="106" spans="1:29" ht="22.5" customHeight="1">
      <c r="A106" s="8">
        <v>98</v>
      </c>
      <c r="B106" s="9" t="s">
        <v>218</v>
      </c>
      <c r="C106" s="10" t="s">
        <v>219</v>
      </c>
      <c r="D106" s="11" t="s">
        <v>101</v>
      </c>
      <c r="E106" s="18">
        <v>8</v>
      </c>
      <c r="F106" s="13">
        <v>8</v>
      </c>
      <c r="G106" s="14">
        <v>8.5</v>
      </c>
      <c r="H106" s="14">
        <v>8</v>
      </c>
      <c r="I106" s="14">
        <v>8.5</v>
      </c>
      <c r="J106" s="16">
        <f t="shared" si="13"/>
        <v>80</v>
      </c>
      <c r="K106" s="15" t="str">
        <f t="shared" si="1"/>
        <v>Y</v>
      </c>
      <c r="L106" s="16">
        <f t="shared" si="14"/>
        <v>80</v>
      </c>
      <c r="M106" s="15" t="str">
        <f t="shared" si="3"/>
        <v>Y</v>
      </c>
      <c r="N106" s="16">
        <f t="shared" si="15"/>
        <v>85</v>
      </c>
      <c r="O106" s="15" t="str">
        <f t="shared" si="5"/>
        <v>Y</v>
      </c>
      <c r="P106" s="16">
        <f t="shared" si="16"/>
        <v>80</v>
      </c>
      <c r="Q106" s="15" t="str">
        <f t="shared" si="6"/>
        <v>Y</v>
      </c>
      <c r="R106" s="16">
        <f t="shared" si="17"/>
        <v>85</v>
      </c>
      <c r="S106" s="15" t="str">
        <f t="shared" si="7"/>
        <v>Y</v>
      </c>
      <c r="T106" s="1"/>
      <c r="U106" s="1"/>
      <c r="V106" s="1"/>
      <c r="W106" s="1"/>
      <c r="X106" s="1"/>
      <c r="Y106" s="1"/>
      <c r="Z106" s="1"/>
      <c r="AA106" s="1"/>
      <c r="AB106" s="1"/>
      <c r="AC106" s="1"/>
    </row>
    <row r="107" spans="1:29" ht="23.25" customHeight="1">
      <c r="A107" s="1"/>
      <c r="B107" s="1"/>
      <c r="C107" s="1"/>
      <c r="D107" s="1"/>
      <c r="E107" s="1"/>
      <c r="F107" s="1"/>
      <c r="G107" s="1"/>
      <c r="H107" s="1"/>
      <c r="I107" s="22"/>
      <c r="J107" s="101">
        <f>COUNTIF(K9:K106,"Y")</f>
        <v>91</v>
      </c>
      <c r="K107" s="95"/>
      <c r="L107" s="101">
        <f>COUNTIF(M9:M106,"Y")</f>
        <v>89</v>
      </c>
      <c r="M107" s="95"/>
      <c r="N107" s="101">
        <f>COUNTIF(O9:O106,"Y")</f>
        <v>89</v>
      </c>
      <c r="O107" s="95"/>
      <c r="P107" s="101">
        <f>COUNTIF(Q9:Q106,"Y")</f>
        <v>94</v>
      </c>
      <c r="Q107" s="95"/>
      <c r="R107" s="101">
        <f>COUNTIF(S9:S106,"Y")</f>
        <v>93</v>
      </c>
      <c r="S107" s="95"/>
      <c r="T107" s="1"/>
      <c r="U107" s="1"/>
      <c r="V107" s="1"/>
      <c r="W107" s="1"/>
      <c r="X107" s="1"/>
      <c r="Y107" s="1"/>
      <c r="Z107" s="1"/>
      <c r="AA107" s="1"/>
      <c r="AB107" s="1"/>
      <c r="AC107" s="1"/>
    </row>
    <row r="108" spans="1:29" ht="23.25" customHeight="1">
      <c r="A108" s="1"/>
      <c r="B108" s="1"/>
      <c r="C108" s="1"/>
      <c r="D108" s="1"/>
      <c r="E108" s="1"/>
      <c r="F108" s="1"/>
      <c r="G108" s="1"/>
      <c r="H108" s="1"/>
      <c r="I108" s="22"/>
      <c r="J108" s="103">
        <f>(J107/A106)*100</f>
        <v>92.857142857142861</v>
      </c>
      <c r="K108" s="95"/>
      <c r="L108" s="103">
        <f>(L107/A106)*100</f>
        <v>90.816326530612244</v>
      </c>
      <c r="M108" s="95"/>
      <c r="N108" s="103">
        <f>(N107/A106)*100</f>
        <v>90.816326530612244</v>
      </c>
      <c r="O108" s="95"/>
      <c r="P108" s="103">
        <f>(P107/A106)*100</f>
        <v>95.918367346938766</v>
      </c>
      <c r="Q108" s="95"/>
      <c r="R108" s="103">
        <f>(R107/A106)*100</f>
        <v>94.897959183673478</v>
      </c>
      <c r="S108" s="95"/>
      <c r="T108" s="1"/>
      <c r="U108" s="1"/>
      <c r="V108" s="1"/>
      <c r="W108" s="1"/>
      <c r="X108" s="1"/>
      <c r="Y108" s="1"/>
      <c r="Z108" s="1"/>
      <c r="AA108" s="1"/>
      <c r="AB108" s="1"/>
      <c r="AC108" s="1"/>
    </row>
    <row r="109" spans="1:29" ht="14.25" customHeight="1">
      <c r="A109" s="1"/>
      <c r="B109" s="1"/>
      <c r="C109" s="1"/>
      <c r="D109" s="1"/>
      <c r="E109" s="1"/>
      <c r="F109" s="1"/>
      <c r="G109" s="1"/>
      <c r="H109" s="1"/>
      <c r="I109" s="22"/>
      <c r="J109" s="23"/>
      <c r="K109" s="23"/>
      <c r="L109" s="23"/>
      <c r="M109" s="23"/>
      <c r="N109" s="23"/>
      <c r="O109" s="23"/>
      <c r="P109" s="23"/>
      <c r="Q109" s="23"/>
      <c r="R109" s="23"/>
      <c r="S109" s="23"/>
      <c r="T109" s="1"/>
      <c r="U109" s="1"/>
      <c r="V109" s="1"/>
      <c r="W109" s="1"/>
      <c r="X109" s="1"/>
      <c r="Y109" s="1"/>
      <c r="Z109" s="1"/>
      <c r="AA109" s="1"/>
      <c r="AB109" s="1"/>
      <c r="AC109" s="1"/>
    </row>
    <row r="110" spans="1:29" ht="21.75" customHeight="1">
      <c r="A110" s="1"/>
      <c r="B110" s="105" t="s">
        <v>220</v>
      </c>
      <c r="C110" s="106" t="s">
        <v>222</v>
      </c>
      <c r="D110" s="107"/>
      <c r="E110" s="15" t="s">
        <v>10</v>
      </c>
      <c r="F110" s="15" t="s">
        <v>11</v>
      </c>
      <c r="G110" s="15" t="s">
        <v>12</v>
      </c>
      <c r="H110" s="12" t="s">
        <v>13</v>
      </c>
      <c r="I110" s="12" t="s">
        <v>14</v>
      </c>
      <c r="J110" s="1"/>
      <c r="K110" s="1"/>
      <c r="L110" s="1"/>
      <c r="M110" s="1"/>
      <c r="N110" s="1"/>
      <c r="O110" s="1"/>
      <c r="P110" s="1"/>
      <c r="Q110" s="1"/>
      <c r="R110" s="1"/>
      <c r="S110" s="1"/>
      <c r="T110" s="1"/>
      <c r="U110" s="1"/>
      <c r="V110" s="1"/>
      <c r="W110" s="1"/>
      <c r="X110" s="1"/>
      <c r="Y110" s="1"/>
      <c r="Z110" s="1"/>
      <c r="AA110" s="1"/>
      <c r="AB110" s="1"/>
      <c r="AC110" s="1"/>
    </row>
    <row r="111" spans="1:29" ht="45.75" customHeight="1">
      <c r="A111" s="1"/>
      <c r="B111" s="98"/>
      <c r="C111" s="108"/>
      <c r="D111" s="109"/>
      <c r="E111" s="25">
        <f>J108</f>
        <v>92.857142857142861</v>
      </c>
      <c r="F111" s="25">
        <f>L108</f>
        <v>90.816326530612244</v>
      </c>
      <c r="G111" s="25">
        <f>N108</f>
        <v>90.816326530612244</v>
      </c>
      <c r="H111" s="25">
        <f>P108</f>
        <v>95.918367346938766</v>
      </c>
      <c r="I111" s="25">
        <f>R108</f>
        <v>94.897959183673478</v>
      </c>
      <c r="J111" s="1"/>
      <c r="K111" s="1"/>
      <c r="L111" s="1"/>
      <c r="M111" s="1"/>
      <c r="N111" s="1"/>
      <c r="O111" s="1"/>
      <c r="P111" s="1"/>
      <c r="Q111" s="1"/>
      <c r="R111" s="1"/>
      <c r="S111" s="1"/>
      <c r="T111" s="1"/>
      <c r="U111" s="1"/>
      <c r="V111" s="1"/>
      <c r="W111" s="1"/>
      <c r="X111" s="1"/>
      <c r="Y111" s="1"/>
      <c r="Z111" s="1"/>
      <c r="AA111" s="1"/>
      <c r="AB111" s="1"/>
      <c r="AC111" s="1"/>
    </row>
    <row r="112" spans="1:29"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row>
    <row r="113" spans="1:29"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row>
    <row r="114" spans="1:29"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row>
    <row r="115" spans="1:29"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row>
    <row r="116" spans="1:29"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row>
    <row r="117" spans="1:29"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row>
    <row r="118" spans="1:29"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row>
    <row r="119" spans="1:2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row>
    <row r="120" spans="1:29"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row>
    <row r="121" spans="1:29"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row>
    <row r="122" spans="1:29"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row>
    <row r="123" spans="1:29"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row>
    <row r="124" spans="1:29"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row>
    <row r="125" spans="1:29"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row>
    <row r="126" spans="1:29"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row>
    <row r="127" spans="1:29"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row>
    <row r="128" spans="1:29"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row>
    <row r="129" spans="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row>
    <row r="130" spans="1:29"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row>
    <row r="131" spans="1:29"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row>
    <row r="132" spans="1:29"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row>
    <row r="133" spans="1:29"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row>
    <row r="134" spans="1:29"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row>
    <row r="135" spans="1:29"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row>
    <row r="136" spans="1:29"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row>
    <row r="137" spans="1:29"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row>
    <row r="138" spans="1:29"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row>
    <row r="139" spans="1:2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row>
    <row r="140" spans="1:29"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row>
    <row r="141" spans="1:29"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row>
    <row r="142" spans="1:29"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row>
    <row r="143" spans="1:29"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row>
    <row r="144" spans="1:29"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row>
    <row r="145" spans="1:29"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row>
    <row r="146" spans="1:29"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row>
    <row r="147" spans="1:29"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row>
    <row r="148" spans="1:29"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row>
    <row r="149" spans="1:2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row>
    <row r="150" spans="1:29"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row>
    <row r="151" spans="1:29"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row>
    <row r="152" spans="1:29"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row>
    <row r="153" spans="1:29"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row>
    <row r="154" spans="1:29"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row>
    <row r="155" spans="1:29"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row>
    <row r="156" spans="1:29"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row>
    <row r="157" spans="1:29"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row>
    <row r="158" spans="1:29"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row>
    <row r="159" spans="1:2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row>
    <row r="160" spans="1:29"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row>
    <row r="161" spans="1:29"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row>
    <row r="162" spans="1:29"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row>
    <row r="163" spans="1:29"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row>
    <row r="164" spans="1:29"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row>
    <row r="165" spans="1:29"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row>
    <row r="166" spans="1:29"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row>
    <row r="167" spans="1:29"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row>
    <row r="168" spans="1:29"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row>
    <row r="169" spans="1:2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row>
    <row r="170" spans="1:29"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row>
    <row r="171" spans="1:29"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row>
    <row r="172" spans="1:29"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row>
    <row r="173" spans="1:29"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row>
    <row r="174" spans="1:29"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row>
    <row r="175" spans="1:29"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row>
    <row r="176" spans="1:29"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row>
    <row r="177" spans="1:29"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row>
    <row r="178" spans="1:29"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row>
    <row r="179" spans="1:2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row>
    <row r="180" spans="1:29"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row>
    <row r="181" spans="1:29"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row>
    <row r="182" spans="1:29"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row>
    <row r="183" spans="1:29"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row>
    <row r="184" spans="1:29"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row>
    <row r="185" spans="1:29"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row>
    <row r="186" spans="1:29"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row>
    <row r="187" spans="1:29"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row>
    <row r="188" spans="1:29"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row>
    <row r="189" spans="1:2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row>
    <row r="190" spans="1:29"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row>
    <row r="191" spans="1:29"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row>
    <row r="192" spans="1:29"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row>
    <row r="193" spans="1:29"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row>
    <row r="194" spans="1:29"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row>
    <row r="195" spans="1:29"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row>
    <row r="196" spans="1:29"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row>
    <row r="197" spans="1:29"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row>
    <row r="198" spans="1:29"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row>
    <row r="199" spans="1:2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row>
    <row r="200" spans="1:29"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row>
    <row r="201" spans="1:29"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row>
    <row r="202" spans="1:29"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row>
    <row r="203" spans="1:29"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row>
    <row r="204" spans="1:29"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row>
    <row r="205" spans="1:29"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row>
    <row r="206" spans="1:29"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row>
    <row r="207" spans="1:29"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row>
    <row r="208" spans="1:29"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row>
    <row r="209" spans="1:2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row>
    <row r="210" spans="1:29"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row>
    <row r="211" spans="1:29"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row>
    <row r="212" spans="1:29"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row>
    <row r="213" spans="1:29"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row>
    <row r="214" spans="1:29"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row>
    <row r="215" spans="1:29"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row>
    <row r="216" spans="1:29"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row>
    <row r="217" spans="1:29"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row>
    <row r="218" spans="1:29"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row>
    <row r="219" spans="1:2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row>
    <row r="220" spans="1:29"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row>
    <row r="221" spans="1:29"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row>
    <row r="222" spans="1:29"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row>
    <row r="223" spans="1:29"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row>
    <row r="224" spans="1:29"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row>
    <row r="225" spans="1:29"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row>
    <row r="226" spans="1:29"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row>
    <row r="227" spans="1:29"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row>
    <row r="228" spans="1:29"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row>
    <row r="229" spans="1: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row>
    <row r="230" spans="1:29"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row>
    <row r="231" spans="1:29"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row>
    <row r="232" spans="1:29"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row>
    <row r="233" spans="1:29"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row>
    <row r="234" spans="1:29"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row>
    <row r="235" spans="1:29"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row>
    <row r="236" spans="1:29"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row>
    <row r="237" spans="1:29"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row>
    <row r="238" spans="1:29"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row>
    <row r="239" spans="1:2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row>
    <row r="240" spans="1:29"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row>
    <row r="241" spans="1:29"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row>
    <row r="242" spans="1:29"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row>
    <row r="243" spans="1:29"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row>
    <row r="244" spans="1:29"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row>
    <row r="245" spans="1:29"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row>
    <row r="246" spans="1:29"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row>
    <row r="247" spans="1:29"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row>
    <row r="248" spans="1:29"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row>
    <row r="249" spans="1:2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row>
    <row r="250" spans="1:29"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row>
    <row r="251" spans="1:29"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row>
    <row r="252" spans="1:29"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row>
    <row r="253" spans="1:29"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row>
    <row r="254" spans="1:29"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row>
    <row r="255" spans="1:29"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row>
    <row r="256" spans="1:29"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row>
    <row r="257" spans="1:29"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row>
    <row r="258" spans="1:29"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row>
    <row r="259" spans="1:2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row>
    <row r="260" spans="1:29"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row>
    <row r="261" spans="1:29"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row>
    <row r="262" spans="1:29"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row>
    <row r="263" spans="1:29"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row>
    <row r="264" spans="1:29"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row>
    <row r="265" spans="1:29"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row>
    <row r="266" spans="1:29"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row>
    <row r="267" spans="1:29"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row>
    <row r="268" spans="1:29"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row>
    <row r="269" spans="1:2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row>
    <row r="270" spans="1:29"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row>
    <row r="271" spans="1:29"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row>
    <row r="272" spans="1:29"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row>
    <row r="273" spans="1:29"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row>
    <row r="274" spans="1:29"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row>
    <row r="275" spans="1:29"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row>
    <row r="276" spans="1:29"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row>
    <row r="277" spans="1:29"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row>
    <row r="278" spans="1:29"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row>
    <row r="279" spans="1:2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row>
    <row r="280" spans="1:29"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row>
    <row r="281" spans="1:29"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row>
    <row r="282" spans="1:29"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row>
    <row r="283" spans="1:29"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row>
    <row r="284" spans="1:29"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row>
    <row r="285" spans="1:29"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row>
    <row r="286" spans="1:29"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row>
    <row r="287" spans="1:29"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row>
    <row r="288" spans="1:29"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row>
    <row r="289" spans="1:2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row>
    <row r="290" spans="1:29"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row>
    <row r="291" spans="1:29"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row>
    <row r="292" spans="1:29"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row>
    <row r="293" spans="1:29"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row>
    <row r="294" spans="1:29"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row>
    <row r="295" spans="1:29"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row>
    <row r="296" spans="1:29"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row>
    <row r="297" spans="1:29"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row>
    <row r="298" spans="1:29"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row>
    <row r="299" spans="1:2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row>
    <row r="300" spans="1:29"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row>
    <row r="301" spans="1:29"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row>
    <row r="302" spans="1:29"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row>
    <row r="303" spans="1:29"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row>
    <row r="304" spans="1:29"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row>
    <row r="305" spans="1:29"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row>
    <row r="306" spans="1:29"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row>
    <row r="307" spans="1:29"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row>
    <row r="308" spans="1:29"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row>
    <row r="309" spans="1:2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row>
    <row r="310" spans="1:29"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row>
    <row r="311" spans="1:29"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row>
    <row r="312" spans="1:29"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row>
    <row r="313" spans="1:29"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row>
    <row r="314" spans="1:29"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row>
    <row r="315" spans="1:29"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row>
    <row r="316" spans="1:29"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row>
    <row r="317" spans="1:29"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row>
    <row r="318" spans="1:29"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row>
    <row r="319" spans="1:2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row>
    <row r="320" spans="1:29"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row>
    <row r="321" spans="1:29"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row>
    <row r="322" spans="1:29"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row>
    <row r="323" spans="1:29"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row>
    <row r="324" spans="1:29"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row>
    <row r="325" spans="1:29"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row>
    <row r="326" spans="1:29"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row>
    <row r="327" spans="1:29"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row>
    <row r="328" spans="1:29"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row>
    <row r="329" spans="1: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row>
    <row r="330" spans="1:29"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row>
    <row r="331" spans="1:29"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row>
    <row r="332" spans="1:29"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row>
    <row r="333" spans="1:29"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row>
    <row r="334" spans="1:29"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row>
    <row r="335" spans="1:29"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row>
    <row r="336" spans="1:29"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row>
    <row r="337" spans="1:29"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row>
    <row r="338" spans="1:29"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row>
    <row r="339" spans="1:2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row>
    <row r="340" spans="1:29"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row>
    <row r="341" spans="1:29"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row>
    <row r="342" spans="1:29"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row>
    <row r="343" spans="1:29"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row>
    <row r="344" spans="1:29"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row>
    <row r="345" spans="1:29"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row>
    <row r="346" spans="1:29"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row>
    <row r="347" spans="1:29"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row>
    <row r="348" spans="1:29"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row>
    <row r="349" spans="1:2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row>
    <row r="350" spans="1:29"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row>
    <row r="351" spans="1:29"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row>
    <row r="352" spans="1:29"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row>
    <row r="353" spans="1:29"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row>
    <row r="354" spans="1:29"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row>
    <row r="355" spans="1:29"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row>
    <row r="356" spans="1:29"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row>
    <row r="357" spans="1:29"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row>
    <row r="358" spans="1:29"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row>
    <row r="359" spans="1:2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row>
    <row r="360" spans="1:29"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row>
    <row r="361" spans="1:29"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row>
    <row r="362" spans="1:29"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row>
    <row r="363" spans="1:29"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row>
    <row r="364" spans="1:29"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row>
    <row r="365" spans="1:29"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row>
    <row r="366" spans="1:29"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row>
    <row r="367" spans="1:29"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row>
    <row r="368" spans="1:29"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row>
    <row r="369" spans="1:2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row>
    <row r="370" spans="1:29"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row>
    <row r="371" spans="1:29"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row>
    <row r="372" spans="1:29"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row>
    <row r="373" spans="1:29"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row>
    <row r="374" spans="1:29"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row>
    <row r="375" spans="1:29"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row>
    <row r="376" spans="1:29"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row>
    <row r="377" spans="1:29"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row>
    <row r="378" spans="1:29"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row>
    <row r="379" spans="1:2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row>
    <row r="380" spans="1:29"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row>
    <row r="381" spans="1:29"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row>
    <row r="382" spans="1:29"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row>
    <row r="383" spans="1:29"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row>
    <row r="384" spans="1:29"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row>
    <row r="385" spans="1:29"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row>
    <row r="386" spans="1:29"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row>
    <row r="387" spans="1:29"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row>
    <row r="388" spans="1:29"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row>
    <row r="389" spans="1:2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row>
    <row r="390" spans="1:29"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row>
    <row r="391" spans="1:29"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row>
    <row r="392" spans="1:29"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row>
    <row r="393" spans="1:29"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row>
    <row r="394" spans="1:29"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row>
    <row r="395" spans="1:29"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row>
    <row r="396" spans="1:29"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row>
    <row r="397" spans="1:29"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row>
    <row r="398" spans="1:29"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row>
    <row r="399" spans="1:2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row>
    <row r="400" spans="1:29"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row>
    <row r="401" spans="1:29"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row>
    <row r="402" spans="1:29"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row>
    <row r="403" spans="1:29"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row>
    <row r="404" spans="1:29"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row>
    <row r="405" spans="1:29"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row>
    <row r="406" spans="1:29"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row>
    <row r="407" spans="1:29"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row>
    <row r="408" spans="1:29"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row>
    <row r="409" spans="1:2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row>
    <row r="410" spans="1:29"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row>
    <row r="411" spans="1:29"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row>
    <row r="412" spans="1:29"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row>
    <row r="413" spans="1:29"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row>
    <row r="414" spans="1:29"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row>
    <row r="415" spans="1:29"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row>
    <row r="416" spans="1:29"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row>
    <row r="417" spans="1:29"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row>
    <row r="418" spans="1:29"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row>
    <row r="419" spans="1:2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row>
    <row r="420" spans="1:29"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row>
    <row r="421" spans="1:29"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row>
    <row r="422" spans="1:29"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row>
    <row r="423" spans="1:29"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row>
    <row r="424" spans="1:29"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row>
    <row r="425" spans="1:29"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row>
    <row r="426" spans="1:29"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row>
    <row r="427" spans="1:29"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row>
    <row r="428" spans="1:29"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row>
    <row r="429" spans="1: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row>
    <row r="430" spans="1:29"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row>
    <row r="431" spans="1:29"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row>
    <row r="432" spans="1:29"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row>
    <row r="433" spans="1:29"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row>
    <row r="434" spans="1:29"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row>
    <row r="435" spans="1:29"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row>
    <row r="436" spans="1:29"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row>
    <row r="437" spans="1:29"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row>
    <row r="438" spans="1:29"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row>
    <row r="439" spans="1:2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row>
    <row r="440" spans="1:29"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row>
    <row r="441" spans="1:29"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row>
    <row r="442" spans="1:29"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row>
    <row r="443" spans="1:29"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row>
    <row r="444" spans="1:29"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row>
    <row r="445" spans="1:29"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row>
    <row r="446" spans="1:29"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row>
    <row r="447" spans="1:29"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row>
    <row r="448" spans="1:29"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row>
    <row r="449" spans="1:2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row>
    <row r="450" spans="1:29"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row>
    <row r="451" spans="1:29"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row>
    <row r="452" spans="1:29"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row>
    <row r="453" spans="1:29"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row>
    <row r="454" spans="1:29"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row>
    <row r="455" spans="1:29"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row>
    <row r="456" spans="1:29"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row>
    <row r="457" spans="1:29"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row>
    <row r="458" spans="1:29"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row>
    <row r="459" spans="1:2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row>
    <row r="460" spans="1:29"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row>
    <row r="461" spans="1:29"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row>
    <row r="462" spans="1:29"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row>
    <row r="463" spans="1:29"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row>
    <row r="464" spans="1:29"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row>
    <row r="465" spans="1:29"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row>
    <row r="466" spans="1:29"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row>
    <row r="467" spans="1:29"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row>
    <row r="468" spans="1:29"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row>
    <row r="469" spans="1:2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row>
    <row r="470" spans="1:29"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row>
    <row r="471" spans="1:29"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row>
    <row r="472" spans="1:29"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row>
    <row r="473" spans="1:29"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row>
    <row r="474" spans="1:29"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row>
    <row r="475" spans="1:29"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row>
    <row r="476" spans="1:29"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row>
    <row r="477" spans="1:29"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row>
    <row r="478" spans="1:29"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row>
    <row r="479" spans="1:2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row>
    <row r="480" spans="1:29"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row>
    <row r="481" spans="1:29"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row>
    <row r="482" spans="1:29"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row>
    <row r="483" spans="1:29"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row>
    <row r="484" spans="1:29"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row>
    <row r="485" spans="1:29"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row>
    <row r="486" spans="1:29"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row>
    <row r="487" spans="1:29"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row>
    <row r="488" spans="1:29"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row>
    <row r="489" spans="1:2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row>
    <row r="490" spans="1:29"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row>
    <row r="491" spans="1:29"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row>
    <row r="492" spans="1:29"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row>
    <row r="493" spans="1:29"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row>
    <row r="494" spans="1:29"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row>
    <row r="495" spans="1:29"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row>
    <row r="496" spans="1:29"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row>
    <row r="497" spans="1:29"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row>
    <row r="498" spans="1:29"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row>
    <row r="499" spans="1:2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row>
    <row r="500" spans="1:29"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row>
    <row r="501" spans="1:29"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row>
    <row r="502" spans="1:29"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row>
    <row r="503" spans="1:29"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row>
    <row r="504" spans="1:29"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row>
    <row r="505" spans="1:29"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row>
    <row r="506" spans="1:29"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row>
    <row r="507" spans="1:29"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row>
    <row r="508" spans="1:29"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row>
    <row r="509" spans="1:2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row>
    <row r="510" spans="1:29"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row>
    <row r="511" spans="1:29"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row>
    <row r="512" spans="1:29"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row>
    <row r="513" spans="1:29"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row>
    <row r="514" spans="1:29"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row>
    <row r="515" spans="1:29"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row>
    <row r="516" spans="1:29"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row>
    <row r="517" spans="1:29"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row>
    <row r="518" spans="1:29"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row>
    <row r="519" spans="1:2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row>
    <row r="520" spans="1:29"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row>
    <row r="521" spans="1:29"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row>
    <row r="522" spans="1:29"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row>
    <row r="523" spans="1:29"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row>
    <row r="524" spans="1:29"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row>
    <row r="525" spans="1:29"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row>
    <row r="526" spans="1:29"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row>
    <row r="527" spans="1:29"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row>
    <row r="528" spans="1:29"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row>
    <row r="529" spans="1: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row>
    <row r="530" spans="1:29"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row>
    <row r="531" spans="1:29"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row>
    <row r="532" spans="1:29"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row>
    <row r="533" spans="1:29"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row>
    <row r="534" spans="1:29"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row>
    <row r="535" spans="1:29"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row>
    <row r="536" spans="1:29"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row>
    <row r="537" spans="1:29"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row>
    <row r="538" spans="1:29"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row>
    <row r="539" spans="1:2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row>
    <row r="540" spans="1:29"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row>
    <row r="541" spans="1:29"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row>
    <row r="542" spans="1:29"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row>
    <row r="543" spans="1:29"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row>
    <row r="544" spans="1:29"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row>
    <row r="545" spans="1:29"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row>
    <row r="546" spans="1:29"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row>
    <row r="547" spans="1:29"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row>
    <row r="548" spans="1:29"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row>
    <row r="549" spans="1:2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row>
    <row r="550" spans="1:29"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row>
    <row r="551" spans="1:29"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row>
    <row r="552" spans="1:29"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row>
    <row r="553" spans="1:29"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row>
    <row r="554" spans="1:29"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row>
    <row r="555" spans="1:29"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row>
    <row r="556" spans="1:29"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row>
    <row r="557" spans="1:29"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row>
    <row r="558" spans="1:29"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row>
    <row r="559" spans="1:2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row>
    <row r="560" spans="1:29"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row>
    <row r="561" spans="1:29"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row>
    <row r="562" spans="1:29"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row>
    <row r="563" spans="1:29"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row>
    <row r="564" spans="1:29"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row>
    <row r="565" spans="1:29"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row>
    <row r="566" spans="1:29"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row>
    <row r="567" spans="1:29"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row>
    <row r="568" spans="1:29"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row>
    <row r="569" spans="1:2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row>
    <row r="570" spans="1:29"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row>
    <row r="571" spans="1:29"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row>
    <row r="572" spans="1:29"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row>
    <row r="573" spans="1:29"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row>
    <row r="574" spans="1:29"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row>
    <row r="575" spans="1:29"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row>
    <row r="576" spans="1:29"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row>
    <row r="577" spans="1:29"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row>
    <row r="578" spans="1:29"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row>
    <row r="579" spans="1:2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row>
    <row r="580" spans="1:29"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row>
    <row r="581" spans="1:29"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row>
    <row r="582" spans="1:29"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row>
    <row r="583" spans="1:29"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row>
    <row r="584" spans="1:29"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row>
    <row r="585" spans="1:29"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row>
    <row r="586" spans="1:29"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row>
    <row r="587" spans="1:29"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row>
    <row r="588" spans="1:29"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row>
    <row r="589" spans="1:2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row>
    <row r="590" spans="1:29"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row>
    <row r="591" spans="1:29"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row>
    <row r="592" spans="1:29"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row>
    <row r="593" spans="1:29"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row>
    <row r="594" spans="1:29"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row>
    <row r="595" spans="1:29"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row>
    <row r="596" spans="1:29"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row>
    <row r="597" spans="1:29"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row>
    <row r="598" spans="1:29"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row>
    <row r="599" spans="1:2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row>
    <row r="600" spans="1:29"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row>
    <row r="601" spans="1:29"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row>
    <row r="602" spans="1:29"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row>
    <row r="603" spans="1:29"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row>
    <row r="604" spans="1:29"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row>
    <row r="605" spans="1:29"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row>
    <row r="606" spans="1:29"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row>
    <row r="607" spans="1:29"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row>
    <row r="608" spans="1:29"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row>
    <row r="609" spans="1:2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row>
    <row r="610" spans="1:29"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row>
    <row r="611" spans="1:29"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row>
    <row r="612" spans="1:29"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row>
    <row r="613" spans="1:29"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row>
    <row r="614" spans="1:29"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row>
    <row r="615" spans="1:29"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row>
    <row r="616" spans="1:29"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row>
    <row r="617" spans="1:29"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row>
    <row r="618" spans="1:29"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row>
    <row r="619" spans="1:2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row>
    <row r="620" spans="1:29"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row>
    <row r="621" spans="1:29"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row>
    <row r="622" spans="1:29"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row>
    <row r="623" spans="1:29"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row>
    <row r="624" spans="1:29"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row>
    <row r="625" spans="1:29"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row>
    <row r="626" spans="1:29"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row>
    <row r="627" spans="1:29"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row>
    <row r="628" spans="1:29"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row>
    <row r="629" spans="1: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row>
    <row r="630" spans="1:29"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row>
    <row r="631" spans="1:29"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row>
    <row r="632" spans="1:29"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row>
    <row r="633" spans="1:29"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row>
    <row r="634" spans="1:29"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row>
    <row r="635" spans="1:29"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row>
    <row r="636" spans="1:29"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row>
    <row r="637" spans="1:29"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row>
    <row r="638" spans="1:29"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row>
    <row r="639" spans="1:2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row>
    <row r="640" spans="1:29"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row>
    <row r="641" spans="1:29"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row>
    <row r="642" spans="1:29"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row>
    <row r="643" spans="1:29"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row>
    <row r="644" spans="1:29"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row>
    <row r="645" spans="1:29"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row>
    <row r="646" spans="1:29"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row>
    <row r="647" spans="1:29"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row>
    <row r="648" spans="1:29"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row>
    <row r="649" spans="1:2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row>
    <row r="650" spans="1:29"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row>
    <row r="651" spans="1:29"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row>
    <row r="652" spans="1:29"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row>
    <row r="653" spans="1:29"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row>
    <row r="654" spans="1:29"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row>
    <row r="655" spans="1:29"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row>
    <row r="656" spans="1:29"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row>
    <row r="657" spans="1:29"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row>
    <row r="658" spans="1:29"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row>
    <row r="659" spans="1:2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row>
    <row r="660" spans="1:29"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row>
    <row r="661" spans="1:29"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row>
    <row r="662" spans="1:29"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row>
    <row r="663" spans="1:29"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row>
    <row r="664" spans="1:29"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row>
    <row r="665" spans="1:29"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row>
    <row r="666" spans="1:29"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row>
    <row r="667" spans="1:29"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row>
    <row r="668" spans="1:29"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row>
    <row r="669" spans="1:2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row>
    <row r="670" spans="1:29"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row>
    <row r="671" spans="1:29"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row>
    <row r="672" spans="1:29"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row>
    <row r="673" spans="1:29"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row>
    <row r="674" spans="1:29"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row>
    <row r="675" spans="1:29"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row>
    <row r="676" spans="1:29"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row>
    <row r="677" spans="1:29"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row>
    <row r="678" spans="1:29"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row>
    <row r="679" spans="1:2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row>
    <row r="680" spans="1:29"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row>
    <row r="681" spans="1:29"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row>
    <row r="682" spans="1:29"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row>
    <row r="683" spans="1:29"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row>
    <row r="684" spans="1:29"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row>
    <row r="685" spans="1:29"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row>
    <row r="686" spans="1:29"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row>
    <row r="687" spans="1:29"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row>
    <row r="688" spans="1:29"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row>
    <row r="689" spans="1:2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row>
    <row r="690" spans="1:29"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row>
    <row r="691" spans="1:29"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row>
    <row r="692" spans="1:29"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row>
    <row r="693" spans="1:29"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row>
    <row r="694" spans="1:29"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row>
    <row r="695" spans="1:29"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row>
    <row r="696" spans="1:29"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row>
    <row r="697" spans="1:29"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row>
    <row r="698" spans="1:29"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row>
    <row r="699" spans="1:2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row>
    <row r="700" spans="1:29"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row>
    <row r="701" spans="1:29"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row>
    <row r="702" spans="1:29"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row>
    <row r="703" spans="1:29"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row>
    <row r="704" spans="1:29"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row>
    <row r="705" spans="1:29"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row>
    <row r="706" spans="1:29"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row>
    <row r="707" spans="1:29"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row>
    <row r="708" spans="1:29"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row>
    <row r="709" spans="1:2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row>
    <row r="710" spans="1:29"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row>
    <row r="711" spans="1:29"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row>
    <row r="712" spans="1:29"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row>
    <row r="713" spans="1:29"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row>
    <row r="714" spans="1:29"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row>
    <row r="715" spans="1:29"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row>
    <row r="716" spans="1:29"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row>
    <row r="717" spans="1:29"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row>
    <row r="718" spans="1:29"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row>
    <row r="719" spans="1:2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row>
    <row r="720" spans="1:29"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row>
    <row r="721" spans="1:29"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row>
    <row r="722" spans="1:29"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row>
    <row r="723" spans="1:29"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row>
    <row r="724" spans="1:29"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row>
    <row r="725" spans="1:29"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row>
    <row r="726" spans="1:29"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row>
    <row r="727" spans="1:29"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row>
    <row r="728" spans="1:29"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row>
    <row r="729" spans="1: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row>
    <row r="730" spans="1:29"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row>
    <row r="731" spans="1:29"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row>
    <row r="732" spans="1:29"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row>
    <row r="733" spans="1:29"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row>
    <row r="734" spans="1:29"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row>
    <row r="735" spans="1:29"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row>
    <row r="736" spans="1:29"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row>
    <row r="737" spans="1:29"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row>
    <row r="738" spans="1:29"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row>
    <row r="739" spans="1:2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row>
    <row r="740" spans="1:29"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row>
    <row r="741" spans="1:29"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row>
    <row r="742" spans="1:29"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row>
    <row r="743" spans="1:29"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row>
    <row r="744" spans="1:29"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row>
    <row r="745" spans="1:29"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row>
    <row r="746" spans="1:29"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row>
    <row r="747" spans="1:29"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row>
    <row r="748" spans="1:29"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row>
    <row r="749" spans="1:2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row>
    <row r="750" spans="1:29"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row>
    <row r="751" spans="1:29"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row>
    <row r="752" spans="1:29"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row>
    <row r="753" spans="1:29"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row>
    <row r="754" spans="1:29"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row>
    <row r="755" spans="1:29"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row>
    <row r="756" spans="1:29"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row>
    <row r="757" spans="1:29"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row>
    <row r="758" spans="1:29"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row>
    <row r="759" spans="1:2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row>
    <row r="760" spans="1:29"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row>
    <row r="761" spans="1:29"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row>
    <row r="762" spans="1:29"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row>
    <row r="763" spans="1:29"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row>
    <row r="764" spans="1:29"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row>
    <row r="765" spans="1:29"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row>
    <row r="766" spans="1:29"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row>
    <row r="767" spans="1:29"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row>
    <row r="768" spans="1:29"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row>
    <row r="769" spans="1:2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row>
    <row r="770" spans="1:29"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row>
    <row r="771" spans="1:29"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row>
    <row r="772" spans="1:29"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row>
    <row r="773" spans="1:29"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row>
    <row r="774" spans="1:29"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row>
    <row r="775" spans="1:29"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row>
    <row r="776" spans="1:29"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row>
    <row r="777" spans="1:29"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row>
    <row r="778" spans="1:29"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row>
    <row r="779" spans="1:2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row>
    <row r="780" spans="1:29"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row>
    <row r="781" spans="1:29"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row>
    <row r="782" spans="1:29"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row>
    <row r="783" spans="1:29"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row>
    <row r="784" spans="1:29"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row>
    <row r="785" spans="1:29"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row>
    <row r="786" spans="1:29"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row>
    <row r="787" spans="1:29"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row>
    <row r="788" spans="1:29"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row>
    <row r="789" spans="1:2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row>
    <row r="790" spans="1:29"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row>
    <row r="791" spans="1:29"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row>
    <row r="792" spans="1:29"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row>
    <row r="793" spans="1:29"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row>
    <row r="794" spans="1:29"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row>
    <row r="795" spans="1:29"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row>
    <row r="796" spans="1:29"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row>
    <row r="797" spans="1:29"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row>
    <row r="798" spans="1:29"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row>
    <row r="799" spans="1:2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row>
    <row r="800" spans="1:29"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row>
    <row r="801" spans="1:29"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row>
    <row r="802" spans="1:29"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row>
    <row r="803" spans="1:29"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row>
    <row r="804" spans="1:29"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row>
    <row r="805" spans="1:29"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row>
    <row r="806" spans="1:29"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row>
    <row r="807" spans="1:29"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row>
    <row r="808" spans="1:29"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row>
    <row r="809" spans="1:2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row>
    <row r="810" spans="1:29"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row>
    <row r="811" spans="1:29"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row>
    <row r="812" spans="1:29"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row>
    <row r="813" spans="1:29"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row>
    <row r="814" spans="1:29"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row>
    <row r="815" spans="1:29"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row>
    <row r="816" spans="1:29"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row>
    <row r="817" spans="1:29"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row>
    <row r="818" spans="1:29"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row>
    <row r="819" spans="1:2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row>
    <row r="820" spans="1:29"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row>
    <row r="821" spans="1:29"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row>
    <row r="822" spans="1:29"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row>
    <row r="823" spans="1:29"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row>
    <row r="824" spans="1:29"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row>
    <row r="825" spans="1:29"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row>
    <row r="826" spans="1:29"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row>
    <row r="827" spans="1:29"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row>
    <row r="828" spans="1:29"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row>
    <row r="829" spans="1: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row>
    <row r="830" spans="1:29"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row>
    <row r="831" spans="1:29"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row>
    <row r="832" spans="1:29"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row>
    <row r="833" spans="1:29"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row>
    <row r="834" spans="1:29"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row>
    <row r="835" spans="1:29"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row>
    <row r="836" spans="1:29"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row>
    <row r="837" spans="1:29"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row>
    <row r="838" spans="1:29"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row>
    <row r="839" spans="1:2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row>
    <row r="840" spans="1:29"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row>
    <row r="841" spans="1:29"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row>
    <row r="842" spans="1:29"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row>
    <row r="843" spans="1:29"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row>
    <row r="844" spans="1:29"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row>
    <row r="845" spans="1:29"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row>
    <row r="846" spans="1:29"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row>
    <row r="847" spans="1:29"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row>
    <row r="848" spans="1:29"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row>
    <row r="849" spans="1:2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row>
    <row r="850" spans="1:29"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row>
    <row r="851" spans="1:29"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row>
    <row r="852" spans="1:29"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row>
    <row r="853" spans="1:29"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row>
    <row r="854" spans="1:29"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row>
    <row r="855" spans="1:29"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row>
    <row r="856" spans="1:29"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row>
    <row r="857" spans="1:29"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row>
    <row r="858" spans="1:29"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row>
    <row r="859" spans="1:2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row>
    <row r="860" spans="1:29"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row>
    <row r="861" spans="1:29"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row>
    <row r="862" spans="1:29"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row>
    <row r="863" spans="1:29"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row>
    <row r="864" spans="1:29"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row>
    <row r="865" spans="1:29"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row>
    <row r="866" spans="1:29"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row>
    <row r="867" spans="1:29"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row>
    <row r="868" spans="1:29"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row>
    <row r="869" spans="1:2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row>
    <row r="870" spans="1:29"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row>
    <row r="871" spans="1:29"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row>
    <row r="872" spans="1:29"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row>
    <row r="873" spans="1:29"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row>
    <row r="874" spans="1:29"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row>
    <row r="875" spans="1:29"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row>
    <row r="876" spans="1:29"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row>
    <row r="877" spans="1:29"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row>
    <row r="878" spans="1:29"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row>
    <row r="879" spans="1:2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row>
    <row r="880" spans="1:29"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row>
    <row r="881" spans="1:29"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row>
    <row r="882" spans="1:29"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row>
    <row r="883" spans="1:29"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row>
    <row r="884" spans="1:29"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row>
    <row r="885" spans="1:29"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row>
    <row r="886" spans="1:29"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row>
    <row r="887" spans="1:29"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row>
    <row r="888" spans="1:29"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row>
    <row r="889" spans="1:2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row>
    <row r="890" spans="1:29"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row>
    <row r="891" spans="1:29"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row>
    <row r="892" spans="1:29"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row>
    <row r="893" spans="1:29"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row>
    <row r="894" spans="1:29"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row>
    <row r="895" spans="1:29"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row>
    <row r="896" spans="1:29"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row>
    <row r="897" spans="1:29"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row>
    <row r="898" spans="1:29"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row>
    <row r="899" spans="1:2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row>
    <row r="900" spans="1:29"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row>
    <row r="901" spans="1:29"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row>
    <row r="902" spans="1:29"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row>
    <row r="903" spans="1:29"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row>
    <row r="904" spans="1:29"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row>
    <row r="905" spans="1:29"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row>
    <row r="906" spans="1:29"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row>
    <row r="907" spans="1:29"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row>
    <row r="908" spans="1:29"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row>
    <row r="909" spans="1:2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row>
    <row r="910" spans="1:29"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row>
    <row r="911" spans="1:29"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row>
    <row r="912" spans="1:29"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row>
    <row r="913" spans="1:29"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row>
    <row r="914" spans="1:29"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row>
    <row r="915" spans="1:29"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row>
    <row r="916" spans="1:29"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row>
    <row r="917" spans="1:29"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row>
    <row r="918" spans="1:29"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row>
    <row r="919" spans="1:2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row>
    <row r="920" spans="1:29"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row>
    <row r="921" spans="1:29"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row>
    <row r="922" spans="1:29"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row>
    <row r="923" spans="1:29"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row>
    <row r="924" spans="1:29"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row>
    <row r="925" spans="1:29"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row>
    <row r="926" spans="1:29"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row>
    <row r="927" spans="1:29"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row>
    <row r="928" spans="1:29"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row>
    <row r="929" spans="1: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row>
    <row r="930" spans="1:29"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row>
    <row r="931" spans="1:29"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row>
    <row r="932" spans="1:29"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row>
    <row r="933" spans="1:29"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row>
    <row r="934" spans="1:29"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row>
    <row r="935" spans="1:29"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row>
    <row r="936" spans="1:29"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row>
    <row r="937" spans="1:29"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row>
    <row r="938" spans="1:29"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row>
    <row r="939" spans="1:2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row>
    <row r="940" spans="1:29"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row>
    <row r="941" spans="1:29"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row>
    <row r="942" spans="1:29"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row>
    <row r="943" spans="1:29"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row>
    <row r="944" spans="1:29"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row>
    <row r="945" spans="1:29"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row>
    <row r="946" spans="1:29"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row>
    <row r="947" spans="1:29"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row>
    <row r="948" spans="1:29"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row>
    <row r="949" spans="1:2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row>
    <row r="950" spans="1:29"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row>
    <row r="951" spans="1:29"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row>
    <row r="952" spans="1:29"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row>
    <row r="953" spans="1:29"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row>
    <row r="954" spans="1:29"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row>
    <row r="955" spans="1:29"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row>
    <row r="956" spans="1:29"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row>
    <row r="957" spans="1:29"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row>
    <row r="958" spans="1:29"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row>
    <row r="959" spans="1:2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row>
    <row r="960" spans="1:29"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row>
    <row r="961" spans="1:29"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row>
    <row r="962" spans="1:29"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row>
    <row r="963" spans="1:29"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row>
    <row r="964" spans="1:29"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row>
    <row r="965" spans="1:29"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row>
    <row r="966" spans="1:29"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row>
    <row r="967" spans="1:29"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row>
    <row r="968" spans="1:29"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row>
    <row r="969" spans="1:2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row>
    <row r="970" spans="1:29"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row>
    <row r="971" spans="1:29"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row>
    <row r="972" spans="1:29"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row>
    <row r="973" spans="1:29"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row>
    <row r="974" spans="1:29"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row>
    <row r="975" spans="1:29"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row>
    <row r="976" spans="1:29"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row>
    <row r="977" spans="1:29"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row>
    <row r="978" spans="1:29"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row>
    <row r="979" spans="1:2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row>
    <row r="980" spans="1:29"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row>
    <row r="981" spans="1:29"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row>
    <row r="982" spans="1:29"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row>
    <row r="983" spans="1:29"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row>
    <row r="984" spans="1:29"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row>
    <row r="985" spans="1:29"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row>
    <row r="986" spans="1:29"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row>
    <row r="987" spans="1:29"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row>
    <row r="988" spans="1:29"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row>
    <row r="989" spans="1:2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row>
    <row r="990" spans="1:29"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row>
    <row r="991" spans="1:29"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row>
    <row r="992" spans="1:29"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row>
    <row r="993" spans="1:29"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row>
    <row r="994" spans="1:29"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row>
    <row r="995" spans="1:29"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row>
    <row r="996" spans="1:29"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row>
    <row r="997" spans="1:29"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row>
    <row r="998" spans="1:29"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row>
    <row r="999" spans="1:2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row>
  </sheetData>
  <mergeCells count="27">
    <mergeCell ref="B110:B111"/>
    <mergeCell ref="C110:D111"/>
    <mergeCell ref="P108:Q108"/>
    <mergeCell ref="R108:S108"/>
    <mergeCell ref="N108:O108"/>
    <mergeCell ref="A8:D8"/>
    <mergeCell ref="R107:S107"/>
    <mergeCell ref="J108:K108"/>
    <mergeCell ref="L108:M108"/>
    <mergeCell ref="J107:K107"/>
    <mergeCell ref="L107:M107"/>
    <mergeCell ref="A2:S2"/>
    <mergeCell ref="A3:S3"/>
    <mergeCell ref="P107:Q107"/>
    <mergeCell ref="N107:O107"/>
    <mergeCell ref="A1:S1"/>
    <mergeCell ref="J7:K7"/>
    <mergeCell ref="L7:M7"/>
    <mergeCell ref="J6:S6"/>
    <mergeCell ref="B6:B7"/>
    <mergeCell ref="P7:Q7"/>
    <mergeCell ref="C6:C7"/>
    <mergeCell ref="D6:D7"/>
    <mergeCell ref="E6:I6"/>
    <mergeCell ref="N7:O7"/>
    <mergeCell ref="A6:A7"/>
    <mergeCell ref="R7:S7"/>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99"/>
  <sheetViews>
    <sheetView topLeftCell="A106" workbookViewId="0">
      <selection activeCell="L108" sqref="L108:M108"/>
    </sheetView>
  </sheetViews>
  <sheetFormatPr defaultColWidth="14.42578125" defaultRowHeight="15" customHeight="1"/>
  <cols>
    <col min="1" max="1" width="5" customWidth="1"/>
    <col min="2" max="2" width="29.85546875" customWidth="1"/>
    <col min="3" max="3" width="15.28515625" customWidth="1"/>
    <col min="4" max="4" width="5" customWidth="1"/>
    <col min="5" max="5" width="7" customWidth="1"/>
    <col min="6" max="9" width="5.85546875" customWidth="1"/>
    <col min="10" max="10" width="6.28515625" customWidth="1"/>
    <col min="11" max="11" width="4.7109375" customWidth="1"/>
    <col min="12" max="12" width="6.28515625" customWidth="1"/>
    <col min="13" max="13" width="4.7109375" customWidth="1"/>
    <col min="14" max="14" width="6.28515625" customWidth="1"/>
    <col min="15" max="15" width="4.7109375" customWidth="1"/>
    <col min="16" max="16" width="6.28515625" customWidth="1"/>
    <col min="17" max="17" width="4.28515625" customWidth="1"/>
    <col min="18" max="18" width="6.28515625" customWidth="1"/>
    <col min="19" max="19" width="4.5703125" customWidth="1"/>
    <col min="20" max="29" width="8.7109375" customWidth="1"/>
  </cols>
  <sheetData>
    <row r="1" spans="1:29" ht="19.5" customHeight="1">
      <c r="A1" s="92" t="s">
        <v>0</v>
      </c>
      <c r="B1" s="93"/>
      <c r="C1" s="93"/>
      <c r="D1" s="93"/>
      <c r="E1" s="93"/>
      <c r="F1" s="93"/>
      <c r="G1" s="93"/>
      <c r="H1" s="93"/>
      <c r="I1" s="93"/>
      <c r="J1" s="93"/>
      <c r="K1" s="93"/>
      <c r="L1" s="93"/>
      <c r="M1" s="93"/>
      <c r="N1" s="93"/>
      <c r="O1" s="93"/>
      <c r="P1" s="93"/>
      <c r="Q1" s="93"/>
      <c r="R1" s="93"/>
      <c r="S1" s="93"/>
      <c r="T1" s="1"/>
      <c r="U1" s="1"/>
      <c r="V1" s="1"/>
      <c r="W1" s="1"/>
      <c r="X1" s="1"/>
      <c r="Y1" s="1"/>
      <c r="Z1" s="1"/>
      <c r="AA1" s="1"/>
      <c r="AB1" s="1"/>
      <c r="AC1" s="1"/>
    </row>
    <row r="2" spans="1:29" ht="19.5" customHeight="1">
      <c r="A2" s="92" t="s">
        <v>1</v>
      </c>
      <c r="B2" s="93"/>
      <c r="C2" s="93"/>
      <c r="D2" s="93"/>
      <c r="E2" s="93"/>
      <c r="F2" s="93"/>
      <c r="G2" s="93"/>
      <c r="H2" s="93"/>
      <c r="I2" s="93"/>
      <c r="J2" s="93"/>
      <c r="K2" s="93"/>
      <c r="L2" s="93"/>
      <c r="M2" s="93"/>
      <c r="N2" s="93"/>
      <c r="O2" s="93"/>
      <c r="P2" s="93"/>
      <c r="Q2" s="93"/>
      <c r="R2" s="93"/>
      <c r="S2" s="93"/>
      <c r="T2" s="1"/>
      <c r="U2" s="1"/>
      <c r="V2" s="1"/>
      <c r="W2" s="1"/>
      <c r="X2" s="1"/>
      <c r="Y2" s="1"/>
      <c r="Z2" s="1"/>
      <c r="AA2" s="1"/>
      <c r="AB2" s="1"/>
      <c r="AC2" s="1"/>
    </row>
    <row r="3" spans="1:29" ht="19.5" customHeight="1">
      <c r="A3" s="102" t="s">
        <v>17</v>
      </c>
      <c r="B3" s="93"/>
      <c r="C3" s="93"/>
      <c r="D3" s="93"/>
      <c r="E3" s="93"/>
      <c r="F3" s="93"/>
      <c r="G3" s="93"/>
      <c r="H3" s="93"/>
      <c r="I3" s="93"/>
      <c r="J3" s="93"/>
      <c r="K3" s="93"/>
      <c r="L3" s="93"/>
      <c r="M3" s="93"/>
      <c r="N3" s="93"/>
      <c r="O3" s="93"/>
      <c r="P3" s="93"/>
      <c r="Q3" s="93"/>
      <c r="R3" s="93"/>
      <c r="S3" s="93"/>
      <c r="T3" s="1"/>
      <c r="U3" s="1"/>
      <c r="V3" s="1"/>
      <c r="W3" s="1"/>
      <c r="X3" s="1"/>
      <c r="Y3" s="1"/>
      <c r="Z3" s="1"/>
      <c r="AA3" s="1"/>
      <c r="AB3" s="1"/>
      <c r="AC3" s="1"/>
    </row>
    <row r="4" spans="1:29" s="44" customFormat="1" ht="18" customHeight="1">
      <c r="A4" s="2" t="s">
        <v>3</v>
      </c>
      <c r="B4" s="2"/>
      <c r="C4" s="2"/>
      <c r="D4" s="2"/>
      <c r="F4" s="2"/>
      <c r="G4" s="2" t="s">
        <v>408</v>
      </c>
      <c r="I4" s="2"/>
      <c r="J4" s="2"/>
      <c r="K4" s="2"/>
      <c r="L4" s="2"/>
      <c r="M4" s="2"/>
      <c r="N4" s="2"/>
      <c r="O4" s="2"/>
      <c r="P4" s="2" t="s">
        <v>410</v>
      </c>
      <c r="Q4" s="2"/>
      <c r="R4" s="2"/>
      <c r="S4" s="2"/>
      <c r="T4" s="2"/>
      <c r="U4" s="2"/>
      <c r="V4" s="2"/>
      <c r="W4" s="2"/>
      <c r="X4" s="2"/>
      <c r="Y4" s="2"/>
      <c r="Z4" s="2"/>
      <c r="AA4" s="2"/>
      <c r="AB4" s="2"/>
      <c r="AC4" s="2"/>
    </row>
    <row r="5" spans="1:29" s="44" customFormat="1" ht="24.75" customHeight="1">
      <c r="A5" s="2" t="s">
        <v>409</v>
      </c>
      <c r="B5" s="2"/>
      <c r="C5" s="2"/>
      <c r="D5" s="2"/>
      <c r="E5" s="2"/>
      <c r="F5" s="2"/>
      <c r="G5" s="2"/>
      <c r="H5" s="2"/>
      <c r="I5" s="2"/>
      <c r="J5" s="2"/>
      <c r="K5" s="2"/>
      <c r="L5" s="2"/>
      <c r="M5" s="2"/>
      <c r="N5" s="2"/>
      <c r="O5" s="2"/>
      <c r="P5" s="2"/>
      <c r="Q5" s="2"/>
      <c r="R5" s="2"/>
      <c r="S5" s="2"/>
      <c r="T5" s="2"/>
      <c r="U5" s="2"/>
      <c r="V5" s="2"/>
      <c r="W5" s="2"/>
      <c r="X5" s="2"/>
      <c r="Y5" s="2"/>
      <c r="Z5" s="2"/>
      <c r="AA5" s="2"/>
      <c r="AB5" s="2"/>
      <c r="AC5" s="2"/>
    </row>
    <row r="6" spans="1:29" ht="18" customHeight="1">
      <c r="A6" s="99" t="s">
        <v>4</v>
      </c>
      <c r="B6" s="97" t="s">
        <v>5</v>
      </c>
      <c r="C6" s="97" t="s">
        <v>6</v>
      </c>
      <c r="D6" s="99" t="s">
        <v>7</v>
      </c>
      <c r="E6" s="94" t="s">
        <v>20</v>
      </c>
      <c r="F6" s="96"/>
      <c r="G6" s="96"/>
      <c r="H6" s="96"/>
      <c r="I6" s="96"/>
      <c r="J6" s="94" t="s">
        <v>9</v>
      </c>
      <c r="K6" s="96"/>
      <c r="L6" s="96"/>
      <c r="M6" s="96"/>
      <c r="N6" s="96"/>
      <c r="O6" s="96"/>
      <c r="P6" s="96"/>
      <c r="Q6" s="96"/>
      <c r="R6" s="96"/>
      <c r="S6" s="96"/>
      <c r="T6" s="1"/>
      <c r="U6" s="1"/>
      <c r="V6" s="1"/>
      <c r="W6" s="1"/>
      <c r="X6" s="1"/>
      <c r="Y6" s="1"/>
      <c r="Z6" s="1"/>
      <c r="AA6" s="1"/>
      <c r="AB6" s="1"/>
      <c r="AC6" s="1"/>
    </row>
    <row r="7" spans="1:29" ht="14.25" customHeight="1">
      <c r="A7" s="98"/>
      <c r="B7" s="98"/>
      <c r="C7" s="98"/>
      <c r="D7" s="98"/>
      <c r="E7" s="5" t="s">
        <v>10</v>
      </c>
      <c r="F7" s="5" t="s">
        <v>11</v>
      </c>
      <c r="G7" s="6" t="s">
        <v>12</v>
      </c>
      <c r="H7" s="6" t="s">
        <v>13</v>
      </c>
      <c r="I7" s="6" t="s">
        <v>14</v>
      </c>
      <c r="J7" s="94" t="s">
        <v>10</v>
      </c>
      <c r="K7" s="95"/>
      <c r="L7" s="94" t="s">
        <v>11</v>
      </c>
      <c r="M7" s="95"/>
      <c r="N7" s="94" t="s">
        <v>12</v>
      </c>
      <c r="O7" s="95"/>
      <c r="P7" s="94" t="s">
        <v>13</v>
      </c>
      <c r="Q7" s="95"/>
      <c r="R7" s="94" t="s">
        <v>14</v>
      </c>
      <c r="S7" s="95"/>
      <c r="T7" s="1"/>
      <c r="U7" s="1"/>
      <c r="V7" s="1"/>
      <c r="W7" s="1"/>
      <c r="X7" s="1"/>
      <c r="Y7" s="1"/>
      <c r="Z7" s="1"/>
      <c r="AA7" s="1"/>
      <c r="AB7" s="1"/>
      <c r="AC7" s="1"/>
    </row>
    <row r="8" spans="1:29" ht="14.25" customHeight="1">
      <c r="A8" s="104" t="s">
        <v>15</v>
      </c>
      <c r="B8" s="96"/>
      <c r="C8" s="96"/>
      <c r="D8" s="95"/>
      <c r="E8" s="7">
        <v>10</v>
      </c>
      <c r="F8" s="7">
        <v>10</v>
      </c>
      <c r="G8" s="7">
        <v>10</v>
      </c>
      <c r="H8" s="6">
        <v>10</v>
      </c>
      <c r="I8" s="6">
        <v>10</v>
      </c>
      <c r="J8" s="5" t="s">
        <v>18</v>
      </c>
      <c r="K8" s="5" t="s">
        <v>19</v>
      </c>
      <c r="L8" s="5" t="s">
        <v>18</v>
      </c>
      <c r="M8" s="5" t="s">
        <v>19</v>
      </c>
      <c r="N8" s="5" t="s">
        <v>18</v>
      </c>
      <c r="O8" s="5" t="s">
        <v>19</v>
      </c>
      <c r="P8" s="5" t="s">
        <v>18</v>
      </c>
      <c r="Q8" s="5" t="s">
        <v>19</v>
      </c>
      <c r="R8" s="5" t="s">
        <v>18</v>
      </c>
      <c r="S8" s="5" t="s">
        <v>19</v>
      </c>
      <c r="T8" s="1"/>
      <c r="U8" s="1"/>
      <c r="V8" s="1"/>
      <c r="W8" s="1"/>
      <c r="X8" s="1"/>
      <c r="Y8" s="1"/>
      <c r="Z8" s="1"/>
      <c r="AA8" s="1"/>
      <c r="AB8" s="1"/>
      <c r="AC8" s="1"/>
    </row>
    <row r="9" spans="1:29" ht="22.5" customHeight="1">
      <c r="A9" s="8">
        <v>1</v>
      </c>
      <c r="B9" s="9" t="s">
        <v>21</v>
      </c>
      <c r="C9" s="10" t="s">
        <v>23</v>
      </c>
      <c r="D9" s="11" t="s">
        <v>24</v>
      </c>
      <c r="E9" s="12">
        <v>8</v>
      </c>
      <c r="F9" s="10">
        <f>E9</f>
        <v>8</v>
      </c>
      <c r="G9" s="13">
        <f t="shared" ref="G9:I9" si="0">F9</f>
        <v>8</v>
      </c>
      <c r="H9" s="13">
        <f t="shared" si="0"/>
        <v>8</v>
      </c>
      <c r="I9" s="13">
        <f t="shared" si="0"/>
        <v>8</v>
      </c>
      <c r="J9" s="16">
        <f t="shared" ref="J9:J40" si="1">(E9/10)*100</f>
        <v>80</v>
      </c>
      <c r="K9" s="15" t="str">
        <f t="shared" ref="K9:K106" si="2">IF(J9&lt;60,"N","Y")</f>
        <v>Y</v>
      </c>
      <c r="L9" s="16">
        <f t="shared" ref="L9:L40" si="3">(F9/10)*100</f>
        <v>80</v>
      </c>
      <c r="M9" s="15" t="str">
        <f t="shared" ref="M9:M106" si="4">IF(L9&lt;60,"N","Y")</f>
        <v>Y</v>
      </c>
      <c r="N9" s="16">
        <f t="shared" ref="N9:N40" si="5">(G9/10)*100</f>
        <v>80</v>
      </c>
      <c r="O9" s="15" t="str">
        <f t="shared" ref="O9:O106" si="6">IF(N9&lt;60,"N","Y")</f>
        <v>Y</v>
      </c>
      <c r="P9" s="16">
        <f t="shared" ref="P9:P40" si="7">(H9/10)*100</f>
        <v>80</v>
      </c>
      <c r="Q9" s="15" t="str">
        <f t="shared" ref="Q9:Q106" si="8">IF(P9&lt;60,"N","Y")</f>
        <v>Y</v>
      </c>
      <c r="R9" s="16">
        <f t="shared" ref="R9:R40" si="9">(I9/10)*100</f>
        <v>80</v>
      </c>
      <c r="S9" s="15" t="str">
        <f t="shared" ref="S9:S106" si="10">IF(R9&lt;60,"N","Y")</f>
        <v>Y</v>
      </c>
      <c r="T9" s="1"/>
      <c r="U9" s="1"/>
      <c r="V9" s="1"/>
      <c r="W9" s="1"/>
      <c r="X9" s="1"/>
      <c r="Y9" s="1"/>
      <c r="Z9" s="1"/>
      <c r="AA9" s="1"/>
      <c r="AB9" s="1"/>
      <c r="AC9" s="1"/>
    </row>
    <row r="10" spans="1:29" ht="30.75" customHeight="1">
      <c r="A10" s="8">
        <v>2</v>
      </c>
      <c r="B10" s="9" t="s">
        <v>25</v>
      </c>
      <c r="C10" s="10" t="s">
        <v>26</v>
      </c>
      <c r="D10" s="11" t="s">
        <v>24</v>
      </c>
      <c r="E10" s="12">
        <v>7</v>
      </c>
      <c r="F10" s="13">
        <f t="shared" ref="F10:I10" si="11">E10</f>
        <v>7</v>
      </c>
      <c r="G10" s="13">
        <f t="shared" si="11"/>
        <v>7</v>
      </c>
      <c r="H10" s="13">
        <f t="shared" si="11"/>
        <v>7</v>
      </c>
      <c r="I10" s="13">
        <f t="shared" si="11"/>
        <v>7</v>
      </c>
      <c r="J10" s="16">
        <f t="shared" si="1"/>
        <v>70</v>
      </c>
      <c r="K10" s="15" t="str">
        <f t="shared" si="2"/>
        <v>Y</v>
      </c>
      <c r="L10" s="16">
        <f t="shared" si="3"/>
        <v>70</v>
      </c>
      <c r="M10" s="15" t="str">
        <f t="shared" si="4"/>
        <v>Y</v>
      </c>
      <c r="N10" s="16">
        <f t="shared" si="5"/>
        <v>70</v>
      </c>
      <c r="O10" s="15" t="str">
        <f t="shared" si="6"/>
        <v>Y</v>
      </c>
      <c r="P10" s="16">
        <f t="shared" si="7"/>
        <v>70</v>
      </c>
      <c r="Q10" s="15" t="str">
        <f t="shared" si="8"/>
        <v>Y</v>
      </c>
      <c r="R10" s="16">
        <f t="shared" si="9"/>
        <v>70</v>
      </c>
      <c r="S10" s="15" t="str">
        <f t="shared" si="10"/>
        <v>Y</v>
      </c>
      <c r="T10" s="1"/>
      <c r="U10" s="1"/>
      <c r="V10" s="1"/>
      <c r="W10" s="1"/>
      <c r="X10" s="1"/>
      <c r="Y10" s="1"/>
      <c r="Z10" s="1"/>
      <c r="AA10" s="1"/>
      <c r="AB10" s="1"/>
      <c r="AC10" s="1"/>
    </row>
    <row r="11" spans="1:29" ht="22.5" customHeight="1">
      <c r="A11" s="8">
        <v>3</v>
      </c>
      <c r="B11" s="9" t="s">
        <v>27</v>
      </c>
      <c r="C11" s="10" t="s">
        <v>28</v>
      </c>
      <c r="D11" s="11" t="s">
        <v>24</v>
      </c>
      <c r="E11" s="12">
        <v>7</v>
      </c>
      <c r="F11" s="13">
        <f t="shared" ref="F11:I11" si="12">E11</f>
        <v>7</v>
      </c>
      <c r="G11" s="13">
        <f t="shared" si="12"/>
        <v>7</v>
      </c>
      <c r="H11" s="13">
        <f t="shared" si="12"/>
        <v>7</v>
      </c>
      <c r="I11" s="13">
        <f t="shared" si="12"/>
        <v>7</v>
      </c>
      <c r="J11" s="16">
        <f t="shared" si="1"/>
        <v>70</v>
      </c>
      <c r="K11" s="15" t="str">
        <f t="shared" si="2"/>
        <v>Y</v>
      </c>
      <c r="L11" s="16">
        <f t="shared" si="3"/>
        <v>70</v>
      </c>
      <c r="M11" s="15" t="str">
        <f t="shared" si="4"/>
        <v>Y</v>
      </c>
      <c r="N11" s="16">
        <f t="shared" si="5"/>
        <v>70</v>
      </c>
      <c r="O11" s="15" t="str">
        <f t="shared" si="6"/>
        <v>Y</v>
      </c>
      <c r="P11" s="16">
        <f t="shared" si="7"/>
        <v>70</v>
      </c>
      <c r="Q11" s="15" t="str">
        <f t="shared" si="8"/>
        <v>Y</v>
      </c>
      <c r="R11" s="16">
        <f t="shared" si="9"/>
        <v>70</v>
      </c>
      <c r="S11" s="15" t="str">
        <f t="shared" si="10"/>
        <v>Y</v>
      </c>
      <c r="T11" s="1"/>
      <c r="U11" s="1"/>
      <c r="V11" s="1"/>
      <c r="W11" s="1"/>
      <c r="X11" s="1"/>
      <c r="Y11" s="1"/>
      <c r="Z11" s="1"/>
      <c r="AA11" s="1"/>
      <c r="AB11" s="1"/>
      <c r="AC11" s="1"/>
    </row>
    <row r="12" spans="1:29" ht="22.5" customHeight="1">
      <c r="A12" s="8">
        <v>4</v>
      </c>
      <c r="B12" s="9" t="s">
        <v>29</v>
      </c>
      <c r="C12" s="10" t="s">
        <v>30</v>
      </c>
      <c r="D12" s="11" t="s">
        <v>24</v>
      </c>
      <c r="E12" s="12">
        <v>9</v>
      </c>
      <c r="F12" s="13">
        <f t="shared" ref="F12:I12" si="13">E12</f>
        <v>9</v>
      </c>
      <c r="G12" s="13">
        <f t="shared" si="13"/>
        <v>9</v>
      </c>
      <c r="H12" s="13">
        <f t="shared" si="13"/>
        <v>9</v>
      </c>
      <c r="I12" s="13">
        <f t="shared" si="13"/>
        <v>9</v>
      </c>
      <c r="J12" s="16">
        <f t="shared" si="1"/>
        <v>90</v>
      </c>
      <c r="K12" s="15" t="str">
        <f t="shared" si="2"/>
        <v>Y</v>
      </c>
      <c r="L12" s="16">
        <f t="shared" si="3"/>
        <v>90</v>
      </c>
      <c r="M12" s="15" t="str">
        <f t="shared" si="4"/>
        <v>Y</v>
      </c>
      <c r="N12" s="16">
        <f t="shared" si="5"/>
        <v>90</v>
      </c>
      <c r="O12" s="15" t="str">
        <f t="shared" si="6"/>
        <v>Y</v>
      </c>
      <c r="P12" s="16">
        <f t="shared" si="7"/>
        <v>90</v>
      </c>
      <c r="Q12" s="15" t="str">
        <f t="shared" si="8"/>
        <v>Y</v>
      </c>
      <c r="R12" s="16">
        <f t="shared" si="9"/>
        <v>90</v>
      </c>
      <c r="S12" s="15" t="str">
        <f t="shared" si="10"/>
        <v>Y</v>
      </c>
      <c r="T12" s="1"/>
      <c r="U12" s="1"/>
      <c r="V12" s="1"/>
      <c r="W12" s="1"/>
      <c r="X12" s="1"/>
      <c r="Y12" s="1"/>
      <c r="Z12" s="1"/>
      <c r="AA12" s="1"/>
      <c r="AB12" s="1"/>
      <c r="AC12" s="1"/>
    </row>
    <row r="13" spans="1:29" ht="22.5" customHeight="1">
      <c r="A13" s="8">
        <v>5</v>
      </c>
      <c r="B13" s="9" t="s">
        <v>31</v>
      </c>
      <c r="C13" s="10" t="s">
        <v>32</v>
      </c>
      <c r="D13" s="11" t="s">
        <v>24</v>
      </c>
      <c r="E13" s="12">
        <v>8</v>
      </c>
      <c r="F13" s="13">
        <f t="shared" ref="F13:I13" si="14">E13</f>
        <v>8</v>
      </c>
      <c r="G13" s="13">
        <f t="shared" si="14"/>
        <v>8</v>
      </c>
      <c r="H13" s="13">
        <f t="shared" si="14"/>
        <v>8</v>
      </c>
      <c r="I13" s="13">
        <f t="shared" si="14"/>
        <v>8</v>
      </c>
      <c r="J13" s="16">
        <f t="shared" si="1"/>
        <v>80</v>
      </c>
      <c r="K13" s="15" t="str">
        <f t="shared" si="2"/>
        <v>Y</v>
      </c>
      <c r="L13" s="16">
        <f t="shared" si="3"/>
        <v>80</v>
      </c>
      <c r="M13" s="15" t="str">
        <f t="shared" si="4"/>
        <v>Y</v>
      </c>
      <c r="N13" s="16">
        <f t="shared" si="5"/>
        <v>80</v>
      </c>
      <c r="O13" s="15" t="str">
        <f t="shared" si="6"/>
        <v>Y</v>
      </c>
      <c r="P13" s="16">
        <f t="shared" si="7"/>
        <v>80</v>
      </c>
      <c r="Q13" s="15" t="str">
        <f t="shared" si="8"/>
        <v>Y</v>
      </c>
      <c r="R13" s="16">
        <f t="shared" si="9"/>
        <v>80</v>
      </c>
      <c r="S13" s="15" t="str">
        <f t="shared" si="10"/>
        <v>Y</v>
      </c>
      <c r="T13" s="1"/>
      <c r="U13" s="1"/>
      <c r="V13" s="1"/>
      <c r="W13" s="1"/>
      <c r="X13" s="1"/>
      <c r="Y13" s="1"/>
      <c r="Z13" s="1"/>
      <c r="AA13" s="1"/>
      <c r="AB13" s="1"/>
      <c r="AC13" s="1"/>
    </row>
    <row r="14" spans="1:29" ht="22.5" customHeight="1">
      <c r="A14" s="8">
        <v>6</v>
      </c>
      <c r="B14" s="9" t="s">
        <v>33</v>
      </c>
      <c r="C14" s="10" t="s">
        <v>34</v>
      </c>
      <c r="D14" s="11" t="s">
        <v>24</v>
      </c>
      <c r="E14" s="12">
        <v>9</v>
      </c>
      <c r="F14" s="13">
        <f t="shared" ref="F14:I14" si="15">E14</f>
        <v>9</v>
      </c>
      <c r="G14" s="13">
        <f t="shared" si="15"/>
        <v>9</v>
      </c>
      <c r="H14" s="13">
        <f t="shared" si="15"/>
        <v>9</v>
      </c>
      <c r="I14" s="13">
        <f t="shared" si="15"/>
        <v>9</v>
      </c>
      <c r="J14" s="16">
        <f t="shared" si="1"/>
        <v>90</v>
      </c>
      <c r="K14" s="15" t="str">
        <f t="shared" si="2"/>
        <v>Y</v>
      </c>
      <c r="L14" s="16">
        <f t="shared" si="3"/>
        <v>90</v>
      </c>
      <c r="M14" s="15" t="str">
        <f t="shared" si="4"/>
        <v>Y</v>
      </c>
      <c r="N14" s="16">
        <f t="shared" si="5"/>
        <v>90</v>
      </c>
      <c r="O14" s="15" t="str">
        <f t="shared" si="6"/>
        <v>Y</v>
      </c>
      <c r="P14" s="16">
        <f t="shared" si="7"/>
        <v>90</v>
      </c>
      <c r="Q14" s="15" t="str">
        <f t="shared" si="8"/>
        <v>Y</v>
      </c>
      <c r="R14" s="16">
        <f t="shared" si="9"/>
        <v>90</v>
      </c>
      <c r="S14" s="15" t="str">
        <f t="shared" si="10"/>
        <v>Y</v>
      </c>
      <c r="T14" s="1"/>
      <c r="U14" s="1"/>
      <c r="V14" s="1"/>
      <c r="W14" s="1"/>
      <c r="X14" s="1"/>
      <c r="Y14" s="1"/>
      <c r="Z14" s="1"/>
      <c r="AA14" s="1"/>
      <c r="AB14" s="1"/>
      <c r="AC14" s="1"/>
    </row>
    <row r="15" spans="1:29" ht="22.5" customHeight="1">
      <c r="A15" s="8">
        <v>7</v>
      </c>
      <c r="B15" s="9" t="s">
        <v>35</v>
      </c>
      <c r="C15" s="10" t="s">
        <v>36</v>
      </c>
      <c r="D15" s="11" t="s">
        <v>24</v>
      </c>
      <c r="E15" s="12">
        <v>9</v>
      </c>
      <c r="F15" s="13">
        <f t="shared" ref="F15:I15" si="16">E15</f>
        <v>9</v>
      </c>
      <c r="G15" s="13">
        <f t="shared" si="16"/>
        <v>9</v>
      </c>
      <c r="H15" s="13">
        <f t="shared" si="16"/>
        <v>9</v>
      </c>
      <c r="I15" s="13">
        <f t="shared" si="16"/>
        <v>9</v>
      </c>
      <c r="J15" s="16">
        <f t="shared" si="1"/>
        <v>90</v>
      </c>
      <c r="K15" s="15" t="str">
        <f t="shared" si="2"/>
        <v>Y</v>
      </c>
      <c r="L15" s="16">
        <f t="shared" si="3"/>
        <v>90</v>
      </c>
      <c r="M15" s="15" t="str">
        <f t="shared" si="4"/>
        <v>Y</v>
      </c>
      <c r="N15" s="16">
        <f t="shared" si="5"/>
        <v>90</v>
      </c>
      <c r="O15" s="15" t="str">
        <f t="shared" si="6"/>
        <v>Y</v>
      </c>
      <c r="P15" s="16">
        <f t="shared" si="7"/>
        <v>90</v>
      </c>
      <c r="Q15" s="15" t="str">
        <f t="shared" si="8"/>
        <v>Y</v>
      </c>
      <c r="R15" s="16">
        <f t="shared" si="9"/>
        <v>90</v>
      </c>
      <c r="S15" s="15" t="str">
        <f t="shared" si="10"/>
        <v>Y</v>
      </c>
      <c r="T15" s="1"/>
      <c r="U15" s="1"/>
      <c r="V15" s="1"/>
      <c r="W15" s="1"/>
      <c r="X15" s="1"/>
      <c r="Y15" s="1"/>
      <c r="Z15" s="1"/>
      <c r="AA15" s="1"/>
      <c r="AB15" s="1"/>
      <c r="AC15" s="1"/>
    </row>
    <row r="16" spans="1:29" ht="22.5" customHeight="1">
      <c r="A16" s="8">
        <v>8</v>
      </c>
      <c r="B16" s="9" t="s">
        <v>37</v>
      </c>
      <c r="C16" s="10" t="s">
        <v>38</v>
      </c>
      <c r="D16" s="11" t="s">
        <v>24</v>
      </c>
      <c r="E16" s="12">
        <v>9</v>
      </c>
      <c r="F16" s="13">
        <f t="shared" ref="F16:I16" si="17">E16</f>
        <v>9</v>
      </c>
      <c r="G16" s="13">
        <f t="shared" si="17"/>
        <v>9</v>
      </c>
      <c r="H16" s="13">
        <f t="shared" si="17"/>
        <v>9</v>
      </c>
      <c r="I16" s="13">
        <f t="shared" si="17"/>
        <v>9</v>
      </c>
      <c r="J16" s="16">
        <f t="shared" si="1"/>
        <v>90</v>
      </c>
      <c r="K16" s="15" t="str">
        <f t="shared" si="2"/>
        <v>Y</v>
      </c>
      <c r="L16" s="16">
        <f t="shared" si="3"/>
        <v>90</v>
      </c>
      <c r="M16" s="15" t="str">
        <f t="shared" si="4"/>
        <v>Y</v>
      </c>
      <c r="N16" s="16">
        <f t="shared" si="5"/>
        <v>90</v>
      </c>
      <c r="O16" s="15" t="str">
        <f t="shared" si="6"/>
        <v>Y</v>
      </c>
      <c r="P16" s="16">
        <f t="shared" si="7"/>
        <v>90</v>
      </c>
      <c r="Q16" s="15" t="str">
        <f t="shared" si="8"/>
        <v>Y</v>
      </c>
      <c r="R16" s="16">
        <f t="shared" si="9"/>
        <v>90</v>
      </c>
      <c r="S16" s="15" t="str">
        <f t="shared" si="10"/>
        <v>Y</v>
      </c>
      <c r="T16" s="1"/>
      <c r="U16" s="1"/>
      <c r="V16" s="1"/>
      <c r="W16" s="1"/>
      <c r="X16" s="1"/>
      <c r="Y16" s="1"/>
      <c r="Z16" s="1"/>
      <c r="AA16" s="1"/>
      <c r="AB16" s="1"/>
      <c r="AC16" s="1"/>
    </row>
    <row r="17" spans="1:29" ht="22.5" customHeight="1">
      <c r="A17" s="8">
        <v>9</v>
      </c>
      <c r="B17" s="9" t="s">
        <v>39</v>
      </c>
      <c r="C17" s="10" t="s">
        <v>40</v>
      </c>
      <c r="D17" s="11" t="s">
        <v>24</v>
      </c>
      <c r="E17" s="12">
        <v>8</v>
      </c>
      <c r="F17" s="13">
        <f t="shared" ref="F17:I17" si="18">E17</f>
        <v>8</v>
      </c>
      <c r="G17" s="13">
        <f t="shared" si="18"/>
        <v>8</v>
      </c>
      <c r="H17" s="13">
        <f t="shared" si="18"/>
        <v>8</v>
      </c>
      <c r="I17" s="13">
        <f t="shared" si="18"/>
        <v>8</v>
      </c>
      <c r="J17" s="16">
        <f t="shared" si="1"/>
        <v>80</v>
      </c>
      <c r="K17" s="15" t="str">
        <f t="shared" si="2"/>
        <v>Y</v>
      </c>
      <c r="L17" s="16">
        <f t="shared" si="3"/>
        <v>80</v>
      </c>
      <c r="M17" s="15" t="str">
        <f t="shared" si="4"/>
        <v>Y</v>
      </c>
      <c r="N17" s="16">
        <f t="shared" si="5"/>
        <v>80</v>
      </c>
      <c r="O17" s="15" t="str">
        <f t="shared" si="6"/>
        <v>Y</v>
      </c>
      <c r="P17" s="16">
        <f t="shared" si="7"/>
        <v>80</v>
      </c>
      <c r="Q17" s="15" t="str">
        <f t="shared" si="8"/>
        <v>Y</v>
      </c>
      <c r="R17" s="16">
        <f t="shared" si="9"/>
        <v>80</v>
      </c>
      <c r="S17" s="15" t="str">
        <f t="shared" si="10"/>
        <v>Y</v>
      </c>
      <c r="T17" s="1"/>
      <c r="U17" s="1"/>
      <c r="V17" s="1"/>
      <c r="W17" s="1"/>
      <c r="X17" s="1"/>
      <c r="Y17" s="1"/>
      <c r="Z17" s="1"/>
      <c r="AA17" s="1"/>
      <c r="AB17" s="1"/>
      <c r="AC17" s="1"/>
    </row>
    <row r="18" spans="1:29" ht="22.5" customHeight="1">
      <c r="A18" s="8">
        <v>10</v>
      </c>
      <c r="B18" s="9" t="s">
        <v>41</v>
      </c>
      <c r="C18" s="10" t="s">
        <v>42</v>
      </c>
      <c r="D18" s="11" t="s">
        <v>24</v>
      </c>
      <c r="E18" s="12">
        <v>9</v>
      </c>
      <c r="F18" s="13">
        <f t="shared" ref="F18:I18" si="19">E18</f>
        <v>9</v>
      </c>
      <c r="G18" s="13">
        <f t="shared" si="19"/>
        <v>9</v>
      </c>
      <c r="H18" s="13">
        <f t="shared" si="19"/>
        <v>9</v>
      </c>
      <c r="I18" s="13">
        <f t="shared" si="19"/>
        <v>9</v>
      </c>
      <c r="J18" s="16">
        <f t="shared" si="1"/>
        <v>90</v>
      </c>
      <c r="K18" s="15" t="str">
        <f t="shared" si="2"/>
        <v>Y</v>
      </c>
      <c r="L18" s="16">
        <f t="shared" si="3"/>
        <v>90</v>
      </c>
      <c r="M18" s="15" t="str">
        <f t="shared" si="4"/>
        <v>Y</v>
      </c>
      <c r="N18" s="16">
        <f t="shared" si="5"/>
        <v>90</v>
      </c>
      <c r="O18" s="15" t="str">
        <f t="shared" si="6"/>
        <v>Y</v>
      </c>
      <c r="P18" s="16">
        <f t="shared" si="7"/>
        <v>90</v>
      </c>
      <c r="Q18" s="15" t="str">
        <f t="shared" si="8"/>
        <v>Y</v>
      </c>
      <c r="R18" s="16">
        <f t="shared" si="9"/>
        <v>90</v>
      </c>
      <c r="S18" s="15" t="str">
        <f t="shared" si="10"/>
        <v>Y</v>
      </c>
      <c r="T18" s="1"/>
      <c r="U18" s="1"/>
      <c r="V18" s="1"/>
      <c r="W18" s="1"/>
      <c r="X18" s="1"/>
      <c r="Y18" s="1"/>
      <c r="Z18" s="1"/>
      <c r="AA18" s="1"/>
      <c r="AB18" s="1"/>
      <c r="AC18" s="1"/>
    </row>
    <row r="19" spans="1:29" ht="30" customHeight="1">
      <c r="A19" s="8">
        <v>11</v>
      </c>
      <c r="B19" s="9" t="s">
        <v>43</v>
      </c>
      <c r="C19" s="10" t="s">
        <v>44</v>
      </c>
      <c r="D19" s="11" t="s">
        <v>24</v>
      </c>
      <c r="E19" s="12">
        <v>8</v>
      </c>
      <c r="F19" s="13">
        <f t="shared" ref="F19:I19" si="20">E19</f>
        <v>8</v>
      </c>
      <c r="G19" s="13">
        <f t="shared" si="20"/>
        <v>8</v>
      </c>
      <c r="H19" s="13">
        <f t="shared" si="20"/>
        <v>8</v>
      </c>
      <c r="I19" s="13">
        <f t="shared" si="20"/>
        <v>8</v>
      </c>
      <c r="J19" s="16">
        <f t="shared" si="1"/>
        <v>80</v>
      </c>
      <c r="K19" s="15" t="str">
        <f t="shared" si="2"/>
        <v>Y</v>
      </c>
      <c r="L19" s="16">
        <f t="shared" si="3"/>
        <v>80</v>
      </c>
      <c r="M19" s="15" t="str">
        <f t="shared" si="4"/>
        <v>Y</v>
      </c>
      <c r="N19" s="16">
        <f t="shared" si="5"/>
        <v>80</v>
      </c>
      <c r="O19" s="15" t="str">
        <f t="shared" si="6"/>
        <v>Y</v>
      </c>
      <c r="P19" s="16">
        <f t="shared" si="7"/>
        <v>80</v>
      </c>
      <c r="Q19" s="15" t="str">
        <f t="shared" si="8"/>
        <v>Y</v>
      </c>
      <c r="R19" s="16">
        <f t="shared" si="9"/>
        <v>80</v>
      </c>
      <c r="S19" s="15" t="str">
        <f t="shared" si="10"/>
        <v>Y</v>
      </c>
      <c r="T19" s="1"/>
      <c r="U19" s="1"/>
      <c r="V19" s="1"/>
      <c r="W19" s="1"/>
      <c r="X19" s="1"/>
      <c r="Y19" s="1"/>
      <c r="Z19" s="1"/>
      <c r="AA19" s="1"/>
      <c r="AB19" s="1"/>
      <c r="AC19" s="1"/>
    </row>
    <row r="20" spans="1:29" ht="22.5" customHeight="1">
      <c r="A20" s="8">
        <v>12</v>
      </c>
      <c r="B20" s="9" t="s">
        <v>45</v>
      </c>
      <c r="C20" s="10" t="s">
        <v>46</v>
      </c>
      <c r="D20" s="11" t="s">
        <v>24</v>
      </c>
      <c r="E20" s="12">
        <v>9</v>
      </c>
      <c r="F20" s="13">
        <f t="shared" ref="F20:I20" si="21">E20</f>
        <v>9</v>
      </c>
      <c r="G20" s="13">
        <f t="shared" si="21"/>
        <v>9</v>
      </c>
      <c r="H20" s="13">
        <f t="shared" si="21"/>
        <v>9</v>
      </c>
      <c r="I20" s="13">
        <f t="shared" si="21"/>
        <v>9</v>
      </c>
      <c r="J20" s="16">
        <f t="shared" si="1"/>
        <v>90</v>
      </c>
      <c r="K20" s="15" t="str">
        <f t="shared" si="2"/>
        <v>Y</v>
      </c>
      <c r="L20" s="16">
        <f t="shared" si="3"/>
        <v>90</v>
      </c>
      <c r="M20" s="15" t="str">
        <f t="shared" si="4"/>
        <v>Y</v>
      </c>
      <c r="N20" s="16">
        <f t="shared" si="5"/>
        <v>90</v>
      </c>
      <c r="O20" s="15" t="str">
        <f t="shared" si="6"/>
        <v>Y</v>
      </c>
      <c r="P20" s="16">
        <f t="shared" si="7"/>
        <v>90</v>
      </c>
      <c r="Q20" s="15" t="str">
        <f t="shared" si="8"/>
        <v>Y</v>
      </c>
      <c r="R20" s="16">
        <f t="shared" si="9"/>
        <v>90</v>
      </c>
      <c r="S20" s="15" t="str">
        <f t="shared" si="10"/>
        <v>Y</v>
      </c>
      <c r="T20" s="1"/>
      <c r="U20" s="1"/>
      <c r="V20" s="1"/>
      <c r="W20" s="1"/>
      <c r="X20" s="1"/>
      <c r="Y20" s="1"/>
      <c r="Z20" s="1"/>
      <c r="AA20" s="1"/>
      <c r="AB20" s="1"/>
      <c r="AC20" s="1"/>
    </row>
    <row r="21" spans="1:29" ht="22.5" customHeight="1">
      <c r="A21" s="8">
        <v>13</v>
      </c>
      <c r="B21" s="9" t="s">
        <v>47</v>
      </c>
      <c r="C21" s="10" t="s">
        <v>48</v>
      </c>
      <c r="D21" s="11" t="s">
        <v>24</v>
      </c>
      <c r="E21" s="12">
        <v>9</v>
      </c>
      <c r="F21" s="13">
        <f t="shared" ref="F21:I21" si="22">E21</f>
        <v>9</v>
      </c>
      <c r="G21" s="13">
        <f t="shared" si="22"/>
        <v>9</v>
      </c>
      <c r="H21" s="13">
        <f t="shared" si="22"/>
        <v>9</v>
      </c>
      <c r="I21" s="13">
        <f t="shared" si="22"/>
        <v>9</v>
      </c>
      <c r="J21" s="16">
        <f t="shared" si="1"/>
        <v>90</v>
      </c>
      <c r="K21" s="15" t="str">
        <f t="shared" si="2"/>
        <v>Y</v>
      </c>
      <c r="L21" s="16">
        <f t="shared" si="3"/>
        <v>90</v>
      </c>
      <c r="M21" s="15" t="str">
        <f t="shared" si="4"/>
        <v>Y</v>
      </c>
      <c r="N21" s="16">
        <f t="shared" si="5"/>
        <v>90</v>
      </c>
      <c r="O21" s="15" t="str">
        <f t="shared" si="6"/>
        <v>Y</v>
      </c>
      <c r="P21" s="16">
        <f t="shared" si="7"/>
        <v>90</v>
      </c>
      <c r="Q21" s="15" t="str">
        <f t="shared" si="8"/>
        <v>Y</v>
      </c>
      <c r="R21" s="16">
        <f t="shared" si="9"/>
        <v>90</v>
      </c>
      <c r="S21" s="15" t="str">
        <f t="shared" si="10"/>
        <v>Y</v>
      </c>
      <c r="T21" s="1"/>
      <c r="U21" s="1"/>
      <c r="V21" s="1"/>
      <c r="W21" s="1"/>
      <c r="X21" s="1"/>
      <c r="Y21" s="1"/>
      <c r="Z21" s="1"/>
      <c r="AA21" s="1"/>
      <c r="AB21" s="1"/>
      <c r="AC21" s="1"/>
    </row>
    <row r="22" spans="1:29" ht="22.5" customHeight="1">
      <c r="A22" s="8">
        <v>14</v>
      </c>
      <c r="B22" s="9" t="s">
        <v>49</v>
      </c>
      <c r="C22" s="10" t="s">
        <v>50</v>
      </c>
      <c r="D22" s="11" t="s">
        <v>24</v>
      </c>
      <c r="E22" s="12">
        <v>8</v>
      </c>
      <c r="F22" s="13">
        <f t="shared" ref="F22:I22" si="23">E22</f>
        <v>8</v>
      </c>
      <c r="G22" s="13">
        <f t="shared" si="23"/>
        <v>8</v>
      </c>
      <c r="H22" s="13">
        <f t="shared" si="23"/>
        <v>8</v>
      </c>
      <c r="I22" s="13">
        <f t="shared" si="23"/>
        <v>8</v>
      </c>
      <c r="J22" s="16">
        <f t="shared" si="1"/>
        <v>80</v>
      </c>
      <c r="K22" s="15" t="str">
        <f t="shared" si="2"/>
        <v>Y</v>
      </c>
      <c r="L22" s="16">
        <f t="shared" si="3"/>
        <v>80</v>
      </c>
      <c r="M22" s="15" t="str">
        <f t="shared" si="4"/>
        <v>Y</v>
      </c>
      <c r="N22" s="16">
        <f t="shared" si="5"/>
        <v>80</v>
      </c>
      <c r="O22" s="15" t="str">
        <f t="shared" si="6"/>
        <v>Y</v>
      </c>
      <c r="P22" s="16">
        <f t="shared" si="7"/>
        <v>80</v>
      </c>
      <c r="Q22" s="15" t="str">
        <f t="shared" si="8"/>
        <v>Y</v>
      </c>
      <c r="R22" s="16">
        <f t="shared" si="9"/>
        <v>80</v>
      </c>
      <c r="S22" s="15" t="str">
        <f t="shared" si="10"/>
        <v>Y</v>
      </c>
      <c r="T22" s="1"/>
      <c r="U22" s="1"/>
      <c r="V22" s="1"/>
      <c r="W22" s="1"/>
      <c r="X22" s="1"/>
      <c r="Y22" s="1"/>
      <c r="Z22" s="1"/>
      <c r="AA22" s="1"/>
      <c r="AB22" s="1"/>
      <c r="AC22" s="1"/>
    </row>
    <row r="23" spans="1:29" ht="22.5" customHeight="1">
      <c r="A23" s="8">
        <v>15</v>
      </c>
      <c r="B23" s="9" t="s">
        <v>51</v>
      </c>
      <c r="C23" s="10" t="s">
        <v>52</v>
      </c>
      <c r="D23" s="11" t="s">
        <v>24</v>
      </c>
      <c r="E23" s="12">
        <v>8</v>
      </c>
      <c r="F23" s="13">
        <f t="shared" ref="F23:I23" si="24">E23</f>
        <v>8</v>
      </c>
      <c r="G23" s="13">
        <f t="shared" si="24"/>
        <v>8</v>
      </c>
      <c r="H23" s="13">
        <f t="shared" si="24"/>
        <v>8</v>
      </c>
      <c r="I23" s="13">
        <f t="shared" si="24"/>
        <v>8</v>
      </c>
      <c r="J23" s="16">
        <f t="shared" si="1"/>
        <v>80</v>
      </c>
      <c r="K23" s="15" t="str">
        <f t="shared" si="2"/>
        <v>Y</v>
      </c>
      <c r="L23" s="16">
        <f t="shared" si="3"/>
        <v>80</v>
      </c>
      <c r="M23" s="15" t="str">
        <f t="shared" si="4"/>
        <v>Y</v>
      </c>
      <c r="N23" s="16">
        <f t="shared" si="5"/>
        <v>80</v>
      </c>
      <c r="O23" s="15" t="str">
        <f t="shared" si="6"/>
        <v>Y</v>
      </c>
      <c r="P23" s="16">
        <f t="shared" si="7"/>
        <v>80</v>
      </c>
      <c r="Q23" s="15" t="str">
        <f t="shared" si="8"/>
        <v>Y</v>
      </c>
      <c r="R23" s="16">
        <f t="shared" si="9"/>
        <v>80</v>
      </c>
      <c r="S23" s="15" t="str">
        <f t="shared" si="10"/>
        <v>Y</v>
      </c>
      <c r="T23" s="1"/>
      <c r="U23" s="1"/>
      <c r="V23" s="1"/>
      <c r="W23" s="1"/>
      <c r="X23" s="1"/>
      <c r="Y23" s="1"/>
      <c r="Z23" s="1"/>
      <c r="AA23" s="1"/>
      <c r="AB23" s="1"/>
      <c r="AC23" s="1"/>
    </row>
    <row r="24" spans="1:29" ht="22.5" customHeight="1">
      <c r="A24" s="8">
        <v>16</v>
      </c>
      <c r="B24" s="9" t="s">
        <v>53</v>
      </c>
      <c r="C24" s="10" t="s">
        <v>54</v>
      </c>
      <c r="D24" s="11" t="s">
        <v>24</v>
      </c>
      <c r="E24" s="12">
        <v>7</v>
      </c>
      <c r="F24" s="13">
        <f t="shared" ref="F24:I24" si="25">E24</f>
        <v>7</v>
      </c>
      <c r="G24" s="13">
        <f t="shared" si="25"/>
        <v>7</v>
      </c>
      <c r="H24" s="13">
        <f t="shared" si="25"/>
        <v>7</v>
      </c>
      <c r="I24" s="13">
        <f t="shared" si="25"/>
        <v>7</v>
      </c>
      <c r="J24" s="16">
        <f t="shared" si="1"/>
        <v>70</v>
      </c>
      <c r="K24" s="15" t="str">
        <f t="shared" si="2"/>
        <v>Y</v>
      </c>
      <c r="L24" s="16">
        <f t="shared" si="3"/>
        <v>70</v>
      </c>
      <c r="M24" s="15" t="str">
        <f t="shared" si="4"/>
        <v>Y</v>
      </c>
      <c r="N24" s="16">
        <f t="shared" si="5"/>
        <v>70</v>
      </c>
      <c r="O24" s="15" t="str">
        <f t="shared" si="6"/>
        <v>Y</v>
      </c>
      <c r="P24" s="16">
        <f t="shared" si="7"/>
        <v>70</v>
      </c>
      <c r="Q24" s="15" t="str">
        <f t="shared" si="8"/>
        <v>Y</v>
      </c>
      <c r="R24" s="16">
        <f t="shared" si="9"/>
        <v>70</v>
      </c>
      <c r="S24" s="15" t="str">
        <f t="shared" si="10"/>
        <v>Y</v>
      </c>
      <c r="T24" s="1"/>
      <c r="U24" s="1"/>
      <c r="V24" s="1"/>
      <c r="W24" s="1"/>
      <c r="X24" s="1"/>
      <c r="Y24" s="1"/>
      <c r="Z24" s="1"/>
      <c r="AA24" s="1"/>
      <c r="AB24" s="1"/>
      <c r="AC24" s="1"/>
    </row>
    <row r="25" spans="1:29" ht="22.5" customHeight="1">
      <c r="A25" s="8">
        <v>17</v>
      </c>
      <c r="B25" s="9" t="s">
        <v>55</v>
      </c>
      <c r="C25" s="10" t="s">
        <v>56</v>
      </c>
      <c r="D25" s="11" t="s">
        <v>24</v>
      </c>
      <c r="E25" s="12">
        <v>8</v>
      </c>
      <c r="F25" s="13">
        <f t="shared" ref="F25:I25" si="26">E25</f>
        <v>8</v>
      </c>
      <c r="G25" s="13">
        <f t="shared" si="26"/>
        <v>8</v>
      </c>
      <c r="H25" s="13">
        <f t="shared" si="26"/>
        <v>8</v>
      </c>
      <c r="I25" s="13">
        <f t="shared" si="26"/>
        <v>8</v>
      </c>
      <c r="J25" s="16">
        <f t="shared" si="1"/>
        <v>80</v>
      </c>
      <c r="K25" s="15" t="str">
        <f t="shared" si="2"/>
        <v>Y</v>
      </c>
      <c r="L25" s="16">
        <f t="shared" si="3"/>
        <v>80</v>
      </c>
      <c r="M25" s="15" t="str">
        <f t="shared" si="4"/>
        <v>Y</v>
      </c>
      <c r="N25" s="16">
        <f t="shared" si="5"/>
        <v>80</v>
      </c>
      <c r="O25" s="15" t="str">
        <f t="shared" si="6"/>
        <v>Y</v>
      </c>
      <c r="P25" s="16">
        <f t="shared" si="7"/>
        <v>80</v>
      </c>
      <c r="Q25" s="15" t="str">
        <f t="shared" si="8"/>
        <v>Y</v>
      </c>
      <c r="R25" s="16">
        <f t="shared" si="9"/>
        <v>80</v>
      </c>
      <c r="S25" s="15" t="str">
        <f t="shared" si="10"/>
        <v>Y</v>
      </c>
      <c r="T25" s="1"/>
      <c r="U25" s="1"/>
      <c r="V25" s="1"/>
      <c r="W25" s="1"/>
      <c r="X25" s="1"/>
      <c r="Y25" s="1"/>
      <c r="Z25" s="1"/>
      <c r="AA25" s="1"/>
      <c r="AB25" s="1"/>
      <c r="AC25" s="1"/>
    </row>
    <row r="26" spans="1:29" ht="22.5" customHeight="1">
      <c r="A26" s="8">
        <v>18</v>
      </c>
      <c r="B26" s="9" t="s">
        <v>57</v>
      </c>
      <c r="C26" s="10" t="s">
        <v>58</v>
      </c>
      <c r="D26" s="11" t="s">
        <v>24</v>
      </c>
      <c r="E26" s="12">
        <v>9</v>
      </c>
      <c r="F26" s="13">
        <f t="shared" ref="F26:I26" si="27">E26</f>
        <v>9</v>
      </c>
      <c r="G26" s="13">
        <f t="shared" si="27"/>
        <v>9</v>
      </c>
      <c r="H26" s="13">
        <f t="shared" si="27"/>
        <v>9</v>
      </c>
      <c r="I26" s="13">
        <f t="shared" si="27"/>
        <v>9</v>
      </c>
      <c r="J26" s="16">
        <f t="shared" si="1"/>
        <v>90</v>
      </c>
      <c r="K26" s="15" t="str">
        <f t="shared" si="2"/>
        <v>Y</v>
      </c>
      <c r="L26" s="16">
        <f t="shared" si="3"/>
        <v>90</v>
      </c>
      <c r="M26" s="15" t="str">
        <f t="shared" si="4"/>
        <v>Y</v>
      </c>
      <c r="N26" s="16">
        <f t="shared" si="5"/>
        <v>90</v>
      </c>
      <c r="O26" s="15" t="str">
        <f t="shared" si="6"/>
        <v>Y</v>
      </c>
      <c r="P26" s="16">
        <f t="shared" si="7"/>
        <v>90</v>
      </c>
      <c r="Q26" s="15" t="str">
        <f t="shared" si="8"/>
        <v>Y</v>
      </c>
      <c r="R26" s="16">
        <f t="shared" si="9"/>
        <v>90</v>
      </c>
      <c r="S26" s="15" t="str">
        <f t="shared" si="10"/>
        <v>Y</v>
      </c>
      <c r="T26" s="1"/>
      <c r="U26" s="1"/>
      <c r="V26" s="1"/>
      <c r="W26" s="1"/>
      <c r="X26" s="1"/>
      <c r="Y26" s="1"/>
      <c r="Z26" s="1"/>
      <c r="AA26" s="1"/>
      <c r="AB26" s="1"/>
      <c r="AC26" s="1"/>
    </row>
    <row r="27" spans="1:29" ht="22.5" customHeight="1">
      <c r="A27" s="8">
        <v>19</v>
      </c>
      <c r="B27" s="9" t="s">
        <v>59</v>
      </c>
      <c r="C27" s="10" t="s">
        <v>60</v>
      </c>
      <c r="D27" s="11" t="s">
        <v>24</v>
      </c>
      <c r="E27" s="12">
        <v>9</v>
      </c>
      <c r="F27" s="13">
        <f t="shared" ref="F27:I27" si="28">E27</f>
        <v>9</v>
      </c>
      <c r="G27" s="13">
        <f t="shared" si="28"/>
        <v>9</v>
      </c>
      <c r="H27" s="13">
        <f t="shared" si="28"/>
        <v>9</v>
      </c>
      <c r="I27" s="13">
        <f t="shared" si="28"/>
        <v>9</v>
      </c>
      <c r="J27" s="16">
        <f t="shared" si="1"/>
        <v>90</v>
      </c>
      <c r="K27" s="15" t="str">
        <f t="shared" si="2"/>
        <v>Y</v>
      </c>
      <c r="L27" s="16">
        <f t="shared" si="3"/>
        <v>90</v>
      </c>
      <c r="M27" s="15" t="str">
        <f t="shared" si="4"/>
        <v>Y</v>
      </c>
      <c r="N27" s="16">
        <f t="shared" si="5"/>
        <v>90</v>
      </c>
      <c r="O27" s="15" t="str">
        <f t="shared" si="6"/>
        <v>Y</v>
      </c>
      <c r="P27" s="16">
        <f t="shared" si="7"/>
        <v>90</v>
      </c>
      <c r="Q27" s="15" t="str">
        <f t="shared" si="8"/>
        <v>Y</v>
      </c>
      <c r="R27" s="16">
        <f t="shared" si="9"/>
        <v>90</v>
      </c>
      <c r="S27" s="15" t="str">
        <f t="shared" si="10"/>
        <v>Y</v>
      </c>
      <c r="T27" s="1"/>
      <c r="U27" s="1"/>
      <c r="V27" s="1"/>
      <c r="W27" s="1"/>
      <c r="X27" s="1"/>
      <c r="Y27" s="1"/>
      <c r="Z27" s="1"/>
      <c r="AA27" s="1"/>
      <c r="AB27" s="1"/>
      <c r="AC27" s="1"/>
    </row>
    <row r="28" spans="1:29" ht="22.5" customHeight="1">
      <c r="A28" s="8">
        <v>20</v>
      </c>
      <c r="B28" s="9" t="s">
        <v>61</v>
      </c>
      <c r="C28" s="10" t="s">
        <v>62</v>
      </c>
      <c r="D28" s="11" t="s">
        <v>24</v>
      </c>
      <c r="E28" s="12">
        <v>10</v>
      </c>
      <c r="F28" s="13">
        <f t="shared" ref="F28:I28" si="29">E28</f>
        <v>10</v>
      </c>
      <c r="G28" s="13">
        <f t="shared" si="29"/>
        <v>10</v>
      </c>
      <c r="H28" s="13">
        <f t="shared" si="29"/>
        <v>10</v>
      </c>
      <c r="I28" s="13">
        <f t="shared" si="29"/>
        <v>10</v>
      </c>
      <c r="J28" s="16">
        <f t="shared" si="1"/>
        <v>100</v>
      </c>
      <c r="K28" s="15" t="str">
        <f t="shared" si="2"/>
        <v>Y</v>
      </c>
      <c r="L28" s="16">
        <f t="shared" si="3"/>
        <v>100</v>
      </c>
      <c r="M28" s="15" t="str">
        <f t="shared" si="4"/>
        <v>Y</v>
      </c>
      <c r="N28" s="16">
        <f t="shared" si="5"/>
        <v>100</v>
      </c>
      <c r="O28" s="15" t="str">
        <f t="shared" si="6"/>
        <v>Y</v>
      </c>
      <c r="P28" s="16">
        <f t="shared" si="7"/>
        <v>100</v>
      </c>
      <c r="Q28" s="15" t="str">
        <f t="shared" si="8"/>
        <v>Y</v>
      </c>
      <c r="R28" s="16">
        <f t="shared" si="9"/>
        <v>100</v>
      </c>
      <c r="S28" s="15" t="str">
        <f t="shared" si="10"/>
        <v>Y</v>
      </c>
      <c r="T28" s="1"/>
      <c r="U28" s="1"/>
      <c r="V28" s="1"/>
      <c r="W28" s="1"/>
      <c r="X28" s="1"/>
      <c r="Y28" s="1"/>
      <c r="Z28" s="1"/>
      <c r="AA28" s="1"/>
      <c r="AB28" s="1"/>
      <c r="AC28" s="1"/>
    </row>
    <row r="29" spans="1:29" ht="22.5" customHeight="1">
      <c r="A29" s="8">
        <v>21</v>
      </c>
      <c r="B29" s="9" t="s">
        <v>63</v>
      </c>
      <c r="C29" s="10" t="s">
        <v>64</v>
      </c>
      <c r="D29" s="11" t="s">
        <v>24</v>
      </c>
      <c r="E29" s="12">
        <v>9</v>
      </c>
      <c r="F29" s="13">
        <f t="shared" ref="F29:I29" si="30">E29</f>
        <v>9</v>
      </c>
      <c r="G29" s="13">
        <f t="shared" si="30"/>
        <v>9</v>
      </c>
      <c r="H29" s="13">
        <f t="shared" si="30"/>
        <v>9</v>
      </c>
      <c r="I29" s="13">
        <f t="shared" si="30"/>
        <v>9</v>
      </c>
      <c r="J29" s="16">
        <f t="shared" si="1"/>
        <v>90</v>
      </c>
      <c r="K29" s="15" t="str">
        <f t="shared" si="2"/>
        <v>Y</v>
      </c>
      <c r="L29" s="16">
        <f t="shared" si="3"/>
        <v>90</v>
      </c>
      <c r="M29" s="15" t="str">
        <f t="shared" si="4"/>
        <v>Y</v>
      </c>
      <c r="N29" s="16">
        <f t="shared" si="5"/>
        <v>90</v>
      </c>
      <c r="O29" s="15" t="str">
        <f t="shared" si="6"/>
        <v>Y</v>
      </c>
      <c r="P29" s="16">
        <f t="shared" si="7"/>
        <v>90</v>
      </c>
      <c r="Q29" s="15" t="str">
        <f t="shared" si="8"/>
        <v>Y</v>
      </c>
      <c r="R29" s="16">
        <f t="shared" si="9"/>
        <v>90</v>
      </c>
      <c r="S29" s="15" t="str">
        <f t="shared" si="10"/>
        <v>Y</v>
      </c>
      <c r="T29" s="1"/>
      <c r="U29" s="1"/>
      <c r="V29" s="1"/>
      <c r="W29" s="1"/>
      <c r="X29" s="1"/>
      <c r="Y29" s="1"/>
      <c r="Z29" s="1"/>
      <c r="AA29" s="1"/>
      <c r="AB29" s="1"/>
      <c r="AC29" s="1"/>
    </row>
    <row r="30" spans="1:29" ht="22.5" customHeight="1">
      <c r="A30" s="8">
        <v>22</v>
      </c>
      <c r="B30" s="9" t="s">
        <v>65</v>
      </c>
      <c r="C30" s="10" t="s">
        <v>66</v>
      </c>
      <c r="D30" s="11" t="s">
        <v>24</v>
      </c>
      <c r="E30" s="12">
        <v>9</v>
      </c>
      <c r="F30" s="13">
        <f t="shared" ref="F30:I30" si="31">E30</f>
        <v>9</v>
      </c>
      <c r="G30" s="13">
        <f t="shared" si="31"/>
        <v>9</v>
      </c>
      <c r="H30" s="13">
        <f t="shared" si="31"/>
        <v>9</v>
      </c>
      <c r="I30" s="13">
        <f t="shared" si="31"/>
        <v>9</v>
      </c>
      <c r="J30" s="16">
        <f t="shared" si="1"/>
        <v>90</v>
      </c>
      <c r="K30" s="15" t="str">
        <f t="shared" si="2"/>
        <v>Y</v>
      </c>
      <c r="L30" s="16">
        <f t="shared" si="3"/>
        <v>90</v>
      </c>
      <c r="M30" s="15" t="str">
        <f t="shared" si="4"/>
        <v>Y</v>
      </c>
      <c r="N30" s="16">
        <f t="shared" si="5"/>
        <v>90</v>
      </c>
      <c r="O30" s="15" t="str">
        <f t="shared" si="6"/>
        <v>Y</v>
      </c>
      <c r="P30" s="16">
        <f t="shared" si="7"/>
        <v>90</v>
      </c>
      <c r="Q30" s="15" t="str">
        <f t="shared" si="8"/>
        <v>Y</v>
      </c>
      <c r="R30" s="16">
        <f t="shared" si="9"/>
        <v>90</v>
      </c>
      <c r="S30" s="15" t="str">
        <f t="shared" si="10"/>
        <v>Y</v>
      </c>
      <c r="T30" s="1"/>
      <c r="U30" s="1"/>
      <c r="V30" s="1"/>
      <c r="W30" s="1"/>
      <c r="X30" s="1"/>
      <c r="Y30" s="1"/>
      <c r="Z30" s="1"/>
      <c r="AA30" s="1"/>
      <c r="AB30" s="1"/>
      <c r="AC30" s="1"/>
    </row>
    <row r="31" spans="1:29" ht="22.5" customHeight="1">
      <c r="A31" s="8">
        <v>23</v>
      </c>
      <c r="B31" s="9" t="s">
        <v>67</v>
      </c>
      <c r="C31" s="10" t="s">
        <v>68</v>
      </c>
      <c r="D31" s="11" t="s">
        <v>24</v>
      </c>
      <c r="E31" s="12">
        <v>9</v>
      </c>
      <c r="F31" s="13">
        <f t="shared" ref="F31:I31" si="32">E31</f>
        <v>9</v>
      </c>
      <c r="G31" s="13">
        <f t="shared" si="32"/>
        <v>9</v>
      </c>
      <c r="H31" s="13">
        <f t="shared" si="32"/>
        <v>9</v>
      </c>
      <c r="I31" s="13">
        <f t="shared" si="32"/>
        <v>9</v>
      </c>
      <c r="J31" s="16">
        <f t="shared" si="1"/>
        <v>90</v>
      </c>
      <c r="K31" s="15" t="str">
        <f t="shared" si="2"/>
        <v>Y</v>
      </c>
      <c r="L31" s="16">
        <f t="shared" si="3"/>
        <v>90</v>
      </c>
      <c r="M31" s="15" t="str">
        <f t="shared" si="4"/>
        <v>Y</v>
      </c>
      <c r="N31" s="16">
        <f t="shared" si="5"/>
        <v>90</v>
      </c>
      <c r="O31" s="15" t="str">
        <f t="shared" si="6"/>
        <v>Y</v>
      </c>
      <c r="P31" s="16">
        <f t="shared" si="7"/>
        <v>90</v>
      </c>
      <c r="Q31" s="15" t="str">
        <f t="shared" si="8"/>
        <v>Y</v>
      </c>
      <c r="R31" s="16">
        <f t="shared" si="9"/>
        <v>90</v>
      </c>
      <c r="S31" s="15" t="str">
        <f t="shared" si="10"/>
        <v>Y</v>
      </c>
      <c r="T31" s="1"/>
      <c r="U31" s="1"/>
      <c r="V31" s="1"/>
      <c r="W31" s="1"/>
      <c r="X31" s="1"/>
      <c r="Y31" s="1"/>
      <c r="Z31" s="1"/>
      <c r="AA31" s="1"/>
      <c r="AB31" s="1"/>
      <c r="AC31" s="1"/>
    </row>
    <row r="32" spans="1:29" ht="22.5" customHeight="1">
      <c r="A32" s="8">
        <v>24</v>
      </c>
      <c r="B32" s="9" t="s">
        <v>69</v>
      </c>
      <c r="C32" s="10" t="s">
        <v>70</v>
      </c>
      <c r="D32" s="11" t="s">
        <v>24</v>
      </c>
      <c r="E32" s="12">
        <v>9</v>
      </c>
      <c r="F32" s="13">
        <f t="shared" ref="F32:I32" si="33">E32</f>
        <v>9</v>
      </c>
      <c r="G32" s="13">
        <f t="shared" si="33"/>
        <v>9</v>
      </c>
      <c r="H32" s="13">
        <f t="shared" si="33"/>
        <v>9</v>
      </c>
      <c r="I32" s="13">
        <f t="shared" si="33"/>
        <v>9</v>
      </c>
      <c r="J32" s="16">
        <f t="shared" si="1"/>
        <v>90</v>
      </c>
      <c r="K32" s="15" t="str">
        <f t="shared" si="2"/>
        <v>Y</v>
      </c>
      <c r="L32" s="16">
        <f t="shared" si="3"/>
        <v>90</v>
      </c>
      <c r="M32" s="15" t="str">
        <f t="shared" si="4"/>
        <v>Y</v>
      </c>
      <c r="N32" s="16">
        <f t="shared" si="5"/>
        <v>90</v>
      </c>
      <c r="O32" s="15" t="str">
        <f t="shared" si="6"/>
        <v>Y</v>
      </c>
      <c r="P32" s="16">
        <f t="shared" si="7"/>
        <v>90</v>
      </c>
      <c r="Q32" s="15" t="str">
        <f t="shared" si="8"/>
        <v>Y</v>
      </c>
      <c r="R32" s="16">
        <f t="shared" si="9"/>
        <v>90</v>
      </c>
      <c r="S32" s="15" t="str">
        <f t="shared" si="10"/>
        <v>Y</v>
      </c>
      <c r="T32" s="1"/>
      <c r="U32" s="1"/>
      <c r="V32" s="1"/>
      <c r="W32" s="1"/>
      <c r="X32" s="1"/>
      <c r="Y32" s="1"/>
      <c r="Z32" s="1"/>
      <c r="AA32" s="1"/>
      <c r="AB32" s="1"/>
      <c r="AC32" s="1"/>
    </row>
    <row r="33" spans="1:29" ht="22.5" customHeight="1">
      <c r="A33" s="8">
        <v>25</v>
      </c>
      <c r="B33" s="9" t="s">
        <v>71</v>
      </c>
      <c r="C33" s="10" t="s">
        <v>72</v>
      </c>
      <c r="D33" s="11" t="s">
        <v>24</v>
      </c>
      <c r="E33" s="12">
        <v>9</v>
      </c>
      <c r="F33" s="13">
        <f t="shared" ref="F33:I33" si="34">E33</f>
        <v>9</v>
      </c>
      <c r="G33" s="13">
        <f t="shared" si="34"/>
        <v>9</v>
      </c>
      <c r="H33" s="13">
        <f t="shared" si="34"/>
        <v>9</v>
      </c>
      <c r="I33" s="13">
        <f t="shared" si="34"/>
        <v>9</v>
      </c>
      <c r="J33" s="16">
        <f t="shared" si="1"/>
        <v>90</v>
      </c>
      <c r="K33" s="15" t="str">
        <f t="shared" si="2"/>
        <v>Y</v>
      </c>
      <c r="L33" s="16">
        <f t="shared" si="3"/>
        <v>90</v>
      </c>
      <c r="M33" s="15" t="str">
        <f t="shared" si="4"/>
        <v>Y</v>
      </c>
      <c r="N33" s="16">
        <f t="shared" si="5"/>
        <v>90</v>
      </c>
      <c r="O33" s="15" t="str">
        <f t="shared" si="6"/>
        <v>Y</v>
      </c>
      <c r="P33" s="16">
        <f t="shared" si="7"/>
        <v>90</v>
      </c>
      <c r="Q33" s="15" t="str">
        <f t="shared" si="8"/>
        <v>Y</v>
      </c>
      <c r="R33" s="16">
        <f t="shared" si="9"/>
        <v>90</v>
      </c>
      <c r="S33" s="15" t="str">
        <f t="shared" si="10"/>
        <v>Y</v>
      </c>
      <c r="T33" s="1"/>
      <c r="U33" s="1"/>
      <c r="V33" s="1"/>
      <c r="W33" s="1"/>
      <c r="X33" s="1"/>
      <c r="Y33" s="1"/>
      <c r="Z33" s="1"/>
      <c r="AA33" s="1"/>
      <c r="AB33" s="1"/>
      <c r="AC33" s="1"/>
    </row>
    <row r="34" spans="1:29" ht="22.5" customHeight="1">
      <c r="A34" s="8">
        <v>26</v>
      </c>
      <c r="B34" s="9" t="s">
        <v>73</v>
      </c>
      <c r="C34" s="10" t="s">
        <v>74</v>
      </c>
      <c r="D34" s="11" t="s">
        <v>24</v>
      </c>
      <c r="E34" s="12">
        <v>8</v>
      </c>
      <c r="F34" s="13">
        <f t="shared" ref="F34:I34" si="35">E34</f>
        <v>8</v>
      </c>
      <c r="G34" s="13">
        <f t="shared" si="35"/>
        <v>8</v>
      </c>
      <c r="H34" s="13">
        <f t="shared" si="35"/>
        <v>8</v>
      </c>
      <c r="I34" s="13">
        <f t="shared" si="35"/>
        <v>8</v>
      </c>
      <c r="J34" s="16">
        <f t="shared" si="1"/>
        <v>80</v>
      </c>
      <c r="K34" s="15" t="str">
        <f t="shared" si="2"/>
        <v>Y</v>
      </c>
      <c r="L34" s="16">
        <f t="shared" si="3"/>
        <v>80</v>
      </c>
      <c r="M34" s="15" t="str">
        <f t="shared" si="4"/>
        <v>Y</v>
      </c>
      <c r="N34" s="16">
        <f t="shared" si="5"/>
        <v>80</v>
      </c>
      <c r="O34" s="15" t="str">
        <f t="shared" si="6"/>
        <v>Y</v>
      </c>
      <c r="P34" s="16">
        <f t="shared" si="7"/>
        <v>80</v>
      </c>
      <c r="Q34" s="15" t="str">
        <f t="shared" si="8"/>
        <v>Y</v>
      </c>
      <c r="R34" s="16">
        <f t="shared" si="9"/>
        <v>80</v>
      </c>
      <c r="S34" s="15" t="str">
        <f t="shared" si="10"/>
        <v>Y</v>
      </c>
      <c r="T34" s="1"/>
      <c r="U34" s="1"/>
      <c r="V34" s="1"/>
      <c r="W34" s="1"/>
      <c r="X34" s="1"/>
      <c r="Y34" s="1"/>
      <c r="Z34" s="1"/>
      <c r="AA34" s="1"/>
      <c r="AB34" s="1"/>
      <c r="AC34" s="1"/>
    </row>
    <row r="35" spans="1:29" ht="22.5" customHeight="1">
      <c r="A35" s="8">
        <v>27</v>
      </c>
      <c r="B35" s="9" t="s">
        <v>75</v>
      </c>
      <c r="C35" s="10" t="s">
        <v>76</v>
      </c>
      <c r="D35" s="11" t="s">
        <v>24</v>
      </c>
      <c r="E35" s="12">
        <v>9</v>
      </c>
      <c r="F35" s="13">
        <f t="shared" ref="F35:I35" si="36">E35</f>
        <v>9</v>
      </c>
      <c r="G35" s="13">
        <f t="shared" si="36"/>
        <v>9</v>
      </c>
      <c r="H35" s="13">
        <f t="shared" si="36"/>
        <v>9</v>
      </c>
      <c r="I35" s="13">
        <f t="shared" si="36"/>
        <v>9</v>
      </c>
      <c r="J35" s="16">
        <f t="shared" si="1"/>
        <v>90</v>
      </c>
      <c r="K35" s="15" t="str">
        <f t="shared" si="2"/>
        <v>Y</v>
      </c>
      <c r="L35" s="16">
        <f t="shared" si="3"/>
        <v>90</v>
      </c>
      <c r="M35" s="15" t="str">
        <f t="shared" si="4"/>
        <v>Y</v>
      </c>
      <c r="N35" s="16">
        <f t="shared" si="5"/>
        <v>90</v>
      </c>
      <c r="O35" s="15" t="str">
        <f t="shared" si="6"/>
        <v>Y</v>
      </c>
      <c r="P35" s="16">
        <f t="shared" si="7"/>
        <v>90</v>
      </c>
      <c r="Q35" s="15" t="str">
        <f t="shared" si="8"/>
        <v>Y</v>
      </c>
      <c r="R35" s="16">
        <f t="shared" si="9"/>
        <v>90</v>
      </c>
      <c r="S35" s="15" t="str">
        <f t="shared" si="10"/>
        <v>Y</v>
      </c>
      <c r="T35" s="1"/>
      <c r="U35" s="1"/>
      <c r="V35" s="1"/>
      <c r="W35" s="1"/>
      <c r="X35" s="1"/>
      <c r="Y35" s="1"/>
      <c r="Z35" s="1"/>
      <c r="AA35" s="1"/>
      <c r="AB35" s="1"/>
      <c r="AC35" s="1"/>
    </row>
    <row r="36" spans="1:29" ht="22.5" customHeight="1">
      <c r="A36" s="8">
        <v>28</v>
      </c>
      <c r="B36" s="9" t="s">
        <v>77</v>
      </c>
      <c r="C36" s="10" t="s">
        <v>78</v>
      </c>
      <c r="D36" s="11" t="s">
        <v>24</v>
      </c>
      <c r="E36" s="12">
        <v>8.5</v>
      </c>
      <c r="F36" s="13">
        <f t="shared" ref="F36:I36" si="37">E36</f>
        <v>8.5</v>
      </c>
      <c r="G36" s="13">
        <f t="shared" si="37"/>
        <v>8.5</v>
      </c>
      <c r="H36" s="13">
        <f t="shared" si="37"/>
        <v>8.5</v>
      </c>
      <c r="I36" s="13">
        <f t="shared" si="37"/>
        <v>8.5</v>
      </c>
      <c r="J36" s="16">
        <f t="shared" si="1"/>
        <v>85</v>
      </c>
      <c r="K36" s="15" t="str">
        <f t="shared" si="2"/>
        <v>Y</v>
      </c>
      <c r="L36" s="16">
        <f t="shared" si="3"/>
        <v>85</v>
      </c>
      <c r="M36" s="15" t="str">
        <f t="shared" si="4"/>
        <v>Y</v>
      </c>
      <c r="N36" s="16">
        <f t="shared" si="5"/>
        <v>85</v>
      </c>
      <c r="O36" s="15" t="str">
        <f t="shared" si="6"/>
        <v>Y</v>
      </c>
      <c r="P36" s="16">
        <f t="shared" si="7"/>
        <v>85</v>
      </c>
      <c r="Q36" s="15" t="str">
        <f t="shared" si="8"/>
        <v>Y</v>
      </c>
      <c r="R36" s="16">
        <f t="shared" si="9"/>
        <v>85</v>
      </c>
      <c r="S36" s="15" t="str">
        <f t="shared" si="10"/>
        <v>Y</v>
      </c>
      <c r="T36" s="1"/>
      <c r="U36" s="1"/>
      <c r="V36" s="1"/>
      <c r="W36" s="1"/>
      <c r="X36" s="1"/>
      <c r="Y36" s="1"/>
      <c r="Z36" s="1"/>
      <c r="AA36" s="1"/>
      <c r="AB36" s="1"/>
      <c r="AC36" s="1"/>
    </row>
    <row r="37" spans="1:29" ht="22.5" customHeight="1">
      <c r="A37" s="8">
        <v>29</v>
      </c>
      <c r="B37" s="9" t="s">
        <v>79</v>
      </c>
      <c r="C37" s="10" t="s">
        <v>80</v>
      </c>
      <c r="D37" s="11" t="s">
        <v>24</v>
      </c>
      <c r="E37" s="12">
        <v>8</v>
      </c>
      <c r="F37" s="13">
        <f t="shared" ref="F37:I37" si="38">E37</f>
        <v>8</v>
      </c>
      <c r="G37" s="13">
        <f t="shared" si="38"/>
        <v>8</v>
      </c>
      <c r="H37" s="13">
        <f t="shared" si="38"/>
        <v>8</v>
      </c>
      <c r="I37" s="13">
        <f t="shared" si="38"/>
        <v>8</v>
      </c>
      <c r="J37" s="16">
        <f t="shared" si="1"/>
        <v>80</v>
      </c>
      <c r="K37" s="15" t="str">
        <f t="shared" si="2"/>
        <v>Y</v>
      </c>
      <c r="L37" s="16">
        <f t="shared" si="3"/>
        <v>80</v>
      </c>
      <c r="M37" s="15" t="str">
        <f t="shared" si="4"/>
        <v>Y</v>
      </c>
      <c r="N37" s="16">
        <f t="shared" si="5"/>
        <v>80</v>
      </c>
      <c r="O37" s="15" t="str">
        <f t="shared" si="6"/>
        <v>Y</v>
      </c>
      <c r="P37" s="16">
        <f t="shared" si="7"/>
        <v>80</v>
      </c>
      <c r="Q37" s="15" t="str">
        <f t="shared" si="8"/>
        <v>Y</v>
      </c>
      <c r="R37" s="16">
        <f t="shared" si="9"/>
        <v>80</v>
      </c>
      <c r="S37" s="15" t="str">
        <f t="shared" si="10"/>
        <v>Y</v>
      </c>
      <c r="T37" s="1"/>
      <c r="U37" s="1"/>
      <c r="V37" s="1"/>
      <c r="W37" s="1"/>
      <c r="X37" s="1"/>
      <c r="Y37" s="1"/>
      <c r="Z37" s="1"/>
      <c r="AA37" s="1"/>
      <c r="AB37" s="1"/>
      <c r="AC37" s="1"/>
    </row>
    <row r="38" spans="1:29" ht="22.5" customHeight="1">
      <c r="A38" s="8">
        <v>30</v>
      </c>
      <c r="B38" s="9" t="s">
        <v>81</v>
      </c>
      <c r="C38" s="10" t="s">
        <v>82</v>
      </c>
      <c r="D38" s="11" t="s">
        <v>24</v>
      </c>
      <c r="E38" s="12">
        <v>9</v>
      </c>
      <c r="F38" s="13">
        <f t="shared" ref="F38:I38" si="39">E38</f>
        <v>9</v>
      </c>
      <c r="G38" s="13">
        <f t="shared" si="39"/>
        <v>9</v>
      </c>
      <c r="H38" s="13">
        <f t="shared" si="39"/>
        <v>9</v>
      </c>
      <c r="I38" s="13">
        <f t="shared" si="39"/>
        <v>9</v>
      </c>
      <c r="J38" s="16">
        <f t="shared" si="1"/>
        <v>90</v>
      </c>
      <c r="K38" s="15" t="str">
        <f t="shared" si="2"/>
        <v>Y</v>
      </c>
      <c r="L38" s="16">
        <f t="shared" si="3"/>
        <v>90</v>
      </c>
      <c r="M38" s="15" t="str">
        <f t="shared" si="4"/>
        <v>Y</v>
      </c>
      <c r="N38" s="16">
        <f t="shared" si="5"/>
        <v>90</v>
      </c>
      <c r="O38" s="15" t="str">
        <f t="shared" si="6"/>
        <v>Y</v>
      </c>
      <c r="P38" s="16">
        <f t="shared" si="7"/>
        <v>90</v>
      </c>
      <c r="Q38" s="15" t="str">
        <f t="shared" si="8"/>
        <v>Y</v>
      </c>
      <c r="R38" s="16">
        <f t="shared" si="9"/>
        <v>90</v>
      </c>
      <c r="S38" s="15" t="str">
        <f t="shared" si="10"/>
        <v>Y</v>
      </c>
      <c r="T38" s="1"/>
      <c r="U38" s="1"/>
      <c r="V38" s="1"/>
      <c r="W38" s="1"/>
      <c r="X38" s="1"/>
      <c r="Y38" s="1"/>
      <c r="Z38" s="1"/>
      <c r="AA38" s="1"/>
      <c r="AB38" s="1"/>
      <c r="AC38" s="1"/>
    </row>
    <row r="39" spans="1:29" ht="22.5" customHeight="1">
      <c r="A39" s="8">
        <v>31</v>
      </c>
      <c r="B39" s="9" t="s">
        <v>83</v>
      </c>
      <c r="C39" s="10" t="s">
        <v>84</v>
      </c>
      <c r="D39" s="11" t="s">
        <v>24</v>
      </c>
      <c r="E39" s="12">
        <v>9</v>
      </c>
      <c r="F39" s="13">
        <f t="shared" ref="F39:I39" si="40">E39</f>
        <v>9</v>
      </c>
      <c r="G39" s="13">
        <f t="shared" si="40"/>
        <v>9</v>
      </c>
      <c r="H39" s="13">
        <f t="shared" si="40"/>
        <v>9</v>
      </c>
      <c r="I39" s="13">
        <f t="shared" si="40"/>
        <v>9</v>
      </c>
      <c r="J39" s="16">
        <f t="shared" si="1"/>
        <v>90</v>
      </c>
      <c r="K39" s="15" t="str">
        <f t="shared" si="2"/>
        <v>Y</v>
      </c>
      <c r="L39" s="16">
        <f t="shared" si="3"/>
        <v>90</v>
      </c>
      <c r="M39" s="15" t="str">
        <f t="shared" si="4"/>
        <v>Y</v>
      </c>
      <c r="N39" s="16">
        <f t="shared" si="5"/>
        <v>90</v>
      </c>
      <c r="O39" s="15" t="str">
        <f t="shared" si="6"/>
        <v>Y</v>
      </c>
      <c r="P39" s="16">
        <f t="shared" si="7"/>
        <v>90</v>
      </c>
      <c r="Q39" s="15" t="str">
        <f t="shared" si="8"/>
        <v>Y</v>
      </c>
      <c r="R39" s="16">
        <f t="shared" si="9"/>
        <v>90</v>
      </c>
      <c r="S39" s="15" t="str">
        <f t="shared" si="10"/>
        <v>Y</v>
      </c>
      <c r="T39" s="1"/>
      <c r="U39" s="1"/>
      <c r="V39" s="1"/>
      <c r="W39" s="1"/>
      <c r="X39" s="1"/>
      <c r="Y39" s="1"/>
      <c r="Z39" s="1"/>
      <c r="AA39" s="1"/>
      <c r="AB39" s="1"/>
      <c r="AC39" s="1"/>
    </row>
    <row r="40" spans="1:29" ht="22.5" customHeight="1">
      <c r="A40" s="8">
        <v>32</v>
      </c>
      <c r="B40" s="9" t="s">
        <v>85</v>
      </c>
      <c r="C40" s="10" t="s">
        <v>86</v>
      </c>
      <c r="D40" s="11" t="s">
        <v>24</v>
      </c>
      <c r="E40" s="12">
        <v>8</v>
      </c>
      <c r="F40" s="13">
        <f t="shared" ref="F40:I40" si="41">E40</f>
        <v>8</v>
      </c>
      <c r="G40" s="13">
        <f t="shared" si="41"/>
        <v>8</v>
      </c>
      <c r="H40" s="13">
        <f t="shared" si="41"/>
        <v>8</v>
      </c>
      <c r="I40" s="13">
        <f t="shared" si="41"/>
        <v>8</v>
      </c>
      <c r="J40" s="16">
        <f t="shared" si="1"/>
        <v>80</v>
      </c>
      <c r="K40" s="15" t="str">
        <f t="shared" si="2"/>
        <v>Y</v>
      </c>
      <c r="L40" s="16">
        <f t="shared" si="3"/>
        <v>80</v>
      </c>
      <c r="M40" s="15" t="str">
        <f t="shared" si="4"/>
        <v>Y</v>
      </c>
      <c r="N40" s="16">
        <f t="shared" si="5"/>
        <v>80</v>
      </c>
      <c r="O40" s="15" t="str">
        <f t="shared" si="6"/>
        <v>Y</v>
      </c>
      <c r="P40" s="16">
        <f t="shared" si="7"/>
        <v>80</v>
      </c>
      <c r="Q40" s="15" t="str">
        <f t="shared" si="8"/>
        <v>Y</v>
      </c>
      <c r="R40" s="16">
        <f t="shared" si="9"/>
        <v>80</v>
      </c>
      <c r="S40" s="15" t="str">
        <f t="shared" si="10"/>
        <v>Y</v>
      </c>
      <c r="T40" s="1"/>
      <c r="U40" s="1"/>
      <c r="V40" s="1"/>
      <c r="W40" s="1"/>
      <c r="X40" s="1"/>
      <c r="Y40" s="1"/>
      <c r="Z40" s="1"/>
      <c r="AA40" s="1"/>
      <c r="AB40" s="1"/>
      <c r="AC40" s="1"/>
    </row>
    <row r="41" spans="1:29" ht="22.5" customHeight="1">
      <c r="A41" s="8">
        <v>33</v>
      </c>
      <c r="B41" s="9" t="s">
        <v>87</v>
      </c>
      <c r="C41" s="10" t="s">
        <v>88</v>
      </c>
      <c r="D41" s="11" t="s">
        <v>24</v>
      </c>
      <c r="E41" s="12">
        <v>9</v>
      </c>
      <c r="F41" s="13">
        <f t="shared" ref="F41:I41" si="42">E41</f>
        <v>9</v>
      </c>
      <c r="G41" s="13">
        <f t="shared" si="42"/>
        <v>9</v>
      </c>
      <c r="H41" s="13">
        <f t="shared" si="42"/>
        <v>9</v>
      </c>
      <c r="I41" s="13">
        <f t="shared" si="42"/>
        <v>9</v>
      </c>
      <c r="J41" s="16">
        <f t="shared" ref="J41:J72" si="43">(E41/10)*100</f>
        <v>90</v>
      </c>
      <c r="K41" s="15" t="str">
        <f t="shared" si="2"/>
        <v>Y</v>
      </c>
      <c r="L41" s="16">
        <f t="shared" ref="L41:L72" si="44">(F41/10)*100</f>
        <v>90</v>
      </c>
      <c r="M41" s="15" t="str">
        <f t="shared" si="4"/>
        <v>Y</v>
      </c>
      <c r="N41" s="16">
        <f t="shared" ref="N41:N72" si="45">(G41/10)*100</f>
        <v>90</v>
      </c>
      <c r="O41" s="15" t="str">
        <f t="shared" si="6"/>
        <v>Y</v>
      </c>
      <c r="P41" s="16">
        <f t="shared" ref="P41:P72" si="46">(H41/10)*100</f>
        <v>90</v>
      </c>
      <c r="Q41" s="15" t="str">
        <f t="shared" si="8"/>
        <v>Y</v>
      </c>
      <c r="R41" s="16">
        <f t="shared" ref="R41:R72" si="47">(I41/10)*100</f>
        <v>90</v>
      </c>
      <c r="S41" s="15" t="str">
        <f t="shared" si="10"/>
        <v>Y</v>
      </c>
      <c r="T41" s="1"/>
      <c r="U41" s="1"/>
      <c r="V41" s="1"/>
      <c r="W41" s="1"/>
      <c r="X41" s="1"/>
      <c r="Y41" s="1"/>
      <c r="Z41" s="1"/>
      <c r="AA41" s="1"/>
      <c r="AB41" s="1"/>
      <c r="AC41" s="1"/>
    </row>
    <row r="42" spans="1:29" ht="22.5" customHeight="1">
      <c r="A42" s="8">
        <v>34</v>
      </c>
      <c r="B42" s="9" t="s">
        <v>89</v>
      </c>
      <c r="C42" s="10" t="s">
        <v>90</v>
      </c>
      <c r="D42" s="11" t="s">
        <v>24</v>
      </c>
      <c r="E42" s="12">
        <v>9</v>
      </c>
      <c r="F42" s="13">
        <f t="shared" ref="F42:I42" si="48">E42</f>
        <v>9</v>
      </c>
      <c r="G42" s="13">
        <f t="shared" si="48"/>
        <v>9</v>
      </c>
      <c r="H42" s="13">
        <f t="shared" si="48"/>
        <v>9</v>
      </c>
      <c r="I42" s="13">
        <f t="shared" si="48"/>
        <v>9</v>
      </c>
      <c r="J42" s="16">
        <f t="shared" si="43"/>
        <v>90</v>
      </c>
      <c r="K42" s="15" t="str">
        <f t="shared" si="2"/>
        <v>Y</v>
      </c>
      <c r="L42" s="16">
        <f t="shared" si="44"/>
        <v>90</v>
      </c>
      <c r="M42" s="15" t="str">
        <f t="shared" si="4"/>
        <v>Y</v>
      </c>
      <c r="N42" s="16">
        <f t="shared" si="45"/>
        <v>90</v>
      </c>
      <c r="O42" s="15" t="str">
        <f t="shared" si="6"/>
        <v>Y</v>
      </c>
      <c r="P42" s="16">
        <f t="shared" si="46"/>
        <v>90</v>
      </c>
      <c r="Q42" s="15" t="str">
        <f t="shared" si="8"/>
        <v>Y</v>
      </c>
      <c r="R42" s="16">
        <f t="shared" si="47"/>
        <v>90</v>
      </c>
      <c r="S42" s="15" t="str">
        <f t="shared" si="10"/>
        <v>Y</v>
      </c>
      <c r="T42" s="1"/>
      <c r="U42" s="1"/>
      <c r="V42" s="1"/>
      <c r="W42" s="1"/>
      <c r="X42" s="1"/>
      <c r="Y42" s="1"/>
      <c r="Z42" s="1"/>
      <c r="AA42" s="1"/>
      <c r="AB42" s="1"/>
      <c r="AC42" s="1"/>
    </row>
    <row r="43" spans="1:29" ht="33.75" customHeight="1">
      <c r="A43" s="8">
        <v>35</v>
      </c>
      <c r="B43" s="9" t="s">
        <v>91</v>
      </c>
      <c r="C43" s="10" t="s">
        <v>92</v>
      </c>
      <c r="D43" s="11" t="s">
        <v>24</v>
      </c>
      <c r="E43" s="12">
        <v>9</v>
      </c>
      <c r="F43" s="13">
        <f t="shared" ref="F43:I43" si="49">E43</f>
        <v>9</v>
      </c>
      <c r="G43" s="13">
        <f t="shared" si="49"/>
        <v>9</v>
      </c>
      <c r="H43" s="13">
        <f t="shared" si="49"/>
        <v>9</v>
      </c>
      <c r="I43" s="13">
        <f t="shared" si="49"/>
        <v>9</v>
      </c>
      <c r="J43" s="16">
        <f t="shared" si="43"/>
        <v>90</v>
      </c>
      <c r="K43" s="15" t="str">
        <f t="shared" si="2"/>
        <v>Y</v>
      </c>
      <c r="L43" s="16">
        <f t="shared" si="44"/>
        <v>90</v>
      </c>
      <c r="M43" s="15" t="str">
        <f t="shared" si="4"/>
        <v>Y</v>
      </c>
      <c r="N43" s="16">
        <f t="shared" si="45"/>
        <v>90</v>
      </c>
      <c r="O43" s="15" t="str">
        <f t="shared" si="6"/>
        <v>Y</v>
      </c>
      <c r="P43" s="16">
        <f t="shared" si="46"/>
        <v>90</v>
      </c>
      <c r="Q43" s="15" t="str">
        <f t="shared" si="8"/>
        <v>Y</v>
      </c>
      <c r="R43" s="16">
        <f t="shared" si="47"/>
        <v>90</v>
      </c>
      <c r="S43" s="15" t="str">
        <f t="shared" si="10"/>
        <v>Y</v>
      </c>
      <c r="T43" s="1"/>
      <c r="U43" s="1"/>
      <c r="V43" s="1"/>
      <c r="W43" s="1"/>
      <c r="X43" s="1"/>
      <c r="Y43" s="1"/>
      <c r="Z43" s="1"/>
      <c r="AA43" s="1"/>
      <c r="AB43" s="1"/>
      <c r="AC43" s="1"/>
    </row>
    <row r="44" spans="1:29" ht="22.5" customHeight="1">
      <c r="A44" s="8">
        <v>36</v>
      </c>
      <c r="B44" s="9" t="s">
        <v>93</v>
      </c>
      <c r="C44" s="10" t="s">
        <v>94</v>
      </c>
      <c r="D44" s="11" t="s">
        <v>24</v>
      </c>
      <c r="E44" s="12">
        <v>10</v>
      </c>
      <c r="F44" s="13">
        <f t="shared" ref="F44:I44" si="50">E44</f>
        <v>10</v>
      </c>
      <c r="G44" s="13">
        <f t="shared" si="50"/>
        <v>10</v>
      </c>
      <c r="H44" s="13">
        <f t="shared" si="50"/>
        <v>10</v>
      </c>
      <c r="I44" s="13">
        <f t="shared" si="50"/>
        <v>10</v>
      </c>
      <c r="J44" s="16">
        <f t="shared" si="43"/>
        <v>100</v>
      </c>
      <c r="K44" s="15" t="str">
        <f t="shared" si="2"/>
        <v>Y</v>
      </c>
      <c r="L44" s="16">
        <f t="shared" si="44"/>
        <v>100</v>
      </c>
      <c r="M44" s="15" t="str">
        <f t="shared" si="4"/>
        <v>Y</v>
      </c>
      <c r="N44" s="16">
        <f t="shared" si="45"/>
        <v>100</v>
      </c>
      <c r="O44" s="15" t="str">
        <f t="shared" si="6"/>
        <v>Y</v>
      </c>
      <c r="P44" s="16">
        <f t="shared" si="46"/>
        <v>100</v>
      </c>
      <c r="Q44" s="15" t="str">
        <f t="shared" si="8"/>
        <v>Y</v>
      </c>
      <c r="R44" s="16">
        <f t="shared" si="47"/>
        <v>100</v>
      </c>
      <c r="S44" s="15" t="str">
        <f t="shared" si="10"/>
        <v>Y</v>
      </c>
      <c r="T44" s="1"/>
      <c r="U44" s="1"/>
      <c r="V44" s="1"/>
      <c r="W44" s="1"/>
      <c r="X44" s="1"/>
      <c r="Y44" s="1"/>
      <c r="Z44" s="1"/>
      <c r="AA44" s="1"/>
      <c r="AB44" s="1"/>
      <c r="AC44" s="1"/>
    </row>
    <row r="45" spans="1:29" ht="22.5" customHeight="1">
      <c r="A45" s="8">
        <v>37</v>
      </c>
      <c r="B45" s="9" t="s">
        <v>95</v>
      </c>
      <c r="C45" s="10" t="s">
        <v>96</v>
      </c>
      <c r="D45" s="11" t="s">
        <v>24</v>
      </c>
      <c r="E45" s="12">
        <v>8</v>
      </c>
      <c r="F45" s="13">
        <f t="shared" ref="F45:I45" si="51">E45</f>
        <v>8</v>
      </c>
      <c r="G45" s="13">
        <f t="shared" si="51"/>
        <v>8</v>
      </c>
      <c r="H45" s="13">
        <f t="shared" si="51"/>
        <v>8</v>
      </c>
      <c r="I45" s="13">
        <f t="shared" si="51"/>
        <v>8</v>
      </c>
      <c r="J45" s="16">
        <f t="shared" si="43"/>
        <v>80</v>
      </c>
      <c r="K45" s="15" t="str">
        <f t="shared" si="2"/>
        <v>Y</v>
      </c>
      <c r="L45" s="16">
        <f t="shared" si="44"/>
        <v>80</v>
      </c>
      <c r="M45" s="15" t="str">
        <f t="shared" si="4"/>
        <v>Y</v>
      </c>
      <c r="N45" s="16">
        <f t="shared" si="45"/>
        <v>80</v>
      </c>
      <c r="O45" s="15" t="str">
        <f t="shared" si="6"/>
        <v>Y</v>
      </c>
      <c r="P45" s="16">
        <f t="shared" si="46"/>
        <v>80</v>
      </c>
      <c r="Q45" s="15" t="str">
        <f t="shared" si="8"/>
        <v>Y</v>
      </c>
      <c r="R45" s="16">
        <f t="shared" si="47"/>
        <v>80</v>
      </c>
      <c r="S45" s="15" t="str">
        <f t="shared" si="10"/>
        <v>Y</v>
      </c>
      <c r="T45" s="1"/>
      <c r="U45" s="1"/>
      <c r="V45" s="1"/>
      <c r="W45" s="1"/>
      <c r="X45" s="1"/>
      <c r="Y45" s="1"/>
      <c r="Z45" s="1"/>
      <c r="AA45" s="1"/>
      <c r="AB45" s="1"/>
      <c r="AC45" s="1"/>
    </row>
    <row r="46" spans="1:29" ht="22.5" customHeight="1">
      <c r="A46" s="8">
        <v>38</v>
      </c>
      <c r="B46" s="9" t="s">
        <v>97</v>
      </c>
      <c r="C46" s="10" t="s">
        <v>98</v>
      </c>
      <c r="D46" s="11" t="s">
        <v>24</v>
      </c>
      <c r="E46" s="12">
        <v>8</v>
      </c>
      <c r="F46" s="13">
        <f t="shared" ref="F46:I46" si="52">E46</f>
        <v>8</v>
      </c>
      <c r="G46" s="13">
        <f t="shared" si="52"/>
        <v>8</v>
      </c>
      <c r="H46" s="13">
        <f t="shared" si="52"/>
        <v>8</v>
      </c>
      <c r="I46" s="13">
        <f t="shared" si="52"/>
        <v>8</v>
      </c>
      <c r="J46" s="16">
        <f t="shared" si="43"/>
        <v>80</v>
      </c>
      <c r="K46" s="15" t="str">
        <f t="shared" si="2"/>
        <v>Y</v>
      </c>
      <c r="L46" s="16">
        <f t="shared" si="44"/>
        <v>80</v>
      </c>
      <c r="M46" s="15" t="str">
        <f t="shared" si="4"/>
        <v>Y</v>
      </c>
      <c r="N46" s="16">
        <f t="shared" si="45"/>
        <v>80</v>
      </c>
      <c r="O46" s="15" t="str">
        <f t="shared" si="6"/>
        <v>Y</v>
      </c>
      <c r="P46" s="16">
        <f t="shared" si="46"/>
        <v>80</v>
      </c>
      <c r="Q46" s="15" t="str">
        <f t="shared" si="8"/>
        <v>Y</v>
      </c>
      <c r="R46" s="16">
        <f t="shared" si="47"/>
        <v>80</v>
      </c>
      <c r="S46" s="15" t="str">
        <f t="shared" si="10"/>
        <v>Y</v>
      </c>
      <c r="T46" s="1"/>
      <c r="U46" s="1"/>
      <c r="V46" s="1"/>
      <c r="W46" s="1"/>
      <c r="X46" s="1"/>
      <c r="Y46" s="1"/>
      <c r="Z46" s="1"/>
      <c r="AA46" s="1"/>
      <c r="AB46" s="1"/>
      <c r="AC46" s="1"/>
    </row>
    <row r="47" spans="1:29" ht="22.5" customHeight="1">
      <c r="A47" s="8">
        <v>39</v>
      </c>
      <c r="B47" s="9" t="s">
        <v>99</v>
      </c>
      <c r="C47" s="10" t="s">
        <v>100</v>
      </c>
      <c r="D47" s="11" t="s">
        <v>101</v>
      </c>
      <c r="E47" s="12">
        <v>9</v>
      </c>
      <c r="F47" s="13">
        <f t="shared" ref="F47:I47" si="53">E47</f>
        <v>9</v>
      </c>
      <c r="G47" s="13">
        <f t="shared" si="53"/>
        <v>9</v>
      </c>
      <c r="H47" s="13">
        <f t="shared" si="53"/>
        <v>9</v>
      </c>
      <c r="I47" s="13">
        <f t="shared" si="53"/>
        <v>9</v>
      </c>
      <c r="J47" s="16">
        <f t="shared" si="43"/>
        <v>90</v>
      </c>
      <c r="K47" s="15" t="str">
        <f t="shared" si="2"/>
        <v>Y</v>
      </c>
      <c r="L47" s="16">
        <f t="shared" si="44"/>
        <v>90</v>
      </c>
      <c r="M47" s="15" t="str">
        <f t="shared" si="4"/>
        <v>Y</v>
      </c>
      <c r="N47" s="16">
        <f t="shared" si="45"/>
        <v>90</v>
      </c>
      <c r="O47" s="15" t="str">
        <f t="shared" si="6"/>
        <v>Y</v>
      </c>
      <c r="P47" s="16">
        <f t="shared" si="46"/>
        <v>90</v>
      </c>
      <c r="Q47" s="15" t="str">
        <f t="shared" si="8"/>
        <v>Y</v>
      </c>
      <c r="R47" s="16">
        <f t="shared" si="47"/>
        <v>90</v>
      </c>
      <c r="S47" s="15" t="str">
        <f t="shared" si="10"/>
        <v>Y</v>
      </c>
      <c r="T47" s="1"/>
      <c r="U47" s="1"/>
      <c r="V47" s="1"/>
      <c r="W47" s="1"/>
      <c r="X47" s="1"/>
      <c r="Y47" s="1"/>
      <c r="Z47" s="1"/>
      <c r="AA47" s="1"/>
      <c r="AB47" s="1"/>
      <c r="AC47" s="1"/>
    </row>
    <row r="48" spans="1:29" ht="22.5" customHeight="1">
      <c r="A48" s="8">
        <v>40</v>
      </c>
      <c r="B48" s="9" t="s">
        <v>102</v>
      </c>
      <c r="C48" s="10" t="s">
        <v>103</v>
      </c>
      <c r="D48" s="11" t="s">
        <v>101</v>
      </c>
      <c r="E48" s="15">
        <v>9</v>
      </c>
      <c r="F48" s="13">
        <f t="shared" ref="F48:I48" si="54">E48</f>
        <v>9</v>
      </c>
      <c r="G48" s="13">
        <f t="shared" si="54"/>
        <v>9</v>
      </c>
      <c r="H48" s="13">
        <f t="shared" si="54"/>
        <v>9</v>
      </c>
      <c r="I48" s="13">
        <f t="shared" si="54"/>
        <v>9</v>
      </c>
      <c r="J48" s="16">
        <f t="shared" si="43"/>
        <v>90</v>
      </c>
      <c r="K48" s="15" t="str">
        <f t="shared" si="2"/>
        <v>Y</v>
      </c>
      <c r="L48" s="16">
        <f t="shared" si="44"/>
        <v>90</v>
      </c>
      <c r="M48" s="15" t="str">
        <f t="shared" si="4"/>
        <v>Y</v>
      </c>
      <c r="N48" s="16">
        <f t="shared" si="45"/>
        <v>90</v>
      </c>
      <c r="O48" s="15" t="str">
        <f t="shared" si="6"/>
        <v>Y</v>
      </c>
      <c r="P48" s="16">
        <f t="shared" si="46"/>
        <v>90</v>
      </c>
      <c r="Q48" s="15" t="str">
        <f t="shared" si="8"/>
        <v>Y</v>
      </c>
      <c r="R48" s="16">
        <f t="shared" si="47"/>
        <v>90</v>
      </c>
      <c r="S48" s="15" t="str">
        <f t="shared" si="10"/>
        <v>Y</v>
      </c>
      <c r="T48" s="1"/>
      <c r="U48" s="1"/>
      <c r="V48" s="1"/>
      <c r="W48" s="1"/>
      <c r="X48" s="1"/>
      <c r="Y48" s="1"/>
      <c r="Z48" s="1"/>
      <c r="AA48" s="1"/>
      <c r="AB48" s="1"/>
      <c r="AC48" s="1"/>
    </row>
    <row r="49" spans="1:29" ht="22.5" customHeight="1">
      <c r="A49" s="8">
        <v>41</v>
      </c>
      <c r="B49" s="9" t="s">
        <v>104</v>
      </c>
      <c r="C49" s="10" t="s">
        <v>105</v>
      </c>
      <c r="D49" s="11" t="s">
        <v>101</v>
      </c>
      <c r="E49" s="15">
        <v>9</v>
      </c>
      <c r="F49" s="13">
        <f t="shared" ref="F49:I49" si="55">E49</f>
        <v>9</v>
      </c>
      <c r="G49" s="13">
        <f t="shared" si="55"/>
        <v>9</v>
      </c>
      <c r="H49" s="13">
        <f t="shared" si="55"/>
        <v>9</v>
      </c>
      <c r="I49" s="13">
        <f t="shared" si="55"/>
        <v>9</v>
      </c>
      <c r="J49" s="16">
        <f t="shared" si="43"/>
        <v>90</v>
      </c>
      <c r="K49" s="15" t="str">
        <f t="shared" si="2"/>
        <v>Y</v>
      </c>
      <c r="L49" s="16">
        <f t="shared" si="44"/>
        <v>90</v>
      </c>
      <c r="M49" s="15" t="str">
        <f t="shared" si="4"/>
        <v>Y</v>
      </c>
      <c r="N49" s="16">
        <f t="shared" si="45"/>
        <v>90</v>
      </c>
      <c r="O49" s="15" t="str">
        <f t="shared" si="6"/>
        <v>Y</v>
      </c>
      <c r="P49" s="16">
        <f t="shared" si="46"/>
        <v>90</v>
      </c>
      <c r="Q49" s="15" t="str">
        <f t="shared" si="8"/>
        <v>Y</v>
      </c>
      <c r="R49" s="16">
        <f t="shared" si="47"/>
        <v>90</v>
      </c>
      <c r="S49" s="15" t="str">
        <f t="shared" si="10"/>
        <v>Y</v>
      </c>
      <c r="T49" s="1"/>
      <c r="U49" s="1"/>
      <c r="V49" s="1"/>
      <c r="W49" s="1"/>
      <c r="X49" s="1"/>
      <c r="Y49" s="1"/>
      <c r="Z49" s="1"/>
      <c r="AA49" s="1"/>
      <c r="AB49" s="1"/>
      <c r="AC49" s="1"/>
    </row>
    <row r="50" spans="1:29" ht="22.5" customHeight="1">
      <c r="A50" s="8">
        <v>42</v>
      </c>
      <c r="B50" s="9" t="s">
        <v>106</v>
      </c>
      <c r="C50" s="10" t="s">
        <v>107</v>
      </c>
      <c r="D50" s="11" t="s">
        <v>101</v>
      </c>
      <c r="E50" s="15">
        <v>9</v>
      </c>
      <c r="F50" s="13">
        <f t="shared" ref="F50:I50" si="56">E50</f>
        <v>9</v>
      </c>
      <c r="G50" s="13">
        <f t="shared" si="56"/>
        <v>9</v>
      </c>
      <c r="H50" s="13">
        <f t="shared" si="56"/>
        <v>9</v>
      </c>
      <c r="I50" s="13">
        <f t="shared" si="56"/>
        <v>9</v>
      </c>
      <c r="J50" s="16">
        <f t="shared" si="43"/>
        <v>90</v>
      </c>
      <c r="K50" s="15" t="str">
        <f t="shared" si="2"/>
        <v>Y</v>
      </c>
      <c r="L50" s="16">
        <f t="shared" si="44"/>
        <v>90</v>
      </c>
      <c r="M50" s="15" t="str">
        <f t="shared" si="4"/>
        <v>Y</v>
      </c>
      <c r="N50" s="16">
        <f t="shared" si="45"/>
        <v>90</v>
      </c>
      <c r="O50" s="15" t="str">
        <f t="shared" si="6"/>
        <v>Y</v>
      </c>
      <c r="P50" s="16">
        <f t="shared" si="46"/>
        <v>90</v>
      </c>
      <c r="Q50" s="15" t="str">
        <f t="shared" si="8"/>
        <v>Y</v>
      </c>
      <c r="R50" s="16">
        <f t="shared" si="47"/>
        <v>90</v>
      </c>
      <c r="S50" s="15" t="str">
        <f t="shared" si="10"/>
        <v>Y</v>
      </c>
      <c r="T50" s="1"/>
      <c r="U50" s="1"/>
      <c r="V50" s="1"/>
      <c r="W50" s="1"/>
      <c r="X50" s="1"/>
      <c r="Y50" s="1"/>
      <c r="Z50" s="1"/>
      <c r="AA50" s="1"/>
      <c r="AB50" s="1"/>
      <c r="AC50" s="1"/>
    </row>
    <row r="51" spans="1:29" ht="22.5" customHeight="1">
      <c r="A51" s="8">
        <v>43</v>
      </c>
      <c r="B51" s="9" t="s">
        <v>108</v>
      </c>
      <c r="C51" s="10" t="s">
        <v>109</v>
      </c>
      <c r="D51" s="11" t="s">
        <v>101</v>
      </c>
      <c r="E51" s="15">
        <v>9</v>
      </c>
      <c r="F51" s="13">
        <f t="shared" ref="F51:I51" si="57">E51</f>
        <v>9</v>
      </c>
      <c r="G51" s="13">
        <f t="shared" si="57"/>
        <v>9</v>
      </c>
      <c r="H51" s="13">
        <f t="shared" si="57"/>
        <v>9</v>
      </c>
      <c r="I51" s="13">
        <f t="shared" si="57"/>
        <v>9</v>
      </c>
      <c r="J51" s="16">
        <f t="shared" si="43"/>
        <v>90</v>
      </c>
      <c r="K51" s="15" t="str">
        <f t="shared" si="2"/>
        <v>Y</v>
      </c>
      <c r="L51" s="16">
        <f t="shared" si="44"/>
        <v>90</v>
      </c>
      <c r="M51" s="15" t="str">
        <f t="shared" si="4"/>
        <v>Y</v>
      </c>
      <c r="N51" s="16">
        <f t="shared" si="45"/>
        <v>90</v>
      </c>
      <c r="O51" s="15" t="str">
        <f t="shared" si="6"/>
        <v>Y</v>
      </c>
      <c r="P51" s="16">
        <f t="shared" si="46"/>
        <v>90</v>
      </c>
      <c r="Q51" s="15" t="str">
        <f t="shared" si="8"/>
        <v>Y</v>
      </c>
      <c r="R51" s="16">
        <f t="shared" si="47"/>
        <v>90</v>
      </c>
      <c r="S51" s="15" t="str">
        <f t="shared" si="10"/>
        <v>Y</v>
      </c>
      <c r="T51" s="1"/>
      <c r="U51" s="1"/>
      <c r="V51" s="1"/>
      <c r="W51" s="1"/>
      <c r="X51" s="1"/>
      <c r="Y51" s="1"/>
      <c r="Z51" s="1"/>
      <c r="AA51" s="1"/>
      <c r="AB51" s="1"/>
      <c r="AC51" s="1"/>
    </row>
    <row r="52" spans="1:29" ht="22.5" customHeight="1">
      <c r="A52" s="8">
        <v>44</v>
      </c>
      <c r="B52" s="9" t="s">
        <v>110</v>
      </c>
      <c r="C52" s="10" t="s">
        <v>111</v>
      </c>
      <c r="D52" s="11" t="s">
        <v>101</v>
      </c>
      <c r="E52" s="15">
        <v>9</v>
      </c>
      <c r="F52" s="13">
        <f t="shared" ref="F52:I52" si="58">E52</f>
        <v>9</v>
      </c>
      <c r="G52" s="13">
        <f t="shared" si="58"/>
        <v>9</v>
      </c>
      <c r="H52" s="13">
        <f t="shared" si="58"/>
        <v>9</v>
      </c>
      <c r="I52" s="13">
        <f t="shared" si="58"/>
        <v>9</v>
      </c>
      <c r="J52" s="16">
        <f t="shared" si="43"/>
        <v>90</v>
      </c>
      <c r="K52" s="15" t="str">
        <f t="shared" si="2"/>
        <v>Y</v>
      </c>
      <c r="L52" s="16">
        <f t="shared" si="44"/>
        <v>90</v>
      </c>
      <c r="M52" s="15" t="str">
        <f t="shared" si="4"/>
        <v>Y</v>
      </c>
      <c r="N52" s="16">
        <f t="shared" si="45"/>
        <v>90</v>
      </c>
      <c r="O52" s="15" t="str">
        <f t="shared" si="6"/>
        <v>Y</v>
      </c>
      <c r="P52" s="16">
        <f t="shared" si="46"/>
        <v>90</v>
      </c>
      <c r="Q52" s="15" t="str">
        <f t="shared" si="8"/>
        <v>Y</v>
      </c>
      <c r="R52" s="16">
        <f t="shared" si="47"/>
        <v>90</v>
      </c>
      <c r="S52" s="15" t="str">
        <f t="shared" si="10"/>
        <v>Y</v>
      </c>
      <c r="T52" s="1"/>
      <c r="U52" s="1"/>
      <c r="V52" s="1"/>
      <c r="W52" s="1"/>
      <c r="X52" s="1"/>
      <c r="Y52" s="1"/>
      <c r="Z52" s="1"/>
      <c r="AA52" s="1"/>
      <c r="AB52" s="1"/>
      <c r="AC52" s="1"/>
    </row>
    <row r="53" spans="1:29" ht="22.5" customHeight="1">
      <c r="A53" s="8">
        <v>45</v>
      </c>
      <c r="B53" s="9" t="s">
        <v>112</v>
      </c>
      <c r="C53" s="10" t="s">
        <v>113</v>
      </c>
      <c r="D53" s="11" t="s">
        <v>101</v>
      </c>
      <c r="E53" s="15">
        <v>9</v>
      </c>
      <c r="F53" s="13">
        <f t="shared" ref="F53:I53" si="59">E53</f>
        <v>9</v>
      </c>
      <c r="G53" s="13">
        <f t="shared" si="59"/>
        <v>9</v>
      </c>
      <c r="H53" s="13">
        <f t="shared" si="59"/>
        <v>9</v>
      </c>
      <c r="I53" s="13">
        <f t="shared" si="59"/>
        <v>9</v>
      </c>
      <c r="J53" s="16">
        <f t="shared" si="43"/>
        <v>90</v>
      </c>
      <c r="K53" s="15" t="str">
        <f t="shared" si="2"/>
        <v>Y</v>
      </c>
      <c r="L53" s="16">
        <f t="shared" si="44"/>
        <v>90</v>
      </c>
      <c r="M53" s="15" t="str">
        <f t="shared" si="4"/>
        <v>Y</v>
      </c>
      <c r="N53" s="16">
        <f t="shared" si="45"/>
        <v>90</v>
      </c>
      <c r="O53" s="15" t="str">
        <f t="shared" si="6"/>
        <v>Y</v>
      </c>
      <c r="P53" s="16">
        <f t="shared" si="46"/>
        <v>90</v>
      </c>
      <c r="Q53" s="15" t="str">
        <f t="shared" si="8"/>
        <v>Y</v>
      </c>
      <c r="R53" s="16">
        <f t="shared" si="47"/>
        <v>90</v>
      </c>
      <c r="S53" s="15" t="str">
        <f t="shared" si="10"/>
        <v>Y</v>
      </c>
      <c r="T53" s="1"/>
      <c r="U53" s="1"/>
      <c r="V53" s="1"/>
      <c r="W53" s="1"/>
      <c r="X53" s="1"/>
      <c r="Y53" s="1"/>
      <c r="Z53" s="1"/>
      <c r="AA53" s="1"/>
      <c r="AB53" s="1"/>
      <c r="AC53" s="1"/>
    </row>
    <row r="54" spans="1:29" ht="22.5" customHeight="1">
      <c r="A54" s="8">
        <v>46</v>
      </c>
      <c r="B54" s="9" t="s">
        <v>114</v>
      </c>
      <c r="C54" s="10" t="s">
        <v>115</v>
      </c>
      <c r="D54" s="11" t="s">
        <v>101</v>
      </c>
      <c r="E54" s="15">
        <v>9</v>
      </c>
      <c r="F54" s="13">
        <f t="shared" ref="F54:I54" si="60">E54</f>
        <v>9</v>
      </c>
      <c r="G54" s="13">
        <f t="shared" si="60"/>
        <v>9</v>
      </c>
      <c r="H54" s="13">
        <f t="shared" si="60"/>
        <v>9</v>
      </c>
      <c r="I54" s="13">
        <f t="shared" si="60"/>
        <v>9</v>
      </c>
      <c r="J54" s="16">
        <f t="shared" si="43"/>
        <v>90</v>
      </c>
      <c r="K54" s="15" t="str">
        <f t="shared" si="2"/>
        <v>Y</v>
      </c>
      <c r="L54" s="16">
        <f t="shared" si="44"/>
        <v>90</v>
      </c>
      <c r="M54" s="15" t="str">
        <f t="shared" si="4"/>
        <v>Y</v>
      </c>
      <c r="N54" s="16">
        <f t="shared" si="45"/>
        <v>90</v>
      </c>
      <c r="O54" s="15" t="str">
        <f t="shared" si="6"/>
        <v>Y</v>
      </c>
      <c r="P54" s="16">
        <f t="shared" si="46"/>
        <v>90</v>
      </c>
      <c r="Q54" s="15" t="str">
        <f t="shared" si="8"/>
        <v>Y</v>
      </c>
      <c r="R54" s="16">
        <f t="shared" si="47"/>
        <v>90</v>
      </c>
      <c r="S54" s="15" t="str">
        <f t="shared" si="10"/>
        <v>Y</v>
      </c>
      <c r="T54" s="1"/>
      <c r="U54" s="1"/>
      <c r="V54" s="1"/>
      <c r="W54" s="1"/>
      <c r="X54" s="1"/>
      <c r="Y54" s="1"/>
      <c r="Z54" s="1"/>
      <c r="AA54" s="1"/>
      <c r="AB54" s="1"/>
      <c r="AC54" s="1"/>
    </row>
    <row r="55" spans="1:29" ht="22.5" customHeight="1">
      <c r="A55" s="8">
        <v>47</v>
      </c>
      <c r="B55" s="9" t="s">
        <v>116</v>
      </c>
      <c r="C55" s="10" t="s">
        <v>117</v>
      </c>
      <c r="D55" s="11" t="s">
        <v>101</v>
      </c>
      <c r="E55" s="15">
        <v>9</v>
      </c>
      <c r="F55" s="13">
        <f t="shared" ref="F55:I55" si="61">E55</f>
        <v>9</v>
      </c>
      <c r="G55" s="13">
        <f t="shared" si="61"/>
        <v>9</v>
      </c>
      <c r="H55" s="13">
        <f t="shared" si="61"/>
        <v>9</v>
      </c>
      <c r="I55" s="13">
        <f t="shared" si="61"/>
        <v>9</v>
      </c>
      <c r="J55" s="16">
        <f t="shared" si="43"/>
        <v>90</v>
      </c>
      <c r="K55" s="15" t="str">
        <f t="shared" si="2"/>
        <v>Y</v>
      </c>
      <c r="L55" s="16">
        <f t="shared" si="44"/>
        <v>90</v>
      </c>
      <c r="M55" s="15" t="str">
        <f t="shared" si="4"/>
        <v>Y</v>
      </c>
      <c r="N55" s="16">
        <f t="shared" si="45"/>
        <v>90</v>
      </c>
      <c r="O55" s="15" t="str">
        <f t="shared" si="6"/>
        <v>Y</v>
      </c>
      <c r="P55" s="16">
        <f t="shared" si="46"/>
        <v>90</v>
      </c>
      <c r="Q55" s="15" t="str">
        <f t="shared" si="8"/>
        <v>Y</v>
      </c>
      <c r="R55" s="16">
        <f t="shared" si="47"/>
        <v>90</v>
      </c>
      <c r="S55" s="15" t="str">
        <f t="shared" si="10"/>
        <v>Y</v>
      </c>
      <c r="T55" s="1"/>
      <c r="U55" s="1"/>
      <c r="V55" s="1"/>
      <c r="W55" s="1"/>
      <c r="X55" s="1"/>
      <c r="Y55" s="1"/>
      <c r="Z55" s="1"/>
      <c r="AA55" s="1"/>
      <c r="AB55" s="1"/>
      <c r="AC55" s="1"/>
    </row>
    <row r="56" spans="1:29" ht="22.5" customHeight="1">
      <c r="A56" s="8">
        <v>48</v>
      </c>
      <c r="B56" s="9" t="s">
        <v>118</v>
      </c>
      <c r="C56" s="10" t="s">
        <v>119</v>
      </c>
      <c r="D56" s="11" t="s">
        <v>101</v>
      </c>
      <c r="E56" s="15">
        <v>9</v>
      </c>
      <c r="F56" s="13">
        <f t="shared" ref="F56:I56" si="62">E56</f>
        <v>9</v>
      </c>
      <c r="G56" s="13">
        <f t="shared" si="62"/>
        <v>9</v>
      </c>
      <c r="H56" s="13">
        <f t="shared" si="62"/>
        <v>9</v>
      </c>
      <c r="I56" s="13">
        <f t="shared" si="62"/>
        <v>9</v>
      </c>
      <c r="J56" s="16">
        <f t="shared" si="43"/>
        <v>90</v>
      </c>
      <c r="K56" s="15" t="str">
        <f t="shared" si="2"/>
        <v>Y</v>
      </c>
      <c r="L56" s="16">
        <f t="shared" si="44"/>
        <v>90</v>
      </c>
      <c r="M56" s="15" t="str">
        <f t="shared" si="4"/>
        <v>Y</v>
      </c>
      <c r="N56" s="16">
        <f t="shared" si="45"/>
        <v>90</v>
      </c>
      <c r="O56" s="15" t="str">
        <f t="shared" si="6"/>
        <v>Y</v>
      </c>
      <c r="P56" s="16">
        <f t="shared" si="46"/>
        <v>90</v>
      </c>
      <c r="Q56" s="15" t="str">
        <f t="shared" si="8"/>
        <v>Y</v>
      </c>
      <c r="R56" s="16">
        <f t="shared" si="47"/>
        <v>90</v>
      </c>
      <c r="S56" s="15" t="str">
        <f t="shared" si="10"/>
        <v>Y</v>
      </c>
      <c r="T56" s="1"/>
      <c r="U56" s="1"/>
      <c r="V56" s="1"/>
      <c r="W56" s="1"/>
      <c r="X56" s="1"/>
      <c r="Y56" s="1"/>
      <c r="Z56" s="1"/>
      <c r="AA56" s="1"/>
      <c r="AB56" s="1"/>
      <c r="AC56" s="1"/>
    </row>
    <row r="57" spans="1:29" ht="22.5" customHeight="1">
      <c r="A57" s="8">
        <v>49</v>
      </c>
      <c r="B57" s="9" t="s">
        <v>120</v>
      </c>
      <c r="C57" s="10" t="s">
        <v>121</v>
      </c>
      <c r="D57" s="11" t="s">
        <v>101</v>
      </c>
      <c r="E57" s="15">
        <v>9</v>
      </c>
      <c r="F57" s="13">
        <f t="shared" ref="F57:I57" si="63">E57</f>
        <v>9</v>
      </c>
      <c r="G57" s="13">
        <f t="shared" si="63"/>
        <v>9</v>
      </c>
      <c r="H57" s="13">
        <f t="shared" si="63"/>
        <v>9</v>
      </c>
      <c r="I57" s="13">
        <f t="shared" si="63"/>
        <v>9</v>
      </c>
      <c r="J57" s="16">
        <f t="shared" si="43"/>
        <v>90</v>
      </c>
      <c r="K57" s="15" t="str">
        <f t="shared" si="2"/>
        <v>Y</v>
      </c>
      <c r="L57" s="16">
        <f t="shared" si="44"/>
        <v>90</v>
      </c>
      <c r="M57" s="15" t="str">
        <f t="shared" si="4"/>
        <v>Y</v>
      </c>
      <c r="N57" s="16">
        <f t="shared" si="45"/>
        <v>90</v>
      </c>
      <c r="O57" s="15" t="str">
        <f t="shared" si="6"/>
        <v>Y</v>
      </c>
      <c r="P57" s="16">
        <f t="shared" si="46"/>
        <v>90</v>
      </c>
      <c r="Q57" s="15" t="str">
        <f t="shared" si="8"/>
        <v>Y</v>
      </c>
      <c r="R57" s="16">
        <f t="shared" si="47"/>
        <v>90</v>
      </c>
      <c r="S57" s="15" t="str">
        <f t="shared" si="10"/>
        <v>Y</v>
      </c>
      <c r="T57" s="1"/>
      <c r="U57" s="1"/>
      <c r="V57" s="1"/>
      <c r="W57" s="1"/>
      <c r="X57" s="1"/>
      <c r="Y57" s="1"/>
      <c r="Z57" s="1"/>
      <c r="AA57" s="1"/>
      <c r="AB57" s="1"/>
      <c r="AC57" s="1"/>
    </row>
    <row r="58" spans="1:29" ht="22.5" customHeight="1">
      <c r="A58" s="8">
        <v>50</v>
      </c>
      <c r="B58" s="9" t="s">
        <v>122</v>
      </c>
      <c r="C58" s="10" t="s">
        <v>123</v>
      </c>
      <c r="D58" s="11" t="s">
        <v>101</v>
      </c>
      <c r="E58" s="15">
        <v>9</v>
      </c>
      <c r="F58" s="13">
        <f t="shared" ref="F58:I58" si="64">E58</f>
        <v>9</v>
      </c>
      <c r="G58" s="13">
        <f t="shared" si="64"/>
        <v>9</v>
      </c>
      <c r="H58" s="13">
        <f t="shared" si="64"/>
        <v>9</v>
      </c>
      <c r="I58" s="13">
        <f t="shared" si="64"/>
        <v>9</v>
      </c>
      <c r="J58" s="16">
        <f t="shared" si="43"/>
        <v>90</v>
      </c>
      <c r="K58" s="15" t="str">
        <f t="shared" si="2"/>
        <v>Y</v>
      </c>
      <c r="L58" s="16">
        <f t="shared" si="44"/>
        <v>90</v>
      </c>
      <c r="M58" s="15" t="str">
        <f t="shared" si="4"/>
        <v>Y</v>
      </c>
      <c r="N58" s="16">
        <f t="shared" si="45"/>
        <v>90</v>
      </c>
      <c r="O58" s="15" t="str">
        <f t="shared" si="6"/>
        <v>Y</v>
      </c>
      <c r="P58" s="16">
        <f t="shared" si="46"/>
        <v>90</v>
      </c>
      <c r="Q58" s="15" t="str">
        <f t="shared" si="8"/>
        <v>Y</v>
      </c>
      <c r="R58" s="16">
        <f t="shared" si="47"/>
        <v>90</v>
      </c>
      <c r="S58" s="15" t="str">
        <f t="shared" si="10"/>
        <v>Y</v>
      </c>
      <c r="T58" s="1"/>
      <c r="U58" s="1"/>
      <c r="V58" s="1"/>
      <c r="W58" s="1"/>
      <c r="X58" s="1"/>
      <c r="Y58" s="1"/>
      <c r="Z58" s="1"/>
      <c r="AA58" s="1"/>
      <c r="AB58" s="1"/>
      <c r="AC58" s="1"/>
    </row>
    <row r="59" spans="1:29" ht="22.5" customHeight="1">
      <c r="A59" s="8">
        <v>51</v>
      </c>
      <c r="B59" s="19" t="s">
        <v>124</v>
      </c>
      <c r="C59" s="20" t="s">
        <v>125</v>
      </c>
      <c r="D59" s="11" t="s">
        <v>101</v>
      </c>
      <c r="E59" s="15">
        <v>9</v>
      </c>
      <c r="F59" s="13">
        <f t="shared" ref="F59:I59" si="65">E59</f>
        <v>9</v>
      </c>
      <c r="G59" s="13">
        <f t="shared" si="65"/>
        <v>9</v>
      </c>
      <c r="H59" s="13">
        <f t="shared" si="65"/>
        <v>9</v>
      </c>
      <c r="I59" s="13">
        <f t="shared" si="65"/>
        <v>9</v>
      </c>
      <c r="J59" s="16">
        <f t="shared" si="43"/>
        <v>90</v>
      </c>
      <c r="K59" s="15" t="str">
        <f t="shared" si="2"/>
        <v>Y</v>
      </c>
      <c r="L59" s="16">
        <f t="shared" si="44"/>
        <v>90</v>
      </c>
      <c r="M59" s="15" t="str">
        <f t="shared" si="4"/>
        <v>Y</v>
      </c>
      <c r="N59" s="16">
        <f t="shared" si="45"/>
        <v>90</v>
      </c>
      <c r="O59" s="15" t="str">
        <f t="shared" si="6"/>
        <v>Y</v>
      </c>
      <c r="P59" s="16">
        <f t="shared" si="46"/>
        <v>90</v>
      </c>
      <c r="Q59" s="15" t="str">
        <f t="shared" si="8"/>
        <v>Y</v>
      </c>
      <c r="R59" s="16">
        <f t="shared" si="47"/>
        <v>90</v>
      </c>
      <c r="S59" s="15" t="str">
        <f t="shared" si="10"/>
        <v>Y</v>
      </c>
      <c r="T59" s="1"/>
      <c r="U59" s="1"/>
      <c r="V59" s="1"/>
      <c r="W59" s="1"/>
      <c r="X59" s="1"/>
      <c r="Y59" s="1"/>
      <c r="Z59" s="1"/>
      <c r="AA59" s="1"/>
      <c r="AB59" s="1"/>
      <c r="AC59" s="1"/>
    </row>
    <row r="60" spans="1:29" ht="22.5" customHeight="1">
      <c r="A60" s="8">
        <v>52</v>
      </c>
      <c r="B60" s="9" t="s">
        <v>126</v>
      </c>
      <c r="C60" s="10" t="s">
        <v>127</v>
      </c>
      <c r="D60" s="11" t="s">
        <v>101</v>
      </c>
      <c r="E60" s="15">
        <v>9</v>
      </c>
      <c r="F60" s="13">
        <f t="shared" ref="F60:I60" si="66">E60</f>
        <v>9</v>
      </c>
      <c r="G60" s="13">
        <f t="shared" si="66"/>
        <v>9</v>
      </c>
      <c r="H60" s="13">
        <f t="shared" si="66"/>
        <v>9</v>
      </c>
      <c r="I60" s="13">
        <f t="shared" si="66"/>
        <v>9</v>
      </c>
      <c r="J60" s="16">
        <f t="shared" si="43"/>
        <v>90</v>
      </c>
      <c r="K60" s="15" t="str">
        <f t="shared" si="2"/>
        <v>Y</v>
      </c>
      <c r="L60" s="16">
        <f t="shared" si="44"/>
        <v>90</v>
      </c>
      <c r="M60" s="15" t="str">
        <f t="shared" si="4"/>
        <v>Y</v>
      </c>
      <c r="N60" s="16">
        <f t="shared" si="45"/>
        <v>90</v>
      </c>
      <c r="O60" s="15" t="str">
        <f t="shared" si="6"/>
        <v>Y</v>
      </c>
      <c r="P60" s="16">
        <f t="shared" si="46"/>
        <v>90</v>
      </c>
      <c r="Q60" s="15" t="str">
        <f t="shared" si="8"/>
        <v>Y</v>
      </c>
      <c r="R60" s="16">
        <f t="shared" si="47"/>
        <v>90</v>
      </c>
      <c r="S60" s="15" t="str">
        <f t="shared" si="10"/>
        <v>Y</v>
      </c>
      <c r="T60" s="1"/>
      <c r="U60" s="1"/>
      <c r="V60" s="1"/>
      <c r="W60" s="1"/>
      <c r="X60" s="1"/>
      <c r="Y60" s="1"/>
      <c r="Z60" s="1"/>
      <c r="AA60" s="1"/>
      <c r="AB60" s="1"/>
      <c r="AC60" s="1"/>
    </row>
    <row r="61" spans="1:29" ht="22.5" customHeight="1">
      <c r="A61" s="8">
        <v>53</v>
      </c>
      <c r="B61" s="9" t="s">
        <v>128</v>
      </c>
      <c r="C61" s="10" t="s">
        <v>129</v>
      </c>
      <c r="D61" s="11" t="s">
        <v>101</v>
      </c>
      <c r="E61" s="15">
        <v>9</v>
      </c>
      <c r="F61" s="13">
        <f t="shared" ref="F61:I61" si="67">E61</f>
        <v>9</v>
      </c>
      <c r="G61" s="13">
        <f t="shared" si="67"/>
        <v>9</v>
      </c>
      <c r="H61" s="13">
        <f t="shared" si="67"/>
        <v>9</v>
      </c>
      <c r="I61" s="13">
        <f t="shared" si="67"/>
        <v>9</v>
      </c>
      <c r="J61" s="16">
        <f t="shared" si="43"/>
        <v>90</v>
      </c>
      <c r="K61" s="15" t="str">
        <f t="shared" si="2"/>
        <v>Y</v>
      </c>
      <c r="L61" s="16">
        <f t="shared" si="44"/>
        <v>90</v>
      </c>
      <c r="M61" s="15" t="str">
        <f t="shared" si="4"/>
        <v>Y</v>
      </c>
      <c r="N61" s="16">
        <f t="shared" si="45"/>
        <v>90</v>
      </c>
      <c r="O61" s="15" t="str">
        <f t="shared" si="6"/>
        <v>Y</v>
      </c>
      <c r="P61" s="16">
        <f t="shared" si="46"/>
        <v>90</v>
      </c>
      <c r="Q61" s="15" t="str">
        <f t="shared" si="8"/>
        <v>Y</v>
      </c>
      <c r="R61" s="16">
        <f t="shared" si="47"/>
        <v>90</v>
      </c>
      <c r="S61" s="15" t="str">
        <f t="shared" si="10"/>
        <v>Y</v>
      </c>
      <c r="T61" s="1"/>
      <c r="U61" s="1"/>
      <c r="V61" s="1"/>
      <c r="W61" s="1"/>
      <c r="X61" s="1"/>
      <c r="Y61" s="1"/>
      <c r="Z61" s="1"/>
      <c r="AA61" s="1"/>
      <c r="AB61" s="1"/>
      <c r="AC61" s="1"/>
    </row>
    <row r="62" spans="1:29" ht="22.5" customHeight="1">
      <c r="A62" s="8">
        <v>54</v>
      </c>
      <c r="B62" s="9" t="s">
        <v>130</v>
      </c>
      <c r="C62" s="10" t="s">
        <v>131</v>
      </c>
      <c r="D62" s="11" t="s">
        <v>101</v>
      </c>
      <c r="E62" s="15">
        <v>9</v>
      </c>
      <c r="F62" s="13">
        <f t="shared" ref="F62:I62" si="68">E62</f>
        <v>9</v>
      </c>
      <c r="G62" s="13">
        <f t="shared" si="68"/>
        <v>9</v>
      </c>
      <c r="H62" s="13">
        <f t="shared" si="68"/>
        <v>9</v>
      </c>
      <c r="I62" s="13">
        <f t="shared" si="68"/>
        <v>9</v>
      </c>
      <c r="J62" s="16">
        <f t="shared" si="43"/>
        <v>90</v>
      </c>
      <c r="K62" s="15" t="str">
        <f t="shared" si="2"/>
        <v>Y</v>
      </c>
      <c r="L62" s="16">
        <f t="shared" si="44"/>
        <v>90</v>
      </c>
      <c r="M62" s="15" t="str">
        <f t="shared" si="4"/>
        <v>Y</v>
      </c>
      <c r="N62" s="16">
        <f t="shared" si="45"/>
        <v>90</v>
      </c>
      <c r="O62" s="15" t="str">
        <f t="shared" si="6"/>
        <v>Y</v>
      </c>
      <c r="P62" s="16">
        <f t="shared" si="46"/>
        <v>90</v>
      </c>
      <c r="Q62" s="15" t="str">
        <f t="shared" si="8"/>
        <v>Y</v>
      </c>
      <c r="R62" s="16">
        <f t="shared" si="47"/>
        <v>90</v>
      </c>
      <c r="S62" s="15" t="str">
        <f t="shared" si="10"/>
        <v>Y</v>
      </c>
      <c r="T62" s="1"/>
      <c r="U62" s="1"/>
      <c r="V62" s="1"/>
      <c r="W62" s="1"/>
      <c r="X62" s="1"/>
      <c r="Y62" s="1"/>
      <c r="Z62" s="1"/>
      <c r="AA62" s="1"/>
      <c r="AB62" s="1"/>
      <c r="AC62" s="1"/>
    </row>
    <row r="63" spans="1:29" ht="22.5" customHeight="1">
      <c r="A63" s="8">
        <v>55</v>
      </c>
      <c r="B63" s="9" t="s">
        <v>132</v>
      </c>
      <c r="C63" s="10" t="s">
        <v>133</v>
      </c>
      <c r="D63" s="11" t="s">
        <v>101</v>
      </c>
      <c r="E63" s="15">
        <v>9</v>
      </c>
      <c r="F63" s="13">
        <f t="shared" ref="F63:I63" si="69">E63</f>
        <v>9</v>
      </c>
      <c r="G63" s="13">
        <f t="shared" si="69"/>
        <v>9</v>
      </c>
      <c r="H63" s="13">
        <f t="shared" si="69"/>
        <v>9</v>
      </c>
      <c r="I63" s="13">
        <f t="shared" si="69"/>
        <v>9</v>
      </c>
      <c r="J63" s="16">
        <f t="shared" si="43"/>
        <v>90</v>
      </c>
      <c r="K63" s="15" t="str">
        <f t="shared" si="2"/>
        <v>Y</v>
      </c>
      <c r="L63" s="16">
        <f t="shared" si="44"/>
        <v>90</v>
      </c>
      <c r="M63" s="15" t="str">
        <f t="shared" si="4"/>
        <v>Y</v>
      </c>
      <c r="N63" s="16">
        <f t="shared" si="45"/>
        <v>90</v>
      </c>
      <c r="O63" s="15" t="str">
        <f t="shared" si="6"/>
        <v>Y</v>
      </c>
      <c r="P63" s="16">
        <f t="shared" si="46"/>
        <v>90</v>
      </c>
      <c r="Q63" s="15" t="str">
        <f t="shared" si="8"/>
        <v>Y</v>
      </c>
      <c r="R63" s="16">
        <f t="shared" si="47"/>
        <v>90</v>
      </c>
      <c r="S63" s="15" t="str">
        <f t="shared" si="10"/>
        <v>Y</v>
      </c>
      <c r="T63" s="1"/>
      <c r="U63" s="1"/>
      <c r="V63" s="1"/>
      <c r="W63" s="1"/>
      <c r="X63" s="1"/>
      <c r="Y63" s="1"/>
      <c r="Z63" s="1"/>
      <c r="AA63" s="1"/>
      <c r="AB63" s="1"/>
      <c r="AC63" s="1"/>
    </row>
    <row r="64" spans="1:29" ht="22.5" customHeight="1">
      <c r="A64" s="8">
        <v>56</v>
      </c>
      <c r="B64" s="9" t="s">
        <v>134</v>
      </c>
      <c r="C64" s="10" t="s">
        <v>135</v>
      </c>
      <c r="D64" s="11" t="s">
        <v>101</v>
      </c>
      <c r="E64" s="15">
        <v>9</v>
      </c>
      <c r="F64" s="13">
        <f t="shared" ref="F64:I64" si="70">E64</f>
        <v>9</v>
      </c>
      <c r="G64" s="13">
        <f t="shared" si="70"/>
        <v>9</v>
      </c>
      <c r="H64" s="13">
        <f t="shared" si="70"/>
        <v>9</v>
      </c>
      <c r="I64" s="13">
        <f t="shared" si="70"/>
        <v>9</v>
      </c>
      <c r="J64" s="16">
        <f t="shared" si="43"/>
        <v>90</v>
      </c>
      <c r="K64" s="15" t="str">
        <f t="shared" si="2"/>
        <v>Y</v>
      </c>
      <c r="L64" s="16">
        <f t="shared" si="44"/>
        <v>90</v>
      </c>
      <c r="M64" s="15" t="str">
        <f t="shared" si="4"/>
        <v>Y</v>
      </c>
      <c r="N64" s="16">
        <f t="shared" si="45"/>
        <v>90</v>
      </c>
      <c r="O64" s="15" t="str">
        <f t="shared" si="6"/>
        <v>Y</v>
      </c>
      <c r="P64" s="16">
        <f t="shared" si="46"/>
        <v>90</v>
      </c>
      <c r="Q64" s="15" t="str">
        <f t="shared" si="8"/>
        <v>Y</v>
      </c>
      <c r="R64" s="16">
        <f t="shared" si="47"/>
        <v>90</v>
      </c>
      <c r="S64" s="15" t="str">
        <f t="shared" si="10"/>
        <v>Y</v>
      </c>
      <c r="T64" s="1"/>
      <c r="U64" s="1"/>
      <c r="V64" s="1"/>
      <c r="W64" s="1"/>
      <c r="X64" s="1"/>
      <c r="Y64" s="1"/>
      <c r="Z64" s="1"/>
      <c r="AA64" s="1"/>
      <c r="AB64" s="1"/>
      <c r="AC64" s="1"/>
    </row>
    <row r="65" spans="1:29" ht="22.5" customHeight="1">
      <c r="A65" s="8">
        <v>57</v>
      </c>
      <c r="B65" s="9" t="s">
        <v>136</v>
      </c>
      <c r="C65" s="10" t="s">
        <v>137</v>
      </c>
      <c r="D65" s="11" t="s">
        <v>101</v>
      </c>
      <c r="E65" s="15">
        <v>9</v>
      </c>
      <c r="F65" s="13">
        <f t="shared" ref="F65:I65" si="71">E65</f>
        <v>9</v>
      </c>
      <c r="G65" s="13">
        <f t="shared" si="71"/>
        <v>9</v>
      </c>
      <c r="H65" s="13">
        <f t="shared" si="71"/>
        <v>9</v>
      </c>
      <c r="I65" s="13">
        <f t="shared" si="71"/>
        <v>9</v>
      </c>
      <c r="J65" s="16">
        <f t="shared" si="43"/>
        <v>90</v>
      </c>
      <c r="K65" s="15" t="str">
        <f t="shared" si="2"/>
        <v>Y</v>
      </c>
      <c r="L65" s="16">
        <f t="shared" si="44"/>
        <v>90</v>
      </c>
      <c r="M65" s="15" t="str">
        <f t="shared" si="4"/>
        <v>Y</v>
      </c>
      <c r="N65" s="16">
        <f t="shared" si="45"/>
        <v>90</v>
      </c>
      <c r="O65" s="15" t="str">
        <f t="shared" si="6"/>
        <v>Y</v>
      </c>
      <c r="P65" s="16">
        <f t="shared" si="46"/>
        <v>90</v>
      </c>
      <c r="Q65" s="15" t="str">
        <f t="shared" si="8"/>
        <v>Y</v>
      </c>
      <c r="R65" s="16">
        <f t="shared" si="47"/>
        <v>90</v>
      </c>
      <c r="S65" s="15" t="str">
        <f t="shared" si="10"/>
        <v>Y</v>
      </c>
      <c r="T65" s="1"/>
      <c r="U65" s="1"/>
      <c r="V65" s="1"/>
      <c r="W65" s="1"/>
      <c r="X65" s="1"/>
      <c r="Y65" s="1"/>
      <c r="Z65" s="1"/>
      <c r="AA65" s="1"/>
      <c r="AB65" s="1"/>
      <c r="AC65" s="1"/>
    </row>
    <row r="66" spans="1:29" ht="22.5" customHeight="1">
      <c r="A66" s="8">
        <v>58</v>
      </c>
      <c r="B66" s="9" t="s">
        <v>138</v>
      </c>
      <c r="C66" s="10" t="s">
        <v>139</v>
      </c>
      <c r="D66" s="11" t="s">
        <v>101</v>
      </c>
      <c r="E66" s="15">
        <v>9</v>
      </c>
      <c r="F66" s="13">
        <f t="shared" ref="F66:I66" si="72">E66</f>
        <v>9</v>
      </c>
      <c r="G66" s="13">
        <f t="shared" si="72"/>
        <v>9</v>
      </c>
      <c r="H66" s="13">
        <f t="shared" si="72"/>
        <v>9</v>
      </c>
      <c r="I66" s="13">
        <f t="shared" si="72"/>
        <v>9</v>
      </c>
      <c r="J66" s="16">
        <f t="shared" si="43"/>
        <v>90</v>
      </c>
      <c r="K66" s="15" t="str">
        <f t="shared" si="2"/>
        <v>Y</v>
      </c>
      <c r="L66" s="16">
        <f t="shared" si="44"/>
        <v>90</v>
      </c>
      <c r="M66" s="15" t="str">
        <f t="shared" si="4"/>
        <v>Y</v>
      </c>
      <c r="N66" s="16">
        <f t="shared" si="45"/>
        <v>90</v>
      </c>
      <c r="O66" s="15" t="str">
        <f t="shared" si="6"/>
        <v>Y</v>
      </c>
      <c r="P66" s="16">
        <f t="shared" si="46"/>
        <v>90</v>
      </c>
      <c r="Q66" s="15" t="str">
        <f t="shared" si="8"/>
        <v>Y</v>
      </c>
      <c r="R66" s="16">
        <f t="shared" si="47"/>
        <v>90</v>
      </c>
      <c r="S66" s="15" t="str">
        <f t="shared" si="10"/>
        <v>Y</v>
      </c>
      <c r="T66" s="1"/>
      <c r="U66" s="1"/>
      <c r="V66" s="1"/>
      <c r="W66" s="1"/>
      <c r="X66" s="1"/>
      <c r="Y66" s="1"/>
      <c r="Z66" s="1"/>
      <c r="AA66" s="1"/>
      <c r="AB66" s="1"/>
      <c r="AC66" s="1"/>
    </row>
    <row r="67" spans="1:29" ht="22.5" customHeight="1">
      <c r="A67" s="8">
        <v>59</v>
      </c>
      <c r="B67" s="9" t="s">
        <v>140</v>
      </c>
      <c r="C67" s="10" t="s">
        <v>141</v>
      </c>
      <c r="D67" s="11" t="s">
        <v>101</v>
      </c>
      <c r="E67" s="15">
        <v>9</v>
      </c>
      <c r="F67" s="13">
        <f t="shared" ref="F67:I67" si="73">E67</f>
        <v>9</v>
      </c>
      <c r="G67" s="13">
        <f t="shared" si="73"/>
        <v>9</v>
      </c>
      <c r="H67" s="13">
        <f t="shared" si="73"/>
        <v>9</v>
      </c>
      <c r="I67" s="13">
        <f t="shared" si="73"/>
        <v>9</v>
      </c>
      <c r="J67" s="16">
        <f t="shared" si="43"/>
        <v>90</v>
      </c>
      <c r="K67" s="15" t="str">
        <f t="shared" si="2"/>
        <v>Y</v>
      </c>
      <c r="L67" s="16">
        <f t="shared" si="44"/>
        <v>90</v>
      </c>
      <c r="M67" s="15" t="str">
        <f t="shared" si="4"/>
        <v>Y</v>
      </c>
      <c r="N67" s="16">
        <f t="shared" si="45"/>
        <v>90</v>
      </c>
      <c r="O67" s="15" t="str">
        <f t="shared" si="6"/>
        <v>Y</v>
      </c>
      <c r="P67" s="16">
        <f t="shared" si="46"/>
        <v>90</v>
      </c>
      <c r="Q67" s="15" t="str">
        <f t="shared" si="8"/>
        <v>Y</v>
      </c>
      <c r="R67" s="16">
        <f t="shared" si="47"/>
        <v>90</v>
      </c>
      <c r="S67" s="15" t="str">
        <f t="shared" si="10"/>
        <v>Y</v>
      </c>
      <c r="T67" s="1"/>
      <c r="U67" s="1"/>
      <c r="V67" s="1"/>
      <c r="W67" s="1"/>
      <c r="X67" s="1"/>
      <c r="Y67" s="1"/>
      <c r="Z67" s="1"/>
      <c r="AA67" s="1"/>
      <c r="AB67" s="1"/>
      <c r="AC67" s="1"/>
    </row>
    <row r="68" spans="1:29" ht="22.5" customHeight="1">
      <c r="A68" s="8">
        <v>60</v>
      </c>
      <c r="B68" s="9" t="s">
        <v>142</v>
      </c>
      <c r="C68" s="10" t="s">
        <v>143</v>
      </c>
      <c r="D68" s="11" t="s">
        <v>101</v>
      </c>
      <c r="E68" s="15">
        <v>9</v>
      </c>
      <c r="F68" s="13">
        <f t="shared" ref="F68:I68" si="74">E68</f>
        <v>9</v>
      </c>
      <c r="G68" s="13">
        <f t="shared" si="74"/>
        <v>9</v>
      </c>
      <c r="H68" s="13">
        <f t="shared" si="74"/>
        <v>9</v>
      </c>
      <c r="I68" s="13">
        <f t="shared" si="74"/>
        <v>9</v>
      </c>
      <c r="J68" s="16">
        <f t="shared" si="43"/>
        <v>90</v>
      </c>
      <c r="K68" s="15" t="str">
        <f t="shared" si="2"/>
        <v>Y</v>
      </c>
      <c r="L68" s="16">
        <f t="shared" si="44"/>
        <v>90</v>
      </c>
      <c r="M68" s="15" t="str">
        <f t="shared" si="4"/>
        <v>Y</v>
      </c>
      <c r="N68" s="16">
        <f t="shared" si="45"/>
        <v>90</v>
      </c>
      <c r="O68" s="15" t="str">
        <f t="shared" si="6"/>
        <v>Y</v>
      </c>
      <c r="P68" s="16">
        <f t="shared" si="46"/>
        <v>90</v>
      </c>
      <c r="Q68" s="15" t="str">
        <f t="shared" si="8"/>
        <v>Y</v>
      </c>
      <c r="R68" s="16">
        <f t="shared" si="47"/>
        <v>90</v>
      </c>
      <c r="S68" s="15" t="str">
        <f t="shared" si="10"/>
        <v>Y</v>
      </c>
      <c r="T68" s="1"/>
      <c r="U68" s="1"/>
      <c r="V68" s="1"/>
      <c r="W68" s="1"/>
      <c r="X68" s="1"/>
      <c r="Y68" s="1"/>
      <c r="Z68" s="1"/>
      <c r="AA68" s="1"/>
      <c r="AB68" s="1"/>
      <c r="AC68" s="1"/>
    </row>
    <row r="69" spans="1:29" ht="22.5" customHeight="1">
      <c r="A69" s="8">
        <v>61</v>
      </c>
      <c r="B69" s="9" t="s">
        <v>144</v>
      </c>
      <c r="C69" s="10" t="s">
        <v>145</v>
      </c>
      <c r="D69" s="11" t="s">
        <v>101</v>
      </c>
      <c r="E69" s="15">
        <v>9</v>
      </c>
      <c r="F69" s="13">
        <f t="shared" ref="F69:I69" si="75">E69</f>
        <v>9</v>
      </c>
      <c r="G69" s="13">
        <f t="shared" si="75"/>
        <v>9</v>
      </c>
      <c r="H69" s="13">
        <f t="shared" si="75"/>
        <v>9</v>
      </c>
      <c r="I69" s="13">
        <f t="shared" si="75"/>
        <v>9</v>
      </c>
      <c r="J69" s="16">
        <f t="shared" si="43"/>
        <v>90</v>
      </c>
      <c r="K69" s="15" t="str">
        <f t="shared" si="2"/>
        <v>Y</v>
      </c>
      <c r="L69" s="16">
        <f t="shared" si="44"/>
        <v>90</v>
      </c>
      <c r="M69" s="15" t="str">
        <f t="shared" si="4"/>
        <v>Y</v>
      </c>
      <c r="N69" s="16">
        <f t="shared" si="45"/>
        <v>90</v>
      </c>
      <c r="O69" s="15" t="str">
        <f t="shared" si="6"/>
        <v>Y</v>
      </c>
      <c r="P69" s="16">
        <f t="shared" si="46"/>
        <v>90</v>
      </c>
      <c r="Q69" s="15" t="str">
        <f t="shared" si="8"/>
        <v>Y</v>
      </c>
      <c r="R69" s="16">
        <f t="shared" si="47"/>
        <v>90</v>
      </c>
      <c r="S69" s="15" t="str">
        <f t="shared" si="10"/>
        <v>Y</v>
      </c>
      <c r="T69" s="1"/>
      <c r="U69" s="1"/>
      <c r="V69" s="1"/>
      <c r="W69" s="1"/>
      <c r="X69" s="1"/>
      <c r="Y69" s="1"/>
      <c r="Z69" s="1"/>
      <c r="AA69" s="1"/>
      <c r="AB69" s="1"/>
      <c r="AC69" s="1"/>
    </row>
    <row r="70" spans="1:29" ht="22.5" customHeight="1">
      <c r="A70" s="8">
        <v>62</v>
      </c>
      <c r="B70" s="9" t="s">
        <v>146</v>
      </c>
      <c r="C70" s="10" t="s">
        <v>147</v>
      </c>
      <c r="D70" s="11" t="s">
        <v>101</v>
      </c>
      <c r="E70" s="15">
        <v>9</v>
      </c>
      <c r="F70" s="13">
        <f t="shared" ref="F70:I70" si="76">E70</f>
        <v>9</v>
      </c>
      <c r="G70" s="13">
        <f t="shared" si="76"/>
        <v>9</v>
      </c>
      <c r="H70" s="13">
        <f t="shared" si="76"/>
        <v>9</v>
      </c>
      <c r="I70" s="13">
        <f t="shared" si="76"/>
        <v>9</v>
      </c>
      <c r="J70" s="16">
        <f t="shared" si="43"/>
        <v>90</v>
      </c>
      <c r="K70" s="15" t="str">
        <f t="shared" si="2"/>
        <v>Y</v>
      </c>
      <c r="L70" s="16">
        <f t="shared" si="44"/>
        <v>90</v>
      </c>
      <c r="M70" s="15" t="str">
        <f t="shared" si="4"/>
        <v>Y</v>
      </c>
      <c r="N70" s="16">
        <f t="shared" si="45"/>
        <v>90</v>
      </c>
      <c r="O70" s="15" t="str">
        <f t="shared" si="6"/>
        <v>Y</v>
      </c>
      <c r="P70" s="16">
        <f t="shared" si="46"/>
        <v>90</v>
      </c>
      <c r="Q70" s="15" t="str">
        <f t="shared" si="8"/>
        <v>Y</v>
      </c>
      <c r="R70" s="16">
        <f t="shared" si="47"/>
        <v>90</v>
      </c>
      <c r="S70" s="15" t="str">
        <f t="shared" si="10"/>
        <v>Y</v>
      </c>
      <c r="T70" s="1"/>
      <c r="U70" s="1"/>
      <c r="V70" s="1"/>
      <c r="W70" s="1"/>
      <c r="X70" s="1"/>
      <c r="Y70" s="1"/>
      <c r="Z70" s="1"/>
      <c r="AA70" s="1"/>
      <c r="AB70" s="1"/>
      <c r="AC70" s="1"/>
    </row>
    <row r="71" spans="1:29" ht="22.5" customHeight="1">
      <c r="A71" s="8">
        <v>63</v>
      </c>
      <c r="B71" s="9" t="s">
        <v>148</v>
      </c>
      <c r="C71" s="10" t="s">
        <v>149</v>
      </c>
      <c r="D71" s="11" t="s">
        <v>101</v>
      </c>
      <c r="E71" s="15">
        <v>9</v>
      </c>
      <c r="F71" s="13">
        <f t="shared" ref="F71:I71" si="77">E71</f>
        <v>9</v>
      </c>
      <c r="G71" s="13">
        <f t="shared" si="77"/>
        <v>9</v>
      </c>
      <c r="H71" s="13">
        <f t="shared" si="77"/>
        <v>9</v>
      </c>
      <c r="I71" s="13">
        <f t="shared" si="77"/>
        <v>9</v>
      </c>
      <c r="J71" s="16">
        <f t="shared" si="43"/>
        <v>90</v>
      </c>
      <c r="K71" s="15" t="str">
        <f t="shared" si="2"/>
        <v>Y</v>
      </c>
      <c r="L71" s="16">
        <f t="shared" si="44"/>
        <v>90</v>
      </c>
      <c r="M71" s="15" t="str">
        <f t="shared" si="4"/>
        <v>Y</v>
      </c>
      <c r="N71" s="16">
        <f t="shared" si="45"/>
        <v>90</v>
      </c>
      <c r="O71" s="15" t="str">
        <f t="shared" si="6"/>
        <v>Y</v>
      </c>
      <c r="P71" s="16">
        <f t="shared" si="46"/>
        <v>90</v>
      </c>
      <c r="Q71" s="15" t="str">
        <f t="shared" si="8"/>
        <v>Y</v>
      </c>
      <c r="R71" s="16">
        <f t="shared" si="47"/>
        <v>90</v>
      </c>
      <c r="S71" s="15" t="str">
        <f t="shared" si="10"/>
        <v>Y</v>
      </c>
      <c r="T71" s="1"/>
      <c r="U71" s="1"/>
      <c r="V71" s="1"/>
      <c r="W71" s="1"/>
      <c r="X71" s="1"/>
      <c r="Y71" s="1"/>
      <c r="Z71" s="1"/>
      <c r="AA71" s="1"/>
      <c r="AB71" s="1"/>
      <c r="AC71" s="1"/>
    </row>
    <row r="72" spans="1:29" ht="22.5" customHeight="1">
      <c r="A72" s="8">
        <v>64</v>
      </c>
      <c r="B72" s="9" t="s">
        <v>150</v>
      </c>
      <c r="C72" s="10" t="s">
        <v>151</v>
      </c>
      <c r="D72" s="11" t="s">
        <v>101</v>
      </c>
      <c r="E72" s="15">
        <v>9</v>
      </c>
      <c r="F72" s="13">
        <f t="shared" ref="F72:I72" si="78">E72</f>
        <v>9</v>
      </c>
      <c r="G72" s="13">
        <f t="shared" si="78"/>
        <v>9</v>
      </c>
      <c r="H72" s="13">
        <f t="shared" si="78"/>
        <v>9</v>
      </c>
      <c r="I72" s="13">
        <f t="shared" si="78"/>
        <v>9</v>
      </c>
      <c r="J72" s="16">
        <f t="shared" si="43"/>
        <v>90</v>
      </c>
      <c r="K72" s="15" t="str">
        <f t="shared" si="2"/>
        <v>Y</v>
      </c>
      <c r="L72" s="16">
        <f t="shared" si="44"/>
        <v>90</v>
      </c>
      <c r="M72" s="15" t="str">
        <f t="shared" si="4"/>
        <v>Y</v>
      </c>
      <c r="N72" s="16">
        <f t="shared" si="45"/>
        <v>90</v>
      </c>
      <c r="O72" s="15" t="str">
        <f t="shared" si="6"/>
        <v>Y</v>
      </c>
      <c r="P72" s="16">
        <f t="shared" si="46"/>
        <v>90</v>
      </c>
      <c r="Q72" s="15" t="str">
        <f t="shared" si="8"/>
        <v>Y</v>
      </c>
      <c r="R72" s="16">
        <f t="shared" si="47"/>
        <v>90</v>
      </c>
      <c r="S72" s="15" t="str">
        <f t="shared" si="10"/>
        <v>Y</v>
      </c>
      <c r="T72" s="1"/>
      <c r="U72" s="1"/>
      <c r="V72" s="1"/>
      <c r="W72" s="1"/>
      <c r="X72" s="1"/>
      <c r="Y72" s="1"/>
      <c r="Z72" s="1"/>
      <c r="AA72" s="1"/>
      <c r="AB72" s="1"/>
      <c r="AC72" s="1"/>
    </row>
    <row r="73" spans="1:29" ht="22.5" customHeight="1">
      <c r="A73" s="8">
        <v>65</v>
      </c>
      <c r="B73" s="9" t="s">
        <v>152</v>
      </c>
      <c r="C73" s="10" t="s">
        <v>153</v>
      </c>
      <c r="D73" s="11" t="s">
        <v>101</v>
      </c>
      <c r="E73" s="15">
        <v>9</v>
      </c>
      <c r="F73" s="13">
        <f t="shared" ref="F73:I73" si="79">E73</f>
        <v>9</v>
      </c>
      <c r="G73" s="13">
        <f t="shared" si="79"/>
        <v>9</v>
      </c>
      <c r="H73" s="13">
        <f t="shared" si="79"/>
        <v>9</v>
      </c>
      <c r="I73" s="13">
        <f t="shared" si="79"/>
        <v>9</v>
      </c>
      <c r="J73" s="16">
        <f t="shared" ref="J73:J106" si="80">(E73/10)*100</f>
        <v>90</v>
      </c>
      <c r="K73" s="15" t="str">
        <f t="shared" si="2"/>
        <v>Y</v>
      </c>
      <c r="L73" s="16">
        <f t="shared" ref="L73:L106" si="81">(F73/10)*100</f>
        <v>90</v>
      </c>
      <c r="M73" s="15" t="str">
        <f t="shared" si="4"/>
        <v>Y</v>
      </c>
      <c r="N73" s="16">
        <f t="shared" ref="N73:N106" si="82">(G73/10)*100</f>
        <v>90</v>
      </c>
      <c r="O73" s="15" t="str">
        <f t="shared" si="6"/>
        <v>Y</v>
      </c>
      <c r="P73" s="16">
        <f t="shared" ref="P73:P106" si="83">(H73/10)*100</f>
        <v>90</v>
      </c>
      <c r="Q73" s="15" t="str">
        <f t="shared" si="8"/>
        <v>Y</v>
      </c>
      <c r="R73" s="16">
        <f t="shared" ref="R73:R106" si="84">(I73/10)*100</f>
        <v>90</v>
      </c>
      <c r="S73" s="15" t="str">
        <f t="shared" si="10"/>
        <v>Y</v>
      </c>
      <c r="T73" s="1"/>
      <c r="U73" s="1"/>
      <c r="V73" s="1"/>
      <c r="W73" s="1"/>
      <c r="X73" s="1"/>
      <c r="Y73" s="1"/>
      <c r="Z73" s="1"/>
      <c r="AA73" s="1"/>
      <c r="AB73" s="1"/>
      <c r="AC73" s="1"/>
    </row>
    <row r="74" spans="1:29" ht="22.5" customHeight="1">
      <c r="A74" s="8">
        <v>66</v>
      </c>
      <c r="B74" s="9" t="s">
        <v>154</v>
      </c>
      <c r="C74" s="10" t="s">
        <v>155</v>
      </c>
      <c r="D74" s="11" t="s">
        <v>101</v>
      </c>
      <c r="E74" s="15">
        <v>9</v>
      </c>
      <c r="F74" s="13">
        <f t="shared" ref="F74:I74" si="85">E74</f>
        <v>9</v>
      </c>
      <c r="G74" s="13">
        <f t="shared" si="85"/>
        <v>9</v>
      </c>
      <c r="H74" s="13">
        <f t="shared" si="85"/>
        <v>9</v>
      </c>
      <c r="I74" s="13">
        <f t="shared" si="85"/>
        <v>9</v>
      </c>
      <c r="J74" s="16">
        <f t="shared" si="80"/>
        <v>90</v>
      </c>
      <c r="K74" s="15" t="str">
        <f t="shared" si="2"/>
        <v>Y</v>
      </c>
      <c r="L74" s="16">
        <f t="shared" si="81"/>
        <v>90</v>
      </c>
      <c r="M74" s="15" t="str">
        <f t="shared" si="4"/>
        <v>Y</v>
      </c>
      <c r="N74" s="16">
        <f t="shared" si="82"/>
        <v>90</v>
      </c>
      <c r="O74" s="15" t="str">
        <f t="shared" si="6"/>
        <v>Y</v>
      </c>
      <c r="P74" s="16">
        <f t="shared" si="83"/>
        <v>90</v>
      </c>
      <c r="Q74" s="15" t="str">
        <f t="shared" si="8"/>
        <v>Y</v>
      </c>
      <c r="R74" s="16">
        <f t="shared" si="84"/>
        <v>90</v>
      </c>
      <c r="S74" s="15" t="str">
        <f t="shared" si="10"/>
        <v>Y</v>
      </c>
      <c r="T74" s="1"/>
      <c r="U74" s="1"/>
      <c r="V74" s="1"/>
      <c r="W74" s="1"/>
      <c r="X74" s="1"/>
      <c r="Y74" s="1"/>
      <c r="Z74" s="1"/>
      <c r="AA74" s="1"/>
      <c r="AB74" s="1"/>
      <c r="AC74" s="1"/>
    </row>
    <row r="75" spans="1:29" ht="22.5" customHeight="1">
      <c r="A75" s="8">
        <v>67</v>
      </c>
      <c r="B75" s="9" t="s">
        <v>156</v>
      </c>
      <c r="C75" s="10" t="s">
        <v>157</v>
      </c>
      <c r="D75" s="11" t="s">
        <v>101</v>
      </c>
      <c r="E75" s="15">
        <v>9</v>
      </c>
      <c r="F75" s="13">
        <f t="shared" ref="F75:I75" si="86">E75</f>
        <v>9</v>
      </c>
      <c r="G75" s="13">
        <f t="shared" si="86"/>
        <v>9</v>
      </c>
      <c r="H75" s="13">
        <f t="shared" si="86"/>
        <v>9</v>
      </c>
      <c r="I75" s="13">
        <f t="shared" si="86"/>
        <v>9</v>
      </c>
      <c r="J75" s="16">
        <f t="shared" si="80"/>
        <v>90</v>
      </c>
      <c r="K75" s="15" t="str">
        <f t="shared" si="2"/>
        <v>Y</v>
      </c>
      <c r="L75" s="16">
        <f t="shared" si="81"/>
        <v>90</v>
      </c>
      <c r="M75" s="15" t="str">
        <f t="shared" si="4"/>
        <v>Y</v>
      </c>
      <c r="N75" s="16">
        <f t="shared" si="82"/>
        <v>90</v>
      </c>
      <c r="O75" s="15" t="str">
        <f t="shared" si="6"/>
        <v>Y</v>
      </c>
      <c r="P75" s="16">
        <f t="shared" si="83"/>
        <v>90</v>
      </c>
      <c r="Q75" s="15" t="str">
        <f t="shared" si="8"/>
        <v>Y</v>
      </c>
      <c r="R75" s="16">
        <f t="shared" si="84"/>
        <v>90</v>
      </c>
      <c r="S75" s="15" t="str">
        <f t="shared" si="10"/>
        <v>Y</v>
      </c>
      <c r="T75" s="1"/>
      <c r="U75" s="1"/>
      <c r="V75" s="1"/>
      <c r="W75" s="1"/>
      <c r="X75" s="1"/>
      <c r="Y75" s="1"/>
      <c r="Z75" s="1"/>
      <c r="AA75" s="1"/>
      <c r="AB75" s="1"/>
      <c r="AC75" s="1"/>
    </row>
    <row r="76" spans="1:29" ht="22.5" customHeight="1">
      <c r="A76" s="8">
        <v>68</v>
      </c>
      <c r="B76" s="9" t="s">
        <v>158</v>
      </c>
      <c r="C76" s="10" t="s">
        <v>159</v>
      </c>
      <c r="D76" s="11" t="s">
        <v>101</v>
      </c>
      <c r="E76" s="15">
        <v>9</v>
      </c>
      <c r="F76" s="13">
        <f t="shared" ref="F76:I76" si="87">E76</f>
        <v>9</v>
      </c>
      <c r="G76" s="13">
        <f t="shared" si="87"/>
        <v>9</v>
      </c>
      <c r="H76" s="13">
        <f t="shared" si="87"/>
        <v>9</v>
      </c>
      <c r="I76" s="13">
        <f t="shared" si="87"/>
        <v>9</v>
      </c>
      <c r="J76" s="16">
        <f t="shared" si="80"/>
        <v>90</v>
      </c>
      <c r="K76" s="15" t="str">
        <f t="shared" si="2"/>
        <v>Y</v>
      </c>
      <c r="L76" s="16">
        <f t="shared" si="81"/>
        <v>90</v>
      </c>
      <c r="M76" s="15" t="str">
        <f t="shared" si="4"/>
        <v>Y</v>
      </c>
      <c r="N76" s="16">
        <f t="shared" si="82"/>
        <v>90</v>
      </c>
      <c r="O76" s="15" t="str">
        <f t="shared" si="6"/>
        <v>Y</v>
      </c>
      <c r="P76" s="16">
        <f t="shared" si="83"/>
        <v>90</v>
      </c>
      <c r="Q76" s="15" t="str">
        <f t="shared" si="8"/>
        <v>Y</v>
      </c>
      <c r="R76" s="16">
        <f t="shared" si="84"/>
        <v>90</v>
      </c>
      <c r="S76" s="15" t="str">
        <f t="shared" si="10"/>
        <v>Y</v>
      </c>
      <c r="T76" s="1"/>
      <c r="U76" s="1"/>
      <c r="V76" s="1"/>
      <c r="W76" s="1"/>
      <c r="X76" s="1"/>
      <c r="Y76" s="1"/>
      <c r="Z76" s="1"/>
      <c r="AA76" s="1"/>
      <c r="AB76" s="1"/>
      <c r="AC76" s="1"/>
    </row>
    <row r="77" spans="1:29" ht="22.5" customHeight="1">
      <c r="A77" s="8">
        <v>69</v>
      </c>
      <c r="B77" s="9" t="s">
        <v>160</v>
      </c>
      <c r="C77" s="10" t="s">
        <v>161</v>
      </c>
      <c r="D77" s="11" t="s">
        <v>101</v>
      </c>
      <c r="E77" s="15">
        <v>9</v>
      </c>
      <c r="F77" s="13">
        <f t="shared" ref="F77:I77" si="88">E77</f>
        <v>9</v>
      </c>
      <c r="G77" s="13">
        <f t="shared" si="88"/>
        <v>9</v>
      </c>
      <c r="H77" s="13">
        <f t="shared" si="88"/>
        <v>9</v>
      </c>
      <c r="I77" s="13">
        <f t="shared" si="88"/>
        <v>9</v>
      </c>
      <c r="J77" s="16">
        <f t="shared" si="80"/>
        <v>90</v>
      </c>
      <c r="K77" s="15" t="str">
        <f t="shared" si="2"/>
        <v>Y</v>
      </c>
      <c r="L77" s="16">
        <f t="shared" si="81"/>
        <v>90</v>
      </c>
      <c r="M77" s="15" t="str">
        <f t="shared" si="4"/>
        <v>Y</v>
      </c>
      <c r="N77" s="16">
        <f t="shared" si="82"/>
        <v>90</v>
      </c>
      <c r="O77" s="15" t="str">
        <f t="shared" si="6"/>
        <v>Y</v>
      </c>
      <c r="P77" s="16">
        <f t="shared" si="83"/>
        <v>90</v>
      </c>
      <c r="Q77" s="15" t="str">
        <f t="shared" si="8"/>
        <v>Y</v>
      </c>
      <c r="R77" s="16">
        <f t="shared" si="84"/>
        <v>90</v>
      </c>
      <c r="S77" s="15" t="str">
        <f t="shared" si="10"/>
        <v>Y</v>
      </c>
      <c r="T77" s="1"/>
      <c r="U77" s="1"/>
      <c r="V77" s="1"/>
      <c r="W77" s="1"/>
      <c r="X77" s="1"/>
      <c r="Y77" s="1"/>
      <c r="Z77" s="1"/>
      <c r="AA77" s="1"/>
      <c r="AB77" s="1"/>
      <c r="AC77" s="1"/>
    </row>
    <row r="78" spans="1:29" ht="22.5" customHeight="1">
      <c r="A78" s="8">
        <v>70</v>
      </c>
      <c r="B78" s="9" t="s">
        <v>162</v>
      </c>
      <c r="C78" s="10" t="s">
        <v>163</v>
      </c>
      <c r="D78" s="11" t="s">
        <v>101</v>
      </c>
      <c r="E78" s="15">
        <v>9</v>
      </c>
      <c r="F78" s="13">
        <f t="shared" ref="F78:I78" si="89">E78</f>
        <v>9</v>
      </c>
      <c r="G78" s="13">
        <f t="shared" si="89"/>
        <v>9</v>
      </c>
      <c r="H78" s="13">
        <f t="shared" si="89"/>
        <v>9</v>
      </c>
      <c r="I78" s="13">
        <f t="shared" si="89"/>
        <v>9</v>
      </c>
      <c r="J78" s="16">
        <f t="shared" si="80"/>
        <v>90</v>
      </c>
      <c r="K78" s="15" t="str">
        <f t="shared" si="2"/>
        <v>Y</v>
      </c>
      <c r="L78" s="16">
        <f t="shared" si="81"/>
        <v>90</v>
      </c>
      <c r="M78" s="15" t="str">
        <f t="shared" si="4"/>
        <v>Y</v>
      </c>
      <c r="N78" s="16">
        <f t="shared" si="82"/>
        <v>90</v>
      </c>
      <c r="O78" s="15" t="str">
        <f t="shared" si="6"/>
        <v>Y</v>
      </c>
      <c r="P78" s="16">
        <f t="shared" si="83"/>
        <v>90</v>
      </c>
      <c r="Q78" s="15" t="str">
        <f t="shared" si="8"/>
        <v>Y</v>
      </c>
      <c r="R78" s="16">
        <f t="shared" si="84"/>
        <v>90</v>
      </c>
      <c r="S78" s="15" t="str">
        <f t="shared" si="10"/>
        <v>Y</v>
      </c>
      <c r="T78" s="1"/>
      <c r="U78" s="1"/>
      <c r="V78" s="1"/>
      <c r="W78" s="1"/>
      <c r="X78" s="1"/>
      <c r="Y78" s="1"/>
      <c r="Z78" s="1"/>
      <c r="AA78" s="1"/>
      <c r="AB78" s="1"/>
      <c r="AC78" s="1"/>
    </row>
    <row r="79" spans="1:29" ht="22.5" customHeight="1">
      <c r="A79" s="8">
        <v>71</v>
      </c>
      <c r="B79" s="9" t="s">
        <v>164</v>
      </c>
      <c r="C79" s="10" t="s">
        <v>165</v>
      </c>
      <c r="D79" s="11" t="s">
        <v>101</v>
      </c>
      <c r="E79" s="15">
        <v>9</v>
      </c>
      <c r="F79" s="13">
        <f t="shared" ref="F79:I79" si="90">E79</f>
        <v>9</v>
      </c>
      <c r="G79" s="13">
        <f t="shared" si="90"/>
        <v>9</v>
      </c>
      <c r="H79" s="13">
        <f t="shared" si="90"/>
        <v>9</v>
      </c>
      <c r="I79" s="13">
        <f t="shared" si="90"/>
        <v>9</v>
      </c>
      <c r="J79" s="16">
        <f t="shared" si="80"/>
        <v>90</v>
      </c>
      <c r="K79" s="15" t="str">
        <f t="shared" si="2"/>
        <v>Y</v>
      </c>
      <c r="L79" s="16">
        <f t="shared" si="81"/>
        <v>90</v>
      </c>
      <c r="M79" s="15" t="str">
        <f t="shared" si="4"/>
        <v>Y</v>
      </c>
      <c r="N79" s="16">
        <f t="shared" si="82"/>
        <v>90</v>
      </c>
      <c r="O79" s="15" t="str">
        <f t="shared" si="6"/>
        <v>Y</v>
      </c>
      <c r="P79" s="16">
        <f t="shared" si="83"/>
        <v>90</v>
      </c>
      <c r="Q79" s="15" t="str">
        <f t="shared" si="8"/>
        <v>Y</v>
      </c>
      <c r="R79" s="16">
        <f t="shared" si="84"/>
        <v>90</v>
      </c>
      <c r="S79" s="15" t="str">
        <f t="shared" si="10"/>
        <v>Y</v>
      </c>
      <c r="T79" s="1"/>
      <c r="U79" s="1"/>
      <c r="V79" s="1"/>
      <c r="W79" s="1"/>
      <c r="X79" s="1"/>
      <c r="Y79" s="1"/>
      <c r="Z79" s="1"/>
      <c r="AA79" s="1"/>
      <c r="AB79" s="1"/>
      <c r="AC79" s="1"/>
    </row>
    <row r="80" spans="1:29" ht="22.5" customHeight="1">
      <c r="A80" s="8">
        <v>72</v>
      </c>
      <c r="B80" s="9" t="s">
        <v>166</v>
      </c>
      <c r="C80" s="10" t="s">
        <v>167</v>
      </c>
      <c r="D80" s="11" t="s">
        <v>101</v>
      </c>
      <c r="E80" s="15">
        <v>9</v>
      </c>
      <c r="F80" s="13">
        <f t="shared" ref="F80:I80" si="91">E80</f>
        <v>9</v>
      </c>
      <c r="G80" s="13">
        <f t="shared" si="91"/>
        <v>9</v>
      </c>
      <c r="H80" s="13">
        <f t="shared" si="91"/>
        <v>9</v>
      </c>
      <c r="I80" s="13">
        <f t="shared" si="91"/>
        <v>9</v>
      </c>
      <c r="J80" s="16">
        <f t="shared" si="80"/>
        <v>90</v>
      </c>
      <c r="K80" s="15" t="str">
        <f t="shared" si="2"/>
        <v>Y</v>
      </c>
      <c r="L80" s="16">
        <f t="shared" si="81"/>
        <v>90</v>
      </c>
      <c r="M80" s="15" t="str">
        <f t="shared" si="4"/>
        <v>Y</v>
      </c>
      <c r="N80" s="16">
        <f t="shared" si="82"/>
        <v>90</v>
      </c>
      <c r="O80" s="15" t="str">
        <f t="shared" si="6"/>
        <v>Y</v>
      </c>
      <c r="P80" s="16">
        <f t="shared" si="83"/>
        <v>90</v>
      </c>
      <c r="Q80" s="15" t="str">
        <f t="shared" si="8"/>
        <v>Y</v>
      </c>
      <c r="R80" s="16">
        <f t="shared" si="84"/>
        <v>90</v>
      </c>
      <c r="S80" s="15" t="str">
        <f t="shared" si="10"/>
        <v>Y</v>
      </c>
      <c r="T80" s="1"/>
      <c r="U80" s="1"/>
      <c r="V80" s="1"/>
      <c r="W80" s="1"/>
      <c r="X80" s="1"/>
      <c r="Y80" s="1"/>
      <c r="Z80" s="1"/>
      <c r="AA80" s="1"/>
      <c r="AB80" s="1"/>
      <c r="AC80" s="1"/>
    </row>
    <row r="81" spans="1:29" ht="22.5" customHeight="1">
      <c r="A81" s="8">
        <v>73</v>
      </c>
      <c r="B81" s="9" t="s">
        <v>168</v>
      </c>
      <c r="C81" s="10" t="s">
        <v>169</v>
      </c>
      <c r="D81" s="11" t="s">
        <v>101</v>
      </c>
      <c r="E81" s="15">
        <v>9</v>
      </c>
      <c r="F81" s="13">
        <f t="shared" ref="F81:I81" si="92">E81</f>
        <v>9</v>
      </c>
      <c r="G81" s="13">
        <f t="shared" si="92"/>
        <v>9</v>
      </c>
      <c r="H81" s="13">
        <f t="shared" si="92"/>
        <v>9</v>
      </c>
      <c r="I81" s="13">
        <f t="shared" si="92"/>
        <v>9</v>
      </c>
      <c r="J81" s="16">
        <f t="shared" si="80"/>
        <v>90</v>
      </c>
      <c r="K81" s="15" t="str">
        <f t="shared" si="2"/>
        <v>Y</v>
      </c>
      <c r="L81" s="16">
        <f t="shared" si="81"/>
        <v>90</v>
      </c>
      <c r="M81" s="15" t="str">
        <f t="shared" si="4"/>
        <v>Y</v>
      </c>
      <c r="N81" s="16">
        <f t="shared" si="82"/>
        <v>90</v>
      </c>
      <c r="O81" s="15" t="str">
        <f t="shared" si="6"/>
        <v>Y</v>
      </c>
      <c r="P81" s="16">
        <f t="shared" si="83"/>
        <v>90</v>
      </c>
      <c r="Q81" s="15" t="str">
        <f t="shared" si="8"/>
        <v>Y</v>
      </c>
      <c r="R81" s="16">
        <f t="shared" si="84"/>
        <v>90</v>
      </c>
      <c r="S81" s="15" t="str">
        <f t="shared" si="10"/>
        <v>Y</v>
      </c>
      <c r="T81" s="1"/>
      <c r="U81" s="1"/>
      <c r="V81" s="1"/>
      <c r="W81" s="1"/>
      <c r="X81" s="1"/>
      <c r="Y81" s="1"/>
      <c r="Z81" s="1"/>
      <c r="AA81" s="1"/>
      <c r="AB81" s="1"/>
      <c r="AC81" s="1"/>
    </row>
    <row r="82" spans="1:29" ht="22.5" customHeight="1">
      <c r="A82" s="8">
        <v>74</v>
      </c>
      <c r="B82" s="9" t="s">
        <v>170</v>
      </c>
      <c r="C82" s="10" t="s">
        <v>171</v>
      </c>
      <c r="D82" s="11" t="s">
        <v>101</v>
      </c>
      <c r="E82" s="15">
        <v>9</v>
      </c>
      <c r="F82" s="13">
        <f t="shared" ref="F82:I82" si="93">E82</f>
        <v>9</v>
      </c>
      <c r="G82" s="13">
        <f t="shared" si="93"/>
        <v>9</v>
      </c>
      <c r="H82" s="13">
        <f t="shared" si="93"/>
        <v>9</v>
      </c>
      <c r="I82" s="13">
        <f t="shared" si="93"/>
        <v>9</v>
      </c>
      <c r="J82" s="16">
        <f t="shared" si="80"/>
        <v>90</v>
      </c>
      <c r="K82" s="15" t="str">
        <f t="shared" si="2"/>
        <v>Y</v>
      </c>
      <c r="L82" s="16">
        <f t="shared" si="81"/>
        <v>90</v>
      </c>
      <c r="M82" s="15" t="str">
        <f t="shared" si="4"/>
        <v>Y</v>
      </c>
      <c r="N82" s="16">
        <f t="shared" si="82"/>
        <v>90</v>
      </c>
      <c r="O82" s="15" t="str">
        <f t="shared" si="6"/>
        <v>Y</v>
      </c>
      <c r="P82" s="16">
        <f t="shared" si="83"/>
        <v>90</v>
      </c>
      <c r="Q82" s="15" t="str">
        <f t="shared" si="8"/>
        <v>Y</v>
      </c>
      <c r="R82" s="16">
        <f t="shared" si="84"/>
        <v>90</v>
      </c>
      <c r="S82" s="15" t="str">
        <f t="shared" si="10"/>
        <v>Y</v>
      </c>
      <c r="T82" s="1"/>
      <c r="U82" s="1"/>
      <c r="V82" s="1"/>
      <c r="W82" s="1"/>
      <c r="X82" s="1"/>
      <c r="Y82" s="1"/>
      <c r="Z82" s="1"/>
      <c r="AA82" s="1"/>
      <c r="AB82" s="1"/>
      <c r="AC82" s="1"/>
    </row>
    <row r="83" spans="1:29" ht="22.5" customHeight="1">
      <c r="A83" s="8">
        <v>75</v>
      </c>
      <c r="B83" s="9" t="s">
        <v>172</v>
      </c>
      <c r="C83" s="10" t="s">
        <v>173</v>
      </c>
      <c r="D83" s="11" t="s">
        <v>101</v>
      </c>
      <c r="E83" s="15">
        <v>9</v>
      </c>
      <c r="F83" s="13">
        <f t="shared" ref="F83:I83" si="94">E83</f>
        <v>9</v>
      </c>
      <c r="G83" s="13">
        <f t="shared" si="94"/>
        <v>9</v>
      </c>
      <c r="H83" s="13">
        <f t="shared" si="94"/>
        <v>9</v>
      </c>
      <c r="I83" s="13">
        <f t="shared" si="94"/>
        <v>9</v>
      </c>
      <c r="J83" s="16">
        <f t="shared" si="80"/>
        <v>90</v>
      </c>
      <c r="K83" s="15" t="str">
        <f t="shared" si="2"/>
        <v>Y</v>
      </c>
      <c r="L83" s="16">
        <f t="shared" si="81"/>
        <v>90</v>
      </c>
      <c r="M83" s="15" t="str">
        <f t="shared" si="4"/>
        <v>Y</v>
      </c>
      <c r="N83" s="16">
        <f t="shared" si="82"/>
        <v>90</v>
      </c>
      <c r="O83" s="15" t="str">
        <f t="shared" si="6"/>
        <v>Y</v>
      </c>
      <c r="P83" s="16">
        <f t="shared" si="83"/>
        <v>90</v>
      </c>
      <c r="Q83" s="15" t="str">
        <f t="shared" si="8"/>
        <v>Y</v>
      </c>
      <c r="R83" s="16">
        <f t="shared" si="84"/>
        <v>90</v>
      </c>
      <c r="S83" s="15" t="str">
        <f t="shared" si="10"/>
        <v>Y</v>
      </c>
      <c r="T83" s="1"/>
      <c r="U83" s="1"/>
      <c r="V83" s="1"/>
      <c r="W83" s="1"/>
      <c r="X83" s="1"/>
      <c r="Y83" s="1"/>
      <c r="Z83" s="1"/>
      <c r="AA83" s="1"/>
      <c r="AB83" s="1"/>
      <c r="AC83" s="1"/>
    </row>
    <row r="84" spans="1:29" ht="22.5" customHeight="1">
      <c r="A84" s="8">
        <v>76</v>
      </c>
      <c r="B84" s="9" t="s">
        <v>174</v>
      </c>
      <c r="C84" s="10" t="s">
        <v>175</v>
      </c>
      <c r="D84" s="11" t="s">
        <v>101</v>
      </c>
      <c r="E84" s="15">
        <v>9</v>
      </c>
      <c r="F84" s="13">
        <f t="shared" ref="F84:I84" si="95">E84</f>
        <v>9</v>
      </c>
      <c r="G84" s="13">
        <f t="shared" si="95"/>
        <v>9</v>
      </c>
      <c r="H84" s="13">
        <f t="shared" si="95"/>
        <v>9</v>
      </c>
      <c r="I84" s="13">
        <f t="shared" si="95"/>
        <v>9</v>
      </c>
      <c r="J84" s="16">
        <f t="shared" si="80"/>
        <v>90</v>
      </c>
      <c r="K84" s="15" t="str">
        <f t="shared" si="2"/>
        <v>Y</v>
      </c>
      <c r="L84" s="16">
        <f t="shared" si="81"/>
        <v>90</v>
      </c>
      <c r="M84" s="15" t="str">
        <f t="shared" si="4"/>
        <v>Y</v>
      </c>
      <c r="N84" s="16">
        <f t="shared" si="82"/>
        <v>90</v>
      </c>
      <c r="O84" s="15" t="str">
        <f t="shared" si="6"/>
        <v>Y</v>
      </c>
      <c r="P84" s="16">
        <f t="shared" si="83"/>
        <v>90</v>
      </c>
      <c r="Q84" s="15" t="str">
        <f t="shared" si="8"/>
        <v>Y</v>
      </c>
      <c r="R84" s="16">
        <f t="shared" si="84"/>
        <v>90</v>
      </c>
      <c r="S84" s="15" t="str">
        <f t="shared" si="10"/>
        <v>Y</v>
      </c>
      <c r="T84" s="1"/>
      <c r="U84" s="1"/>
      <c r="V84" s="1"/>
      <c r="W84" s="1"/>
      <c r="X84" s="1"/>
      <c r="Y84" s="1"/>
      <c r="Z84" s="1"/>
      <c r="AA84" s="1"/>
      <c r="AB84" s="1"/>
      <c r="AC84" s="1"/>
    </row>
    <row r="85" spans="1:29" ht="22.5" customHeight="1">
      <c r="A85" s="8">
        <v>77</v>
      </c>
      <c r="B85" s="9" t="s">
        <v>176</v>
      </c>
      <c r="C85" s="10" t="s">
        <v>177</v>
      </c>
      <c r="D85" s="11" t="s">
        <v>101</v>
      </c>
      <c r="E85" s="15">
        <v>9</v>
      </c>
      <c r="F85" s="13">
        <f t="shared" ref="F85:I85" si="96">E85</f>
        <v>9</v>
      </c>
      <c r="G85" s="13">
        <f t="shared" si="96"/>
        <v>9</v>
      </c>
      <c r="H85" s="13">
        <f t="shared" si="96"/>
        <v>9</v>
      </c>
      <c r="I85" s="13">
        <f t="shared" si="96"/>
        <v>9</v>
      </c>
      <c r="J85" s="16">
        <f t="shared" si="80"/>
        <v>90</v>
      </c>
      <c r="K85" s="15" t="str">
        <f t="shared" si="2"/>
        <v>Y</v>
      </c>
      <c r="L85" s="16">
        <f t="shared" si="81"/>
        <v>90</v>
      </c>
      <c r="M85" s="15" t="str">
        <f t="shared" si="4"/>
        <v>Y</v>
      </c>
      <c r="N85" s="16">
        <f t="shared" si="82"/>
        <v>90</v>
      </c>
      <c r="O85" s="15" t="str">
        <f t="shared" si="6"/>
        <v>Y</v>
      </c>
      <c r="P85" s="16">
        <f t="shared" si="83"/>
        <v>90</v>
      </c>
      <c r="Q85" s="15" t="str">
        <f t="shared" si="8"/>
        <v>Y</v>
      </c>
      <c r="R85" s="16">
        <f t="shared" si="84"/>
        <v>90</v>
      </c>
      <c r="S85" s="15" t="str">
        <f t="shared" si="10"/>
        <v>Y</v>
      </c>
      <c r="T85" s="1"/>
      <c r="U85" s="1"/>
      <c r="V85" s="1"/>
      <c r="W85" s="1"/>
      <c r="X85" s="1"/>
      <c r="Y85" s="1"/>
      <c r="Z85" s="1"/>
      <c r="AA85" s="1"/>
      <c r="AB85" s="1"/>
      <c r="AC85" s="1"/>
    </row>
    <row r="86" spans="1:29" ht="22.5" customHeight="1">
      <c r="A86" s="8">
        <v>78</v>
      </c>
      <c r="B86" s="9" t="s">
        <v>178</v>
      </c>
      <c r="C86" s="10" t="s">
        <v>179</v>
      </c>
      <c r="D86" s="21" t="s">
        <v>24</v>
      </c>
      <c r="E86" s="15">
        <v>9</v>
      </c>
      <c r="F86" s="13">
        <f t="shared" ref="F86:I86" si="97">E86</f>
        <v>9</v>
      </c>
      <c r="G86" s="13">
        <f t="shared" si="97"/>
        <v>9</v>
      </c>
      <c r="H86" s="13">
        <f t="shared" si="97"/>
        <v>9</v>
      </c>
      <c r="I86" s="13">
        <f t="shared" si="97"/>
        <v>9</v>
      </c>
      <c r="J86" s="16">
        <f t="shared" si="80"/>
        <v>90</v>
      </c>
      <c r="K86" s="15" t="str">
        <f t="shared" si="2"/>
        <v>Y</v>
      </c>
      <c r="L86" s="16">
        <f t="shared" si="81"/>
        <v>90</v>
      </c>
      <c r="M86" s="15" t="str">
        <f t="shared" si="4"/>
        <v>Y</v>
      </c>
      <c r="N86" s="16">
        <f t="shared" si="82"/>
        <v>90</v>
      </c>
      <c r="O86" s="15" t="str">
        <f t="shared" si="6"/>
        <v>Y</v>
      </c>
      <c r="P86" s="16">
        <f t="shared" si="83"/>
        <v>90</v>
      </c>
      <c r="Q86" s="15" t="str">
        <f t="shared" si="8"/>
        <v>Y</v>
      </c>
      <c r="R86" s="16">
        <f t="shared" si="84"/>
        <v>90</v>
      </c>
      <c r="S86" s="15" t="str">
        <f t="shared" si="10"/>
        <v>Y</v>
      </c>
      <c r="T86" s="1"/>
      <c r="U86" s="1"/>
      <c r="V86" s="1"/>
      <c r="W86" s="1"/>
      <c r="X86" s="1"/>
      <c r="Y86" s="1"/>
      <c r="Z86" s="1"/>
      <c r="AA86" s="1"/>
      <c r="AB86" s="1"/>
      <c r="AC86" s="1"/>
    </row>
    <row r="87" spans="1:29" ht="22.5" customHeight="1">
      <c r="A87" s="8">
        <v>79</v>
      </c>
      <c r="B87" s="9" t="s">
        <v>180</v>
      </c>
      <c r="C87" s="10" t="s">
        <v>181</v>
      </c>
      <c r="D87" s="11" t="s">
        <v>101</v>
      </c>
      <c r="E87" s="15">
        <v>9</v>
      </c>
      <c r="F87" s="13">
        <f t="shared" ref="F87:I87" si="98">E87</f>
        <v>9</v>
      </c>
      <c r="G87" s="13">
        <f t="shared" si="98"/>
        <v>9</v>
      </c>
      <c r="H87" s="13">
        <f t="shared" si="98"/>
        <v>9</v>
      </c>
      <c r="I87" s="13">
        <f t="shared" si="98"/>
        <v>9</v>
      </c>
      <c r="J87" s="16">
        <f t="shared" si="80"/>
        <v>90</v>
      </c>
      <c r="K87" s="15" t="str">
        <f t="shared" si="2"/>
        <v>Y</v>
      </c>
      <c r="L87" s="16">
        <f t="shared" si="81"/>
        <v>90</v>
      </c>
      <c r="M87" s="15" t="str">
        <f t="shared" si="4"/>
        <v>Y</v>
      </c>
      <c r="N87" s="16">
        <f t="shared" si="82"/>
        <v>90</v>
      </c>
      <c r="O87" s="15" t="str">
        <f t="shared" si="6"/>
        <v>Y</v>
      </c>
      <c r="P87" s="16">
        <f t="shared" si="83"/>
        <v>90</v>
      </c>
      <c r="Q87" s="15" t="str">
        <f t="shared" si="8"/>
        <v>Y</v>
      </c>
      <c r="R87" s="16">
        <f t="shared" si="84"/>
        <v>90</v>
      </c>
      <c r="S87" s="15" t="str">
        <f t="shared" si="10"/>
        <v>Y</v>
      </c>
      <c r="T87" s="1"/>
      <c r="U87" s="1"/>
      <c r="V87" s="1"/>
      <c r="W87" s="1"/>
      <c r="X87" s="1"/>
      <c r="Y87" s="1"/>
      <c r="Z87" s="1"/>
      <c r="AA87" s="1"/>
      <c r="AB87" s="1"/>
      <c r="AC87" s="1"/>
    </row>
    <row r="88" spans="1:29" ht="22.5" customHeight="1">
      <c r="A88" s="8">
        <v>80</v>
      </c>
      <c r="B88" s="9" t="s">
        <v>182</v>
      </c>
      <c r="C88" s="10" t="s">
        <v>183</v>
      </c>
      <c r="D88" s="11" t="s">
        <v>101</v>
      </c>
      <c r="E88" s="15">
        <v>9</v>
      </c>
      <c r="F88" s="13">
        <f t="shared" ref="F88:I88" si="99">E88</f>
        <v>9</v>
      </c>
      <c r="G88" s="13">
        <f t="shared" si="99"/>
        <v>9</v>
      </c>
      <c r="H88" s="13">
        <f t="shared" si="99"/>
        <v>9</v>
      </c>
      <c r="I88" s="13">
        <f t="shared" si="99"/>
        <v>9</v>
      </c>
      <c r="J88" s="16">
        <f t="shared" si="80"/>
        <v>90</v>
      </c>
      <c r="K88" s="15" t="str">
        <f t="shared" si="2"/>
        <v>Y</v>
      </c>
      <c r="L88" s="16">
        <f t="shared" si="81"/>
        <v>90</v>
      </c>
      <c r="M88" s="15" t="str">
        <f t="shared" si="4"/>
        <v>Y</v>
      </c>
      <c r="N88" s="16">
        <f t="shared" si="82"/>
        <v>90</v>
      </c>
      <c r="O88" s="15" t="str">
        <f t="shared" si="6"/>
        <v>Y</v>
      </c>
      <c r="P88" s="16">
        <f t="shared" si="83"/>
        <v>90</v>
      </c>
      <c r="Q88" s="15" t="str">
        <f t="shared" si="8"/>
        <v>Y</v>
      </c>
      <c r="R88" s="16">
        <f t="shared" si="84"/>
        <v>90</v>
      </c>
      <c r="S88" s="15" t="str">
        <f t="shared" si="10"/>
        <v>Y</v>
      </c>
      <c r="T88" s="1"/>
      <c r="U88" s="1"/>
      <c r="V88" s="1"/>
      <c r="W88" s="1"/>
      <c r="X88" s="1"/>
      <c r="Y88" s="1"/>
      <c r="Z88" s="1"/>
      <c r="AA88" s="1"/>
      <c r="AB88" s="1"/>
      <c r="AC88" s="1"/>
    </row>
    <row r="89" spans="1:29" ht="22.5" customHeight="1">
      <c r="A89" s="8">
        <v>81</v>
      </c>
      <c r="B89" s="9" t="s">
        <v>184</v>
      </c>
      <c r="C89" s="10" t="s">
        <v>185</v>
      </c>
      <c r="D89" s="11" t="s">
        <v>24</v>
      </c>
      <c r="E89" s="18">
        <v>8</v>
      </c>
      <c r="F89" s="13">
        <f t="shared" ref="F89:I89" si="100">E89</f>
        <v>8</v>
      </c>
      <c r="G89" s="13">
        <f t="shared" si="100"/>
        <v>8</v>
      </c>
      <c r="H89" s="13">
        <f t="shared" si="100"/>
        <v>8</v>
      </c>
      <c r="I89" s="13">
        <f t="shared" si="100"/>
        <v>8</v>
      </c>
      <c r="J89" s="16">
        <f t="shared" si="80"/>
        <v>80</v>
      </c>
      <c r="K89" s="15" t="str">
        <f t="shared" si="2"/>
        <v>Y</v>
      </c>
      <c r="L89" s="16">
        <f t="shared" si="81"/>
        <v>80</v>
      </c>
      <c r="M89" s="15" t="str">
        <f t="shared" si="4"/>
        <v>Y</v>
      </c>
      <c r="N89" s="16">
        <f t="shared" si="82"/>
        <v>80</v>
      </c>
      <c r="O89" s="15" t="str">
        <f t="shared" si="6"/>
        <v>Y</v>
      </c>
      <c r="P89" s="16">
        <f t="shared" si="83"/>
        <v>80</v>
      </c>
      <c r="Q89" s="15" t="str">
        <f t="shared" si="8"/>
        <v>Y</v>
      </c>
      <c r="R89" s="16">
        <f t="shared" si="84"/>
        <v>80</v>
      </c>
      <c r="S89" s="15" t="str">
        <f t="shared" si="10"/>
        <v>Y</v>
      </c>
      <c r="T89" s="1"/>
      <c r="U89" s="1"/>
      <c r="V89" s="1"/>
      <c r="W89" s="1"/>
      <c r="X89" s="1"/>
      <c r="Y89" s="1"/>
      <c r="Z89" s="1"/>
      <c r="AA89" s="1"/>
      <c r="AB89" s="1"/>
      <c r="AC89" s="1"/>
    </row>
    <row r="90" spans="1:29" ht="22.5" customHeight="1">
      <c r="A90" s="8">
        <v>82</v>
      </c>
      <c r="B90" s="9" t="s">
        <v>186</v>
      </c>
      <c r="C90" s="10" t="s">
        <v>187</v>
      </c>
      <c r="D90" s="11" t="s">
        <v>24</v>
      </c>
      <c r="E90" s="18">
        <v>8</v>
      </c>
      <c r="F90" s="13">
        <f t="shared" ref="F90:I90" si="101">E90</f>
        <v>8</v>
      </c>
      <c r="G90" s="13">
        <f t="shared" si="101"/>
        <v>8</v>
      </c>
      <c r="H90" s="13">
        <f t="shared" si="101"/>
        <v>8</v>
      </c>
      <c r="I90" s="13">
        <f t="shared" si="101"/>
        <v>8</v>
      </c>
      <c r="J90" s="16">
        <f t="shared" si="80"/>
        <v>80</v>
      </c>
      <c r="K90" s="15" t="str">
        <f t="shared" si="2"/>
        <v>Y</v>
      </c>
      <c r="L90" s="16">
        <f t="shared" si="81"/>
        <v>80</v>
      </c>
      <c r="M90" s="15" t="str">
        <f t="shared" si="4"/>
        <v>Y</v>
      </c>
      <c r="N90" s="16">
        <f t="shared" si="82"/>
        <v>80</v>
      </c>
      <c r="O90" s="15" t="str">
        <f t="shared" si="6"/>
        <v>Y</v>
      </c>
      <c r="P90" s="16">
        <f t="shared" si="83"/>
        <v>80</v>
      </c>
      <c r="Q90" s="15" t="str">
        <f t="shared" si="8"/>
        <v>Y</v>
      </c>
      <c r="R90" s="16">
        <f t="shared" si="84"/>
        <v>80</v>
      </c>
      <c r="S90" s="15" t="str">
        <f t="shared" si="10"/>
        <v>Y</v>
      </c>
      <c r="T90" s="1"/>
      <c r="U90" s="1"/>
      <c r="V90" s="1"/>
      <c r="W90" s="1"/>
      <c r="X90" s="1"/>
      <c r="Y90" s="1"/>
      <c r="Z90" s="1"/>
      <c r="AA90" s="1"/>
      <c r="AB90" s="1"/>
      <c r="AC90" s="1"/>
    </row>
    <row r="91" spans="1:29" ht="31.5" customHeight="1">
      <c r="A91" s="8">
        <v>83</v>
      </c>
      <c r="B91" s="9" t="s">
        <v>188</v>
      </c>
      <c r="C91" s="10" t="s">
        <v>189</v>
      </c>
      <c r="D91" s="11" t="s">
        <v>24</v>
      </c>
      <c r="E91" s="18">
        <v>8</v>
      </c>
      <c r="F91" s="13">
        <f t="shared" ref="F91:I91" si="102">E91</f>
        <v>8</v>
      </c>
      <c r="G91" s="13">
        <f t="shared" si="102"/>
        <v>8</v>
      </c>
      <c r="H91" s="13">
        <f t="shared" si="102"/>
        <v>8</v>
      </c>
      <c r="I91" s="13">
        <f t="shared" si="102"/>
        <v>8</v>
      </c>
      <c r="J91" s="16">
        <f t="shared" si="80"/>
        <v>80</v>
      </c>
      <c r="K91" s="15" t="str">
        <f t="shared" si="2"/>
        <v>Y</v>
      </c>
      <c r="L91" s="16">
        <f t="shared" si="81"/>
        <v>80</v>
      </c>
      <c r="M91" s="15" t="str">
        <f t="shared" si="4"/>
        <v>Y</v>
      </c>
      <c r="N91" s="16">
        <f t="shared" si="82"/>
        <v>80</v>
      </c>
      <c r="O91" s="15" t="str">
        <f t="shared" si="6"/>
        <v>Y</v>
      </c>
      <c r="P91" s="16">
        <f t="shared" si="83"/>
        <v>80</v>
      </c>
      <c r="Q91" s="15" t="str">
        <f t="shared" si="8"/>
        <v>Y</v>
      </c>
      <c r="R91" s="16">
        <f t="shared" si="84"/>
        <v>80</v>
      </c>
      <c r="S91" s="15" t="str">
        <f t="shared" si="10"/>
        <v>Y</v>
      </c>
      <c r="T91" s="1"/>
      <c r="U91" s="1"/>
      <c r="V91" s="1"/>
      <c r="W91" s="1"/>
      <c r="X91" s="1"/>
      <c r="Y91" s="1"/>
      <c r="Z91" s="1"/>
      <c r="AA91" s="1"/>
      <c r="AB91" s="1"/>
      <c r="AC91" s="1"/>
    </row>
    <row r="92" spans="1:29" ht="22.5" customHeight="1">
      <c r="A92" s="8">
        <v>84</v>
      </c>
      <c r="B92" s="9" t="s">
        <v>190</v>
      </c>
      <c r="C92" s="10" t="s">
        <v>191</v>
      </c>
      <c r="D92" s="11" t="s">
        <v>24</v>
      </c>
      <c r="E92" s="18">
        <v>8</v>
      </c>
      <c r="F92" s="13">
        <f t="shared" ref="F92:I92" si="103">E92</f>
        <v>8</v>
      </c>
      <c r="G92" s="13">
        <f t="shared" si="103"/>
        <v>8</v>
      </c>
      <c r="H92" s="13">
        <f t="shared" si="103"/>
        <v>8</v>
      </c>
      <c r="I92" s="13">
        <f t="shared" si="103"/>
        <v>8</v>
      </c>
      <c r="J92" s="16">
        <f t="shared" si="80"/>
        <v>80</v>
      </c>
      <c r="K92" s="15" t="str">
        <f t="shared" si="2"/>
        <v>Y</v>
      </c>
      <c r="L92" s="16">
        <f t="shared" si="81"/>
        <v>80</v>
      </c>
      <c r="M92" s="15" t="str">
        <f t="shared" si="4"/>
        <v>Y</v>
      </c>
      <c r="N92" s="16">
        <f t="shared" si="82"/>
        <v>80</v>
      </c>
      <c r="O92" s="15" t="str">
        <f t="shared" si="6"/>
        <v>Y</v>
      </c>
      <c r="P92" s="16">
        <f t="shared" si="83"/>
        <v>80</v>
      </c>
      <c r="Q92" s="15" t="str">
        <f t="shared" si="8"/>
        <v>Y</v>
      </c>
      <c r="R92" s="16">
        <f t="shared" si="84"/>
        <v>80</v>
      </c>
      <c r="S92" s="15" t="str">
        <f t="shared" si="10"/>
        <v>Y</v>
      </c>
      <c r="T92" s="1"/>
      <c r="U92" s="1"/>
      <c r="V92" s="1"/>
      <c r="W92" s="1"/>
      <c r="X92" s="1"/>
      <c r="Y92" s="1"/>
      <c r="Z92" s="1"/>
      <c r="AA92" s="1"/>
      <c r="AB92" s="1"/>
      <c r="AC92" s="1"/>
    </row>
    <row r="93" spans="1:29" ht="22.5" customHeight="1">
      <c r="A93" s="8">
        <v>85</v>
      </c>
      <c r="B93" s="9" t="s">
        <v>192</v>
      </c>
      <c r="C93" s="10" t="s">
        <v>193</v>
      </c>
      <c r="D93" s="11" t="s">
        <v>24</v>
      </c>
      <c r="E93" s="18">
        <v>8</v>
      </c>
      <c r="F93" s="13">
        <f t="shared" ref="F93:I93" si="104">E93</f>
        <v>8</v>
      </c>
      <c r="G93" s="13">
        <f t="shared" si="104"/>
        <v>8</v>
      </c>
      <c r="H93" s="13">
        <f t="shared" si="104"/>
        <v>8</v>
      </c>
      <c r="I93" s="13">
        <f t="shared" si="104"/>
        <v>8</v>
      </c>
      <c r="J93" s="16">
        <f t="shared" si="80"/>
        <v>80</v>
      </c>
      <c r="K93" s="15" t="str">
        <f t="shared" si="2"/>
        <v>Y</v>
      </c>
      <c r="L93" s="16">
        <f t="shared" si="81"/>
        <v>80</v>
      </c>
      <c r="M93" s="15" t="str">
        <f t="shared" si="4"/>
        <v>Y</v>
      </c>
      <c r="N93" s="16">
        <f t="shared" si="82"/>
        <v>80</v>
      </c>
      <c r="O93" s="15" t="str">
        <f t="shared" si="6"/>
        <v>Y</v>
      </c>
      <c r="P93" s="16">
        <f t="shared" si="83"/>
        <v>80</v>
      </c>
      <c r="Q93" s="15" t="str">
        <f t="shared" si="8"/>
        <v>Y</v>
      </c>
      <c r="R93" s="16">
        <f t="shared" si="84"/>
        <v>80</v>
      </c>
      <c r="S93" s="15" t="str">
        <f t="shared" si="10"/>
        <v>Y</v>
      </c>
      <c r="T93" s="1"/>
      <c r="U93" s="1"/>
      <c r="V93" s="1"/>
      <c r="W93" s="1"/>
      <c r="X93" s="1"/>
      <c r="Y93" s="1"/>
      <c r="Z93" s="1"/>
      <c r="AA93" s="1"/>
      <c r="AB93" s="1"/>
      <c r="AC93" s="1"/>
    </row>
    <row r="94" spans="1:29" ht="22.5" customHeight="1">
      <c r="A94" s="8">
        <v>86</v>
      </c>
      <c r="B94" s="9" t="s">
        <v>194</v>
      </c>
      <c r="C94" s="10" t="s">
        <v>195</v>
      </c>
      <c r="D94" s="11" t="s">
        <v>24</v>
      </c>
      <c r="E94" s="18">
        <v>6</v>
      </c>
      <c r="F94" s="13">
        <f t="shared" ref="F94:I94" si="105">E94</f>
        <v>6</v>
      </c>
      <c r="G94" s="13">
        <f t="shared" si="105"/>
        <v>6</v>
      </c>
      <c r="H94" s="13">
        <f t="shared" si="105"/>
        <v>6</v>
      </c>
      <c r="I94" s="13">
        <f t="shared" si="105"/>
        <v>6</v>
      </c>
      <c r="J94" s="16">
        <f t="shared" si="80"/>
        <v>60</v>
      </c>
      <c r="K94" s="15" t="str">
        <f t="shared" si="2"/>
        <v>Y</v>
      </c>
      <c r="L94" s="16">
        <f t="shared" si="81"/>
        <v>60</v>
      </c>
      <c r="M94" s="15" t="str">
        <f t="shared" si="4"/>
        <v>Y</v>
      </c>
      <c r="N94" s="16">
        <f t="shared" si="82"/>
        <v>60</v>
      </c>
      <c r="O94" s="15" t="str">
        <f t="shared" si="6"/>
        <v>Y</v>
      </c>
      <c r="P94" s="16">
        <f t="shared" si="83"/>
        <v>60</v>
      </c>
      <c r="Q94" s="15" t="str">
        <f t="shared" si="8"/>
        <v>Y</v>
      </c>
      <c r="R94" s="16">
        <f t="shared" si="84"/>
        <v>60</v>
      </c>
      <c r="S94" s="15" t="str">
        <f t="shared" si="10"/>
        <v>Y</v>
      </c>
      <c r="T94" s="1"/>
      <c r="U94" s="1"/>
      <c r="V94" s="1"/>
      <c r="W94" s="1"/>
      <c r="X94" s="1"/>
      <c r="Y94" s="1"/>
      <c r="Z94" s="1"/>
      <c r="AA94" s="1"/>
      <c r="AB94" s="1"/>
      <c r="AC94" s="1"/>
    </row>
    <row r="95" spans="1:29" ht="22.5" customHeight="1">
      <c r="A95" s="8">
        <v>87</v>
      </c>
      <c r="B95" s="9" t="s">
        <v>196</v>
      </c>
      <c r="C95" s="10" t="s">
        <v>197</v>
      </c>
      <c r="D95" s="11" t="s">
        <v>24</v>
      </c>
      <c r="E95" s="18">
        <v>8</v>
      </c>
      <c r="F95" s="13">
        <f t="shared" ref="F95:I95" si="106">E95</f>
        <v>8</v>
      </c>
      <c r="G95" s="13">
        <f t="shared" si="106"/>
        <v>8</v>
      </c>
      <c r="H95" s="13">
        <f t="shared" si="106"/>
        <v>8</v>
      </c>
      <c r="I95" s="13">
        <f t="shared" si="106"/>
        <v>8</v>
      </c>
      <c r="J95" s="16">
        <f t="shared" si="80"/>
        <v>80</v>
      </c>
      <c r="K95" s="15" t="str">
        <f t="shared" si="2"/>
        <v>Y</v>
      </c>
      <c r="L95" s="16">
        <f t="shared" si="81"/>
        <v>80</v>
      </c>
      <c r="M95" s="15" t="str">
        <f t="shared" si="4"/>
        <v>Y</v>
      </c>
      <c r="N95" s="16">
        <f t="shared" si="82"/>
        <v>80</v>
      </c>
      <c r="O95" s="15" t="str">
        <f t="shared" si="6"/>
        <v>Y</v>
      </c>
      <c r="P95" s="16">
        <f t="shared" si="83"/>
        <v>80</v>
      </c>
      <c r="Q95" s="15" t="str">
        <f t="shared" si="8"/>
        <v>Y</v>
      </c>
      <c r="R95" s="16">
        <f t="shared" si="84"/>
        <v>80</v>
      </c>
      <c r="S95" s="15" t="str">
        <f t="shared" si="10"/>
        <v>Y</v>
      </c>
      <c r="T95" s="1"/>
      <c r="U95" s="1"/>
      <c r="V95" s="1"/>
      <c r="W95" s="1"/>
      <c r="X95" s="1"/>
      <c r="Y95" s="1"/>
      <c r="Z95" s="1"/>
      <c r="AA95" s="1"/>
      <c r="AB95" s="1"/>
      <c r="AC95" s="1"/>
    </row>
    <row r="96" spans="1:29" ht="22.5" customHeight="1">
      <c r="A96" s="8">
        <v>88</v>
      </c>
      <c r="B96" s="9" t="s">
        <v>198</v>
      </c>
      <c r="C96" s="10" t="s">
        <v>199</v>
      </c>
      <c r="D96" s="11" t="s">
        <v>24</v>
      </c>
      <c r="E96" s="18">
        <v>6</v>
      </c>
      <c r="F96" s="13">
        <f t="shared" ref="F96:I96" si="107">E96</f>
        <v>6</v>
      </c>
      <c r="G96" s="13">
        <f t="shared" si="107"/>
        <v>6</v>
      </c>
      <c r="H96" s="13">
        <f t="shared" si="107"/>
        <v>6</v>
      </c>
      <c r="I96" s="13">
        <f t="shared" si="107"/>
        <v>6</v>
      </c>
      <c r="J96" s="16">
        <f t="shared" si="80"/>
        <v>60</v>
      </c>
      <c r="K96" s="15" t="str">
        <f t="shared" si="2"/>
        <v>Y</v>
      </c>
      <c r="L96" s="16">
        <f t="shared" si="81"/>
        <v>60</v>
      </c>
      <c r="M96" s="15" t="str">
        <f t="shared" si="4"/>
        <v>Y</v>
      </c>
      <c r="N96" s="16">
        <f t="shared" si="82"/>
        <v>60</v>
      </c>
      <c r="O96" s="15" t="str">
        <f t="shared" si="6"/>
        <v>Y</v>
      </c>
      <c r="P96" s="16">
        <f t="shared" si="83"/>
        <v>60</v>
      </c>
      <c r="Q96" s="15" t="str">
        <f t="shared" si="8"/>
        <v>Y</v>
      </c>
      <c r="R96" s="16">
        <f t="shared" si="84"/>
        <v>60</v>
      </c>
      <c r="S96" s="15" t="str">
        <f t="shared" si="10"/>
        <v>Y</v>
      </c>
      <c r="T96" s="1"/>
      <c r="U96" s="1"/>
      <c r="V96" s="1"/>
      <c r="W96" s="1"/>
      <c r="X96" s="1"/>
      <c r="Y96" s="1"/>
      <c r="Z96" s="1"/>
      <c r="AA96" s="1"/>
      <c r="AB96" s="1"/>
      <c r="AC96" s="1"/>
    </row>
    <row r="97" spans="1:29" ht="22.5" customHeight="1">
      <c r="A97" s="8">
        <v>89</v>
      </c>
      <c r="B97" s="9" t="s">
        <v>200</v>
      </c>
      <c r="C97" s="10" t="s">
        <v>201</v>
      </c>
      <c r="D97" s="11" t="s">
        <v>24</v>
      </c>
      <c r="E97" s="18">
        <v>7</v>
      </c>
      <c r="F97" s="13">
        <f t="shared" ref="F97:I97" si="108">E97</f>
        <v>7</v>
      </c>
      <c r="G97" s="13">
        <f t="shared" si="108"/>
        <v>7</v>
      </c>
      <c r="H97" s="13">
        <f t="shared" si="108"/>
        <v>7</v>
      </c>
      <c r="I97" s="13">
        <f t="shared" si="108"/>
        <v>7</v>
      </c>
      <c r="J97" s="16">
        <f t="shared" si="80"/>
        <v>70</v>
      </c>
      <c r="K97" s="15" t="str">
        <f t="shared" si="2"/>
        <v>Y</v>
      </c>
      <c r="L97" s="16">
        <f t="shared" si="81"/>
        <v>70</v>
      </c>
      <c r="M97" s="15" t="str">
        <f t="shared" si="4"/>
        <v>Y</v>
      </c>
      <c r="N97" s="16">
        <f t="shared" si="82"/>
        <v>70</v>
      </c>
      <c r="O97" s="15" t="str">
        <f t="shared" si="6"/>
        <v>Y</v>
      </c>
      <c r="P97" s="16">
        <f t="shared" si="83"/>
        <v>70</v>
      </c>
      <c r="Q97" s="15" t="str">
        <f t="shared" si="8"/>
        <v>Y</v>
      </c>
      <c r="R97" s="16">
        <f t="shared" si="84"/>
        <v>70</v>
      </c>
      <c r="S97" s="15" t="str">
        <f t="shared" si="10"/>
        <v>Y</v>
      </c>
      <c r="T97" s="1"/>
      <c r="U97" s="1"/>
      <c r="V97" s="1"/>
      <c r="W97" s="1"/>
      <c r="X97" s="1"/>
      <c r="Y97" s="1"/>
      <c r="Z97" s="1"/>
      <c r="AA97" s="1"/>
      <c r="AB97" s="1"/>
      <c r="AC97" s="1"/>
    </row>
    <row r="98" spans="1:29" ht="22.5" customHeight="1">
      <c r="A98" s="8">
        <v>90</v>
      </c>
      <c r="B98" s="9" t="s">
        <v>202</v>
      </c>
      <c r="C98" s="10" t="s">
        <v>203</v>
      </c>
      <c r="D98" s="11" t="s">
        <v>24</v>
      </c>
      <c r="E98" s="18">
        <v>8</v>
      </c>
      <c r="F98" s="13">
        <f t="shared" ref="F98:I98" si="109">E98</f>
        <v>8</v>
      </c>
      <c r="G98" s="13">
        <f t="shared" si="109"/>
        <v>8</v>
      </c>
      <c r="H98" s="13">
        <f t="shared" si="109"/>
        <v>8</v>
      </c>
      <c r="I98" s="13">
        <f t="shared" si="109"/>
        <v>8</v>
      </c>
      <c r="J98" s="16">
        <f t="shared" si="80"/>
        <v>80</v>
      </c>
      <c r="K98" s="15" t="str">
        <f t="shared" si="2"/>
        <v>Y</v>
      </c>
      <c r="L98" s="16">
        <f t="shared" si="81"/>
        <v>80</v>
      </c>
      <c r="M98" s="15" t="str">
        <f t="shared" si="4"/>
        <v>Y</v>
      </c>
      <c r="N98" s="16">
        <f t="shared" si="82"/>
        <v>80</v>
      </c>
      <c r="O98" s="15" t="str">
        <f t="shared" si="6"/>
        <v>Y</v>
      </c>
      <c r="P98" s="16">
        <f t="shared" si="83"/>
        <v>80</v>
      </c>
      <c r="Q98" s="15" t="str">
        <f t="shared" si="8"/>
        <v>Y</v>
      </c>
      <c r="R98" s="16">
        <f t="shared" si="84"/>
        <v>80</v>
      </c>
      <c r="S98" s="15" t="str">
        <f t="shared" si="10"/>
        <v>Y</v>
      </c>
      <c r="T98" s="1"/>
      <c r="U98" s="1"/>
      <c r="V98" s="1"/>
      <c r="W98" s="1"/>
      <c r="X98" s="1"/>
      <c r="Y98" s="1"/>
      <c r="Z98" s="1"/>
      <c r="AA98" s="1"/>
      <c r="AB98" s="1"/>
      <c r="AC98" s="1"/>
    </row>
    <row r="99" spans="1:29" ht="22.5" customHeight="1">
      <c r="A99" s="8">
        <v>91</v>
      </c>
      <c r="B99" s="9" t="s">
        <v>204</v>
      </c>
      <c r="C99" s="10" t="s">
        <v>205</v>
      </c>
      <c r="D99" s="11" t="s">
        <v>24</v>
      </c>
      <c r="E99" s="18">
        <v>7</v>
      </c>
      <c r="F99" s="13">
        <f t="shared" ref="F99:I99" si="110">E99</f>
        <v>7</v>
      </c>
      <c r="G99" s="13">
        <f t="shared" si="110"/>
        <v>7</v>
      </c>
      <c r="H99" s="13">
        <f t="shared" si="110"/>
        <v>7</v>
      </c>
      <c r="I99" s="13">
        <f t="shared" si="110"/>
        <v>7</v>
      </c>
      <c r="J99" s="16">
        <f t="shared" si="80"/>
        <v>70</v>
      </c>
      <c r="K99" s="15" t="str">
        <f t="shared" si="2"/>
        <v>Y</v>
      </c>
      <c r="L99" s="16">
        <f t="shared" si="81"/>
        <v>70</v>
      </c>
      <c r="M99" s="15" t="str">
        <f t="shared" si="4"/>
        <v>Y</v>
      </c>
      <c r="N99" s="16">
        <f t="shared" si="82"/>
        <v>70</v>
      </c>
      <c r="O99" s="15" t="str">
        <f t="shared" si="6"/>
        <v>Y</v>
      </c>
      <c r="P99" s="16">
        <f t="shared" si="83"/>
        <v>70</v>
      </c>
      <c r="Q99" s="15" t="str">
        <f t="shared" si="8"/>
        <v>Y</v>
      </c>
      <c r="R99" s="16">
        <f t="shared" si="84"/>
        <v>70</v>
      </c>
      <c r="S99" s="15" t="str">
        <f t="shared" si="10"/>
        <v>Y</v>
      </c>
      <c r="T99" s="1"/>
      <c r="U99" s="1"/>
      <c r="V99" s="1"/>
      <c r="W99" s="1"/>
      <c r="X99" s="1"/>
      <c r="Y99" s="1"/>
      <c r="Z99" s="1"/>
      <c r="AA99" s="1"/>
      <c r="AB99" s="1"/>
      <c r="AC99" s="1"/>
    </row>
    <row r="100" spans="1:29" ht="22.5" customHeight="1">
      <c r="A100" s="8">
        <v>92</v>
      </c>
      <c r="B100" s="9" t="s">
        <v>206</v>
      </c>
      <c r="C100" s="10" t="s">
        <v>207</v>
      </c>
      <c r="D100" s="11" t="s">
        <v>24</v>
      </c>
      <c r="E100" s="18">
        <v>8</v>
      </c>
      <c r="F100" s="13">
        <f t="shared" ref="F100:I100" si="111">E100</f>
        <v>8</v>
      </c>
      <c r="G100" s="13">
        <f t="shared" si="111"/>
        <v>8</v>
      </c>
      <c r="H100" s="13">
        <f t="shared" si="111"/>
        <v>8</v>
      </c>
      <c r="I100" s="13">
        <f t="shared" si="111"/>
        <v>8</v>
      </c>
      <c r="J100" s="16">
        <f t="shared" si="80"/>
        <v>80</v>
      </c>
      <c r="K100" s="15" t="str">
        <f t="shared" si="2"/>
        <v>Y</v>
      </c>
      <c r="L100" s="16">
        <f t="shared" si="81"/>
        <v>80</v>
      </c>
      <c r="M100" s="15" t="str">
        <f t="shared" si="4"/>
        <v>Y</v>
      </c>
      <c r="N100" s="16">
        <f t="shared" si="82"/>
        <v>80</v>
      </c>
      <c r="O100" s="15" t="str">
        <f t="shared" si="6"/>
        <v>Y</v>
      </c>
      <c r="P100" s="16">
        <f t="shared" si="83"/>
        <v>80</v>
      </c>
      <c r="Q100" s="15" t="str">
        <f t="shared" si="8"/>
        <v>Y</v>
      </c>
      <c r="R100" s="16">
        <f t="shared" si="84"/>
        <v>80</v>
      </c>
      <c r="S100" s="15" t="str">
        <f t="shared" si="10"/>
        <v>Y</v>
      </c>
      <c r="T100" s="1"/>
      <c r="U100" s="1"/>
      <c r="V100" s="1"/>
      <c r="W100" s="1"/>
      <c r="X100" s="1"/>
      <c r="Y100" s="1"/>
      <c r="Z100" s="1"/>
      <c r="AA100" s="1"/>
      <c r="AB100" s="1"/>
      <c r="AC100" s="1"/>
    </row>
    <row r="101" spans="1:29" ht="22.5" customHeight="1">
      <c r="A101" s="8">
        <v>93</v>
      </c>
      <c r="B101" s="9" t="s">
        <v>208</v>
      </c>
      <c r="C101" s="10" t="s">
        <v>209</v>
      </c>
      <c r="D101" s="11" t="s">
        <v>101</v>
      </c>
      <c r="E101" s="18">
        <v>8</v>
      </c>
      <c r="F101" s="13">
        <f t="shared" ref="F101:I101" si="112">E101</f>
        <v>8</v>
      </c>
      <c r="G101" s="13">
        <f t="shared" si="112"/>
        <v>8</v>
      </c>
      <c r="H101" s="13">
        <f t="shared" si="112"/>
        <v>8</v>
      </c>
      <c r="I101" s="13">
        <f t="shared" si="112"/>
        <v>8</v>
      </c>
      <c r="J101" s="16">
        <f t="shared" si="80"/>
        <v>80</v>
      </c>
      <c r="K101" s="15" t="str">
        <f t="shared" si="2"/>
        <v>Y</v>
      </c>
      <c r="L101" s="16">
        <f t="shared" si="81"/>
        <v>80</v>
      </c>
      <c r="M101" s="15" t="str">
        <f t="shared" si="4"/>
        <v>Y</v>
      </c>
      <c r="N101" s="16">
        <f t="shared" si="82"/>
        <v>80</v>
      </c>
      <c r="O101" s="15" t="str">
        <f t="shared" si="6"/>
        <v>Y</v>
      </c>
      <c r="P101" s="16">
        <f t="shared" si="83"/>
        <v>80</v>
      </c>
      <c r="Q101" s="15" t="str">
        <f t="shared" si="8"/>
        <v>Y</v>
      </c>
      <c r="R101" s="16">
        <f t="shared" si="84"/>
        <v>80</v>
      </c>
      <c r="S101" s="15" t="str">
        <f t="shared" si="10"/>
        <v>Y</v>
      </c>
      <c r="T101" s="1"/>
      <c r="U101" s="1"/>
      <c r="V101" s="1"/>
      <c r="W101" s="1"/>
      <c r="X101" s="1"/>
      <c r="Y101" s="1"/>
      <c r="Z101" s="1"/>
      <c r="AA101" s="1"/>
      <c r="AB101" s="1"/>
      <c r="AC101" s="1"/>
    </row>
    <row r="102" spans="1:29" ht="22.5" customHeight="1">
      <c r="A102" s="8">
        <v>94</v>
      </c>
      <c r="B102" s="9" t="s">
        <v>210</v>
      </c>
      <c r="C102" s="10" t="s">
        <v>211</v>
      </c>
      <c r="D102" s="11" t="s">
        <v>101</v>
      </c>
      <c r="E102" s="18">
        <v>8</v>
      </c>
      <c r="F102" s="13">
        <f t="shared" ref="F102:I102" si="113">E102</f>
        <v>8</v>
      </c>
      <c r="G102" s="13">
        <f t="shared" si="113"/>
        <v>8</v>
      </c>
      <c r="H102" s="13">
        <f t="shared" si="113"/>
        <v>8</v>
      </c>
      <c r="I102" s="13">
        <f t="shared" si="113"/>
        <v>8</v>
      </c>
      <c r="J102" s="16">
        <f t="shared" si="80"/>
        <v>80</v>
      </c>
      <c r="K102" s="15" t="str">
        <f t="shared" si="2"/>
        <v>Y</v>
      </c>
      <c r="L102" s="16">
        <f t="shared" si="81"/>
        <v>80</v>
      </c>
      <c r="M102" s="15" t="str">
        <f t="shared" si="4"/>
        <v>Y</v>
      </c>
      <c r="N102" s="16">
        <f t="shared" si="82"/>
        <v>80</v>
      </c>
      <c r="O102" s="15" t="str">
        <f t="shared" si="6"/>
        <v>Y</v>
      </c>
      <c r="P102" s="16">
        <f t="shared" si="83"/>
        <v>80</v>
      </c>
      <c r="Q102" s="15" t="str">
        <f t="shared" si="8"/>
        <v>Y</v>
      </c>
      <c r="R102" s="16">
        <f t="shared" si="84"/>
        <v>80</v>
      </c>
      <c r="S102" s="15" t="str">
        <f t="shared" si="10"/>
        <v>Y</v>
      </c>
      <c r="T102" s="1"/>
      <c r="U102" s="1"/>
      <c r="V102" s="1"/>
      <c r="W102" s="1"/>
      <c r="X102" s="1"/>
      <c r="Y102" s="1"/>
      <c r="Z102" s="1"/>
      <c r="AA102" s="1"/>
      <c r="AB102" s="1"/>
      <c r="AC102" s="1"/>
    </row>
    <row r="103" spans="1:29" ht="22.5" customHeight="1">
      <c r="A103" s="8">
        <v>95</v>
      </c>
      <c r="B103" s="9" t="s">
        <v>212</v>
      </c>
      <c r="C103" s="10" t="s">
        <v>213</v>
      </c>
      <c r="D103" s="11" t="s">
        <v>101</v>
      </c>
      <c r="E103" s="18">
        <v>8</v>
      </c>
      <c r="F103" s="13">
        <f t="shared" ref="F103:I103" si="114">E103</f>
        <v>8</v>
      </c>
      <c r="G103" s="13">
        <f t="shared" si="114"/>
        <v>8</v>
      </c>
      <c r="H103" s="13">
        <f t="shared" si="114"/>
        <v>8</v>
      </c>
      <c r="I103" s="13">
        <f t="shared" si="114"/>
        <v>8</v>
      </c>
      <c r="J103" s="16">
        <f t="shared" si="80"/>
        <v>80</v>
      </c>
      <c r="K103" s="15" t="str">
        <f t="shared" si="2"/>
        <v>Y</v>
      </c>
      <c r="L103" s="16">
        <f t="shared" si="81"/>
        <v>80</v>
      </c>
      <c r="M103" s="15" t="str">
        <f t="shared" si="4"/>
        <v>Y</v>
      </c>
      <c r="N103" s="16">
        <f t="shared" si="82"/>
        <v>80</v>
      </c>
      <c r="O103" s="15" t="str">
        <f t="shared" si="6"/>
        <v>Y</v>
      </c>
      <c r="P103" s="16">
        <f t="shared" si="83"/>
        <v>80</v>
      </c>
      <c r="Q103" s="15" t="str">
        <f t="shared" si="8"/>
        <v>Y</v>
      </c>
      <c r="R103" s="16">
        <f t="shared" si="84"/>
        <v>80</v>
      </c>
      <c r="S103" s="15" t="str">
        <f t="shared" si="10"/>
        <v>Y</v>
      </c>
      <c r="T103" s="1"/>
      <c r="U103" s="1"/>
      <c r="V103" s="1"/>
      <c r="W103" s="1"/>
      <c r="X103" s="1"/>
      <c r="Y103" s="1"/>
      <c r="Z103" s="1"/>
      <c r="AA103" s="1"/>
      <c r="AB103" s="1"/>
      <c r="AC103" s="1"/>
    </row>
    <row r="104" spans="1:29" ht="22.5" customHeight="1">
      <c r="A104" s="8">
        <v>96</v>
      </c>
      <c r="B104" s="9" t="s">
        <v>214</v>
      </c>
      <c r="C104" s="10" t="s">
        <v>215</v>
      </c>
      <c r="D104" s="11" t="s">
        <v>101</v>
      </c>
      <c r="E104" s="18">
        <v>8</v>
      </c>
      <c r="F104" s="13">
        <f t="shared" ref="F104:I104" si="115">E104</f>
        <v>8</v>
      </c>
      <c r="G104" s="13">
        <f t="shared" si="115"/>
        <v>8</v>
      </c>
      <c r="H104" s="13">
        <f t="shared" si="115"/>
        <v>8</v>
      </c>
      <c r="I104" s="13">
        <f t="shared" si="115"/>
        <v>8</v>
      </c>
      <c r="J104" s="16">
        <f t="shared" si="80"/>
        <v>80</v>
      </c>
      <c r="K104" s="15" t="str">
        <f t="shared" si="2"/>
        <v>Y</v>
      </c>
      <c r="L104" s="16">
        <f t="shared" si="81"/>
        <v>80</v>
      </c>
      <c r="M104" s="15" t="str">
        <f t="shared" si="4"/>
        <v>Y</v>
      </c>
      <c r="N104" s="16">
        <f t="shared" si="82"/>
        <v>80</v>
      </c>
      <c r="O104" s="15" t="str">
        <f t="shared" si="6"/>
        <v>Y</v>
      </c>
      <c r="P104" s="16">
        <f t="shared" si="83"/>
        <v>80</v>
      </c>
      <c r="Q104" s="15" t="str">
        <f t="shared" si="8"/>
        <v>Y</v>
      </c>
      <c r="R104" s="16">
        <f t="shared" si="84"/>
        <v>80</v>
      </c>
      <c r="S104" s="15" t="str">
        <f t="shared" si="10"/>
        <v>Y</v>
      </c>
      <c r="T104" s="1"/>
      <c r="U104" s="1"/>
      <c r="V104" s="1"/>
      <c r="W104" s="1"/>
      <c r="X104" s="1"/>
      <c r="Y104" s="1"/>
      <c r="Z104" s="1"/>
      <c r="AA104" s="1"/>
      <c r="AB104" s="1"/>
      <c r="AC104" s="1"/>
    </row>
    <row r="105" spans="1:29" ht="22.5" customHeight="1">
      <c r="A105" s="8">
        <v>97</v>
      </c>
      <c r="B105" s="9" t="s">
        <v>216</v>
      </c>
      <c r="C105" s="10" t="s">
        <v>217</v>
      </c>
      <c r="D105" s="11" t="s">
        <v>101</v>
      </c>
      <c r="E105" s="18">
        <v>8</v>
      </c>
      <c r="F105" s="13">
        <f t="shared" ref="F105:I105" si="116">E105</f>
        <v>8</v>
      </c>
      <c r="G105" s="13">
        <f t="shared" si="116"/>
        <v>8</v>
      </c>
      <c r="H105" s="13">
        <f t="shared" si="116"/>
        <v>8</v>
      </c>
      <c r="I105" s="13">
        <f t="shared" si="116"/>
        <v>8</v>
      </c>
      <c r="J105" s="16">
        <f t="shared" si="80"/>
        <v>80</v>
      </c>
      <c r="K105" s="15" t="str">
        <f t="shared" si="2"/>
        <v>Y</v>
      </c>
      <c r="L105" s="16">
        <f t="shared" si="81"/>
        <v>80</v>
      </c>
      <c r="M105" s="15" t="str">
        <f t="shared" si="4"/>
        <v>Y</v>
      </c>
      <c r="N105" s="16">
        <f t="shared" si="82"/>
        <v>80</v>
      </c>
      <c r="O105" s="15" t="str">
        <f t="shared" si="6"/>
        <v>Y</v>
      </c>
      <c r="P105" s="16">
        <f t="shared" si="83"/>
        <v>80</v>
      </c>
      <c r="Q105" s="15" t="str">
        <f t="shared" si="8"/>
        <v>Y</v>
      </c>
      <c r="R105" s="16">
        <f t="shared" si="84"/>
        <v>80</v>
      </c>
      <c r="S105" s="15" t="str">
        <f t="shared" si="10"/>
        <v>Y</v>
      </c>
      <c r="T105" s="1"/>
      <c r="U105" s="1"/>
      <c r="V105" s="1"/>
      <c r="W105" s="1"/>
      <c r="X105" s="1"/>
      <c r="Y105" s="1"/>
      <c r="Z105" s="1"/>
      <c r="AA105" s="1"/>
      <c r="AB105" s="1"/>
      <c r="AC105" s="1"/>
    </row>
    <row r="106" spans="1:29" ht="22.5" customHeight="1">
      <c r="A106" s="8">
        <v>98</v>
      </c>
      <c r="B106" s="9" t="s">
        <v>218</v>
      </c>
      <c r="C106" s="10" t="s">
        <v>219</v>
      </c>
      <c r="D106" s="11" t="s">
        <v>101</v>
      </c>
      <c r="E106" s="18">
        <v>8</v>
      </c>
      <c r="F106" s="13">
        <f t="shared" ref="F106:I106" si="117">E106</f>
        <v>8</v>
      </c>
      <c r="G106" s="13">
        <f t="shared" si="117"/>
        <v>8</v>
      </c>
      <c r="H106" s="13">
        <f t="shared" si="117"/>
        <v>8</v>
      </c>
      <c r="I106" s="13">
        <f t="shared" si="117"/>
        <v>8</v>
      </c>
      <c r="J106" s="16">
        <f t="shared" si="80"/>
        <v>80</v>
      </c>
      <c r="K106" s="15" t="str">
        <f t="shared" si="2"/>
        <v>Y</v>
      </c>
      <c r="L106" s="16">
        <f t="shared" si="81"/>
        <v>80</v>
      </c>
      <c r="M106" s="15" t="str">
        <f t="shared" si="4"/>
        <v>Y</v>
      </c>
      <c r="N106" s="16">
        <f t="shared" si="82"/>
        <v>80</v>
      </c>
      <c r="O106" s="15" t="str">
        <f t="shared" si="6"/>
        <v>Y</v>
      </c>
      <c r="P106" s="16">
        <f t="shared" si="83"/>
        <v>80</v>
      </c>
      <c r="Q106" s="15" t="str">
        <f t="shared" si="8"/>
        <v>Y</v>
      </c>
      <c r="R106" s="16">
        <f t="shared" si="84"/>
        <v>80</v>
      </c>
      <c r="S106" s="15" t="str">
        <f t="shared" si="10"/>
        <v>Y</v>
      </c>
      <c r="T106" s="1"/>
      <c r="U106" s="1"/>
      <c r="V106" s="1"/>
      <c r="W106" s="1"/>
      <c r="X106" s="1"/>
      <c r="Y106" s="1"/>
      <c r="Z106" s="1"/>
      <c r="AA106" s="1"/>
      <c r="AB106" s="1"/>
      <c r="AC106" s="1"/>
    </row>
    <row r="107" spans="1:29" ht="23.25" customHeight="1">
      <c r="A107" s="1"/>
      <c r="B107" s="1"/>
      <c r="C107" s="1"/>
      <c r="D107" s="1"/>
      <c r="E107" s="1"/>
      <c r="F107" s="1"/>
      <c r="G107" s="1"/>
      <c r="H107" s="1"/>
      <c r="I107" s="22"/>
      <c r="J107" s="101">
        <f>COUNTIF(K9:K106,"Y")</f>
        <v>98</v>
      </c>
      <c r="K107" s="95"/>
      <c r="L107" s="101">
        <f>COUNTIF(M9:M106,"Y")</f>
        <v>98</v>
      </c>
      <c r="M107" s="95"/>
      <c r="N107" s="101">
        <f>COUNTIF(O9:O106,"Y")</f>
        <v>98</v>
      </c>
      <c r="O107" s="95"/>
      <c r="P107" s="101">
        <f>COUNTIF(Q9:Q106,"Y")</f>
        <v>98</v>
      </c>
      <c r="Q107" s="95"/>
      <c r="R107" s="101">
        <f>COUNTIF(S9:S106,"Y")</f>
        <v>98</v>
      </c>
      <c r="S107" s="95"/>
      <c r="T107" s="1"/>
      <c r="U107" s="1"/>
      <c r="V107" s="1"/>
      <c r="W107" s="1"/>
      <c r="X107" s="1"/>
      <c r="Y107" s="1"/>
      <c r="Z107" s="1"/>
      <c r="AA107" s="1"/>
      <c r="AB107" s="1"/>
      <c r="AC107" s="1"/>
    </row>
    <row r="108" spans="1:29" ht="23.25" customHeight="1">
      <c r="A108" s="1"/>
      <c r="B108" s="1"/>
      <c r="C108" s="1"/>
      <c r="D108" s="1"/>
      <c r="E108" s="1"/>
      <c r="F108" s="1"/>
      <c r="G108" s="1"/>
      <c r="H108" s="1"/>
      <c r="I108" s="22"/>
      <c r="J108" s="149">
        <f>(J107/A106)*100</f>
        <v>100</v>
      </c>
      <c r="K108" s="150"/>
      <c r="L108" s="149">
        <f>(L107/A106)*100</f>
        <v>100</v>
      </c>
      <c r="M108" s="150"/>
      <c r="N108" s="149">
        <f>(N107/A106)*100</f>
        <v>100</v>
      </c>
      <c r="O108" s="150"/>
      <c r="P108" s="149">
        <f>(P107/A106)*100</f>
        <v>100</v>
      </c>
      <c r="Q108" s="150"/>
      <c r="R108" s="149">
        <f>(R107/A106)*100</f>
        <v>100</v>
      </c>
      <c r="S108" s="150"/>
      <c r="T108" s="1"/>
      <c r="U108" s="1"/>
      <c r="V108" s="1"/>
      <c r="W108" s="1"/>
      <c r="X108" s="1"/>
      <c r="Y108" s="1"/>
      <c r="Z108" s="1"/>
      <c r="AA108" s="1"/>
      <c r="AB108" s="1"/>
      <c r="AC108" s="1"/>
    </row>
    <row r="109" spans="1:29" ht="14.25" customHeight="1">
      <c r="A109" s="1"/>
      <c r="B109" s="1"/>
      <c r="C109" s="1"/>
      <c r="D109" s="1"/>
      <c r="E109" s="1"/>
      <c r="F109" s="1"/>
      <c r="G109" s="1"/>
      <c r="H109" s="1"/>
      <c r="I109" s="22"/>
      <c r="J109" s="23"/>
      <c r="K109" s="23"/>
      <c r="L109" s="23"/>
      <c r="M109" s="23"/>
      <c r="N109" s="23"/>
      <c r="O109" s="23"/>
      <c r="P109" s="23"/>
      <c r="Q109" s="23"/>
      <c r="R109" s="23"/>
      <c r="S109" s="23"/>
      <c r="T109" s="1"/>
      <c r="U109" s="1"/>
      <c r="V109" s="1"/>
      <c r="W109" s="1"/>
      <c r="X109" s="1"/>
      <c r="Y109" s="1"/>
      <c r="Z109" s="1"/>
      <c r="AA109" s="1"/>
      <c r="AB109" s="1"/>
      <c r="AC109" s="1"/>
    </row>
    <row r="110" spans="1:29" ht="21.75" customHeight="1">
      <c r="A110" s="1"/>
      <c r="B110" s="105" t="s">
        <v>220</v>
      </c>
      <c r="C110" s="106" t="s">
        <v>223</v>
      </c>
      <c r="D110" s="107"/>
      <c r="E110" s="15" t="s">
        <v>10</v>
      </c>
      <c r="F110" s="15" t="s">
        <v>11</v>
      </c>
      <c r="G110" s="15" t="s">
        <v>12</v>
      </c>
      <c r="H110" s="12" t="s">
        <v>13</v>
      </c>
      <c r="I110" s="12" t="s">
        <v>14</v>
      </c>
      <c r="J110" s="1"/>
      <c r="K110" s="1"/>
      <c r="L110" s="1"/>
      <c r="M110" s="1"/>
      <c r="N110" s="1"/>
      <c r="O110" s="1"/>
      <c r="P110" s="1"/>
      <c r="Q110" s="1"/>
      <c r="R110" s="1"/>
      <c r="S110" s="1"/>
      <c r="T110" s="1"/>
      <c r="U110" s="1"/>
      <c r="V110" s="1"/>
      <c r="W110" s="1"/>
      <c r="X110" s="1"/>
      <c r="Y110" s="1"/>
      <c r="Z110" s="1"/>
      <c r="AA110" s="1"/>
      <c r="AB110" s="1"/>
      <c r="AC110" s="1"/>
    </row>
    <row r="111" spans="1:29" ht="45.75" customHeight="1">
      <c r="A111" s="1"/>
      <c r="B111" s="98"/>
      <c r="C111" s="108"/>
      <c r="D111" s="109"/>
      <c r="E111" s="24">
        <f>J108</f>
        <v>100</v>
      </c>
      <c r="F111" s="24">
        <f>L108</f>
        <v>100</v>
      </c>
      <c r="G111" s="24">
        <f>N108</f>
        <v>100</v>
      </c>
      <c r="H111" s="24">
        <f>P108</f>
        <v>100</v>
      </c>
      <c r="I111" s="24">
        <f>R108</f>
        <v>100</v>
      </c>
      <c r="J111" s="1"/>
      <c r="K111" s="1"/>
      <c r="L111" s="1"/>
      <c r="M111" s="1"/>
      <c r="N111" s="1"/>
      <c r="O111" s="1"/>
      <c r="P111" s="1"/>
      <c r="Q111" s="1"/>
      <c r="R111" s="1"/>
      <c r="S111" s="1"/>
      <c r="T111" s="1"/>
      <c r="U111" s="1"/>
      <c r="V111" s="1"/>
      <c r="W111" s="1"/>
      <c r="X111" s="1"/>
      <c r="Y111" s="1"/>
      <c r="Z111" s="1"/>
      <c r="AA111" s="1"/>
      <c r="AB111" s="1"/>
      <c r="AC111" s="1"/>
    </row>
    <row r="112" spans="1:29"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row>
    <row r="113" spans="1:29"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row>
    <row r="114" spans="1:29"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row>
    <row r="115" spans="1:29"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row>
    <row r="116" spans="1:29"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row>
    <row r="117" spans="1:29"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row>
    <row r="118" spans="1:29"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row>
    <row r="119" spans="1:2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row>
    <row r="120" spans="1:29"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row>
    <row r="121" spans="1:29"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row>
    <row r="122" spans="1:29"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row>
    <row r="123" spans="1:29"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row>
    <row r="124" spans="1:29"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row>
    <row r="125" spans="1:29"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row>
    <row r="126" spans="1:29"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row>
    <row r="127" spans="1:29"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row>
    <row r="128" spans="1:29"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row>
    <row r="129" spans="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row>
    <row r="130" spans="1:29"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row>
    <row r="131" spans="1:29"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row>
    <row r="132" spans="1:29"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row>
    <row r="133" spans="1:29"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row>
    <row r="134" spans="1:29"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row>
    <row r="135" spans="1:29"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row>
    <row r="136" spans="1:29"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row>
    <row r="137" spans="1:29"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row>
    <row r="138" spans="1:29"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row>
    <row r="139" spans="1:2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row>
    <row r="140" spans="1:29"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row>
    <row r="141" spans="1:29"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row>
    <row r="142" spans="1:29"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row>
    <row r="143" spans="1:29"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row>
    <row r="144" spans="1:29"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row>
    <row r="145" spans="1:29"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row>
    <row r="146" spans="1:29"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row>
    <row r="147" spans="1:29"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row>
    <row r="148" spans="1:29"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row>
    <row r="149" spans="1:2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row>
    <row r="150" spans="1:29"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row>
    <row r="151" spans="1:29"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row>
    <row r="152" spans="1:29"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row>
    <row r="153" spans="1:29"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row>
    <row r="154" spans="1:29"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row>
    <row r="155" spans="1:29"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row>
    <row r="156" spans="1:29"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row>
    <row r="157" spans="1:29"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row>
    <row r="158" spans="1:29"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row>
    <row r="159" spans="1:2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row>
    <row r="160" spans="1:29"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row>
    <row r="161" spans="1:29"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row>
    <row r="162" spans="1:29"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row>
    <row r="163" spans="1:29"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row>
    <row r="164" spans="1:29"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row>
    <row r="165" spans="1:29"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row>
    <row r="166" spans="1:29"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row>
    <row r="167" spans="1:29"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row>
    <row r="168" spans="1:29"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row>
    <row r="169" spans="1:2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row>
    <row r="170" spans="1:29"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row>
    <row r="171" spans="1:29"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row>
    <row r="172" spans="1:29"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row>
    <row r="173" spans="1:29"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row>
    <row r="174" spans="1:29"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row>
    <row r="175" spans="1:29"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row>
    <row r="176" spans="1:29"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row>
    <row r="177" spans="1:29"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row>
    <row r="178" spans="1:29"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row>
    <row r="179" spans="1:2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row>
    <row r="180" spans="1:29"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row>
    <row r="181" spans="1:29"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row>
    <row r="182" spans="1:29"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row>
    <row r="183" spans="1:29"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row>
    <row r="184" spans="1:29"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row>
    <row r="185" spans="1:29"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row>
    <row r="186" spans="1:29"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row>
    <row r="187" spans="1:29"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row>
    <row r="188" spans="1:29"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row>
    <row r="189" spans="1:2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row>
    <row r="190" spans="1:29"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row>
    <row r="191" spans="1:29"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row>
    <row r="192" spans="1:29"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row>
    <row r="193" spans="1:29"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row>
    <row r="194" spans="1:29"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row>
    <row r="195" spans="1:29"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row>
    <row r="196" spans="1:29"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row>
    <row r="197" spans="1:29"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row>
    <row r="198" spans="1:29"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row>
    <row r="199" spans="1:2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row>
    <row r="200" spans="1:29"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row>
    <row r="201" spans="1:29"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row>
    <row r="202" spans="1:29"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row>
    <row r="203" spans="1:29"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row>
    <row r="204" spans="1:29"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row>
    <row r="205" spans="1:29"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row>
    <row r="206" spans="1:29"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row>
    <row r="207" spans="1:29"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row>
    <row r="208" spans="1:29"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row>
    <row r="209" spans="1:2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row>
    <row r="210" spans="1:29"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row>
    <row r="211" spans="1:29"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row>
    <row r="212" spans="1:29"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row>
    <row r="213" spans="1:29"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row>
    <row r="214" spans="1:29"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row>
    <row r="215" spans="1:29"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row>
    <row r="216" spans="1:29"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row>
    <row r="217" spans="1:29"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row>
    <row r="218" spans="1:29"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row>
    <row r="219" spans="1:2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row>
    <row r="220" spans="1:29"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row>
    <row r="221" spans="1:29"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row>
    <row r="222" spans="1:29"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row>
    <row r="223" spans="1:29"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row>
    <row r="224" spans="1:29"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row>
    <row r="225" spans="1:29"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row>
    <row r="226" spans="1:29"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row>
    <row r="227" spans="1:29"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row>
    <row r="228" spans="1:29"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row>
    <row r="229" spans="1: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row>
    <row r="230" spans="1:29"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row>
    <row r="231" spans="1:29"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row>
    <row r="232" spans="1:29"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row>
    <row r="233" spans="1:29"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row>
    <row r="234" spans="1:29"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row>
    <row r="235" spans="1:29"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row>
    <row r="236" spans="1:29"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row>
    <row r="237" spans="1:29"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row>
    <row r="238" spans="1:29"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row>
    <row r="239" spans="1:2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row>
    <row r="240" spans="1:29"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row>
    <row r="241" spans="1:29"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row>
    <row r="242" spans="1:29"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row>
    <row r="243" spans="1:29"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row>
    <row r="244" spans="1:29"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row>
    <row r="245" spans="1:29"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row>
    <row r="246" spans="1:29"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row>
    <row r="247" spans="1:29"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row>
    <row r="248" spans="1:29"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row>
    <row r="249" spans="1:2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row>
    <row r="250" spans="1:29"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row>
    <row r="251" spans="1:29"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row>
    <row r="252" spans="1:29"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row>
    <row r="253" spans="1:29"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row>
    <row r="254" spans="1:29"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row>
    <row r="255" spans="1:29"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row>
    <row r="256" spans="1:29"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row>
    <row r="257" spans="1:29"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row>
    <row r="258" spans="1:29"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row>
    <row r="259" spans="1:2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row>
    <row r="260" spans="1:29"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row>
    <row r="261" spans="1:29"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row>
    <row r="262" spans="1:29"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row>
    <row r="263" spans="1:29"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row>
    <row r="264" spans="1:29"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row>
    <row r="265" spans="1:29"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row>
    <row r="266" spans="1:29"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row>
    <row r="267" spans="1:29"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row>
    <row r="268" spans="1:29"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row>
    <row r="269" spans="1:2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row>
    <row r="270" spans="1:29"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row>
    <row r="271" spans="1:29"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row>
    <row r="272" spans="1:29"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row>
    <row r="273" spans="1:29"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row>
    <row r="274" spans="1:29"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row>
    <row r="275" spans="1:29"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row>
    <row r="276" spans="1:29"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row>
    <row r="277" spans="1:29"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row>
    <row r="278" spans="1:29"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row>
    <row r="279" spans="1:2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row>
    <row r="280" spans="1:29"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row>
    <row r="281" spans="1:29"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row>
    <row r="282" spans="1:29"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row>
    <row r="283" spans="1:29"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row>
    <row r="284" spans="1:29"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row>
    <row r="285" spans="1:29"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row>
    <row r="286" spans="1:29"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row>
    <row r="287" spans="1:29"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row>
    <row r="288" spans="1:29"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row>
    <row r="289" spans="1:2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row>
    <row r="290" spans="1:29"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row>
    <row r="291" spans="1:29"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row>
    <row r="292" spans="1:29"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row>
    <row r="293" spans="1:29"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row>
    <row r="294" spans="1:29"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row>
    <row r="295" spans="1:29"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row>
    <row r="296" spans="1:29"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row>
    <row r="297" spans="1:29"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row>
    <row r="298" spans="1:29"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row>
    <row r="299" spans="1:2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row>
    <row r="300" spans="1:29"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row>
    <row r="301" spans="1:29"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row>
    <row r="302" spans="1:29"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row>
    <row r="303" spans="1:29"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row>
    <row r="304" spans="1:29"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row>
    <row r="305" spans="1:29"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row>
    <row r="306" spans="1:29"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row>
    <row r="307" spans="1:29"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row>
    <row r="308" spans="1:29"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row>
    <row r="309" spans="1:2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row>
    <row r="310" spans="1:29"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row>
    <row r="311" spans="1:29"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row>
    <row r="312" spans="1:29"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row>
    <row r="313" spans="1:29"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row>
    <row r="314" spans="1:29"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row>
    <row r="315" spans="1:29"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row>
    <row r="316" spans="1:29"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row>
    <row r="317" spans="1:29"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row>
    <row r="318" spans="1:29"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row>
    <row r="319" spans="1:2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row>
    <row r="320" spans="1:29"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row>
    <row r="321" spans="1:29"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row>
    <row r="322" spans="1:29"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row>
    <row r="323" spans="1:29"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row>
    <row r="324" spans="1:29"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row>
    <row r="325" spans="1:29"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row>
    <row r="326" spans="1:29"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row>
    <row r="327" spans="1:29"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row>
    <row r="328" spans="1:29"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row>
    <row r="329" spans="1: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row>
    <row r="330" spans="1:29"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row>
    <row r="331" spans="1:29"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row>
    <row r="332" spans="1:29"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row>
    <row r="333" spans="1:29"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row>
    <row r="334" spans="1:29"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row>
    <row r="335" spans="1:29"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row>
    <row r="336" spans="1:29"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row>
    <row r="337" spans="1:29"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row>
    <row r="338" spans="1:29"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row>
    <row r="339" spans="1:2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row>
    <row r="340" spans="1:29"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row>
    <row r="341" spans="1:29"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row>
    <row r="342" spans="1:29"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row>
    <row r="343" spans="1:29"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row>
    <row r="344" spans="1:29"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row>
    <row r="345" spans="1:29"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row>
    <row r="346" spans="1:29"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row>
    <row r="347" spans="1:29"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row>
    <row r="348" spans="1:29"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row>
    <row r="349" spans="1:2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row>
    <row r="350" spans="1:29"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row>
    <row r="351" spans="1:29"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row>
    <row r="352" spans="1:29"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row>
    <row r="353" spans="1:29"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row>
    <row r="354" spans="1:29"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row>
    <row r="355" spans="1:29"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row>
    <row r="356" spans="1:29"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row>
    <row r="357" spans="1:29"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row>
    <row r="358" spans="1:29"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row>
    <row r="359" spans="1:2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row>
    <row r="360" spans="1:29"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row>
    <row r="361" spans="1:29"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row>
    <row r="362" spans="1:29"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row>
    <row r="363" spans="1:29"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row>
    <row r="364" spans="1:29"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row>
    <row r="365" spans="1:29"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row>
    <row r="366" spans="1:29"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row>
    <row r="367" spans="1:29"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row>
    <row r="368" spans="1:29"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row>
    <row r="369" spans="1:2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row>
    <row r="370" spans="1:29"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row>
    <row r="371" spans="1:29"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row>
    <row r="372" spans="1:29"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row>
    <row r="373" spans="1:29"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row>
    <row r="374" spans="1:29"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row>
    <row r="375" spans="1:29"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row>
    <row r="376" spans="1:29"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row>
    <row r="377" spans="1:29"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row>
    <row r="378" spans="1:29"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row>
    <row r="379" spans="1:2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row>
    <row r="380" spans="1:29"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row>
    <row r="381" spans="1:29"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row>
    <row r="382" spans="1:29"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row>
    <row r="383" spans="1:29"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row>
    <row r="384" spans="1:29"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row>
    <row r="385" spans="1:29"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row>
    <row r="386" spans="1:29"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row>
    <row r="387" spans="1:29"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row>
    <row r="388" spans="1:29"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row>
    <row r="389" spans="1:2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row>
    <row r="390" spans="1:29"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row>
    <row r="391" spans="1:29"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row>
    <row r="392" spans="1:29"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row>
    <row r="393" spans="1:29"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row>
    <row r="394" spans="1:29"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row>
    <row r="395" spans="1:29"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row>
    <row r="396" spans="1:29"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row>
    <row r="397" spans="1:29"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row>
    <row r="398" spans="1:29"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row>
    <row r="399" spans="1:2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row>
    <row r="400" spans="1:29"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row>
    <row r="401" spans="1:29"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row>
    <row r="402" spans="1:29"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row>
    <row r="403" spans="1:29"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row>
    <row r="404" spans="1:29"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row>
    <row r="405" spans="1:29"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row>
    <row r="406" spans="1:29"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row>
    <row r="407" spans="1:29"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row>
    <row r="408" spans="1:29"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row>
    <row r="409" spans="1:2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row>
    <row r="410" spans="1:29"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row>
    <row r="411" spans="1:29"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row>
    <row r="412" spans="1:29"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row>
    <row r="413" spans="1:29"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row>
    <row r="414" spans="1:29"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row>
    <row r="415" spans="1:29"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row>
    <row r="416" spans="1:29"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row>
    <row r="417" spans="1:29"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row>
    <row r="418" spans="1:29"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row>
    <row r="419" spans="1:2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row>
    <row r="420" spans="1:29"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row>
    <row r="421" spans="1:29"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row>
    <row r="422" spans="1:29"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row>
    <row r="423" spans="1:29"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row>
    <row r="424" spans="1:29"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row>
    <row r="425" spans="1:29"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row>
    <row r="426" spans="1:29"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row>
    <row r="427" spans="1:29"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row>
    <row r="428" spans="1:29"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row>
    <row r="429" spans="1: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row>
    <row r="430" spans="1:29"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row>
    <row r="431" spans="1:29"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row>
    <row r="432" spans="1:29"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row>
    <row r="433" spans="1:29"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row>
    <row r="434" spans="1:29"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row>
    <row r="435" spans="1:29"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row>
    <row r="436" spans="1:29"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row>
    <row r="437" spans="1:29"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row>
    <row r="438" spans="1:29"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row>
    <row r="439" spans="1:2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row>
    <row r="440" spans="1:29"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row>
    <row r="441" spans="1:29"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row>
    <row r="442" spans="1:29"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row>
    <row r="443" spans="1:29"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row>
    <row r="444" spans="1:29"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row>
    <row r="445" spans="1:29"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row>
    <row r="446" spans="1:29"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row>
    <row r="447" spans="1:29"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row>
    <row r="448" spans="1:29"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row>
    <row r="449" spans="1:2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row>
    <row r="450" spans="1:29"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row>
    <row r="451" spans="1:29"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row>
    <row r="452" spans="1:29"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row>
    <row r="453" spans="1:29"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row>
    <row r="454" spans="1:29"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row>
    <row r="455" spans="1:29"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row>
    <row r="456" spans="1:29"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row>
    <row r="457" spans="1:29"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row>
    <row r="458" spans="1:29"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row>
    <row r="459" spans="1:2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row>
    <row r="460" spans="1:29"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row>
    <row r="461" spans="1:29"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row>
    <row r="462" spans="1:29"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row>
    <row r="463" spans="1:29"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row>
    <row r="464" spans="1:29"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row>
    <row r="465" spans="1:29"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row>
    <row r="466" spans="1:29"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row>
    <row r="467" spans="1:29"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row>
    <row r="468" spans="1:29"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row>
    <row r="469" spans="1:2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row>
    <row r="470" spans="1:29"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row>
    <row r="471" spans="1:29"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row>
    <row r="472" spans="1:29"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row>
    <row r="473" spans="1:29"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row>
    <row r="474" spans="1:29"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row>
    <row r="475" spans="1:29"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row>
    <row r="476" spans="1:29"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row>
    <row r="477" spans="1:29"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row>
    <row r="478" spans="1:29"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row>
    <row r="479" spans="1:2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row>
    <row r="480" spans="1:29"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row>
    <row r="481" spans="1:29"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row>
    <row r="482" spans="1:29"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row>
    <row r="483" spans="1:29"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row>
    <row r="484" spans="1:29"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row>
    <row r="485" spans="1:29"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row>
    <row r="486" spans="1:29"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row>
    <row r="487" spans="1:29"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row>
    <row r="488" spans="1:29"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row>
    <row r="489" spans="1:2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row>
    <row r="490" spans="1:29"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row>
    <row r="491" spans="1:29"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row>
    <row r="492" spans="1:29"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row>
    <row r="493" spans="1:29"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row>
    <row r="494" spans="1:29"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row>
    <row r="495" spans="1:29"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row>
    <row r="496" spans="1:29"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row>
    <row r="497" spans="1:29"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row>
    <row r="498" spans="1:29"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row>
    <row r="499" spans="1:2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row>
    <row r="500" spans="1:29"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row>
    <row r="501" spans="1:29"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row>
    <row r="502" spans="1:29"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row>
    <row r="503" spans="1:29"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row>
    <row r="504" spans="1:29"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row>
    <row r="505" spans="1:29"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row>
    <row r="506" spans="1:29"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row>
    <row r="507" spans="1:29"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row>
    <row r="508" spans="1:29"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row>
    <row r="509" spans="1:2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row>
    <row r="510" spans="1:29"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row>
    <row r="511" spans="1:29"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row>
    <row r="512" spans="1:29"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row>
    <row r="513" spans="1:29"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row>
    <row r="514" spans="1:29"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row>
    <row r="515" spans="1:29"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row>
    <row r="516" spans="1:29"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row>
    <row r="517" spans="1:29"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row>
    <row r="518" spans="1:29"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row>
    <row r="519" spans="1:2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row>
    <row r="520" spans="1:29"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row>
    <row r="521" spans="1:29"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row>
    <row r="522" spans="1:29"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row>
    <row r="523" spans="1:29"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row>
    <row r="524" spans="1:29"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row>
    <row r="525" spans="1:29"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row>
    <row r="526" spans="1:29"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row>
    <row r="527" spans="1:29"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row>
    <row r="528" spans="1:29"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row>
    <row r="529" spans="1: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row>
    <row r="530" spans="1:29"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row>
    <row r="531" spans="1:29"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row>
    <row r="532" spans="1:29"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row>
    <row r="533" spans="1:29"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row>
    <row r="534" spans="1:29"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row>
    <row r="535" spans="1:29"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row>
    <row r="536" spans="1:29"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row>
    <row r="537" spans="1:29"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row>
    <row r="538" spans="1:29"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row>
    <row r="539" spans="1:2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row>
    <row r="540" spans="1:29"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row>
    <row r="541" spans="1:29"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row>
    <row r="542" spans="1:29"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row>
    <row r="543" spans="1:29"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row>
    <row r="544" spans="1:29"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row>
    <row r="545" spans="1:29"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row>
    <row r="546" spans="1:29"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row>
    <row r="547" spans="1:29"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row>
    <row r="548" spans="1:29"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row>
    <row r="549" spans="1:2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row>
    <row r="550" spans="1:29"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row>
    <row r="551" spans="1:29"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row>
    <row r="552" spans="1:29"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row>
    <row r="553" spans="1:29"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row>
    <row r="554" spans="1:29"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row>
    <row r="555" spans="1:29"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row>
    <row r="556" spans="1:29"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row>
    <row r="557" spans="1:29"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row>
    <row r="558" spans="1:29"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row>
    <row r="559" spans="1:2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row>
    <row r="560" spans="1:29"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row>
    <row r="561" spans="1:29"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row>
    <row r="562" spans="1:29"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row>
    <row r="563" spans="1:29"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row>
    <row r="564" spans="1:29"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row>
    <row r="565" spans="1:29"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row>
    <row r="566" spans="1:29"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row>
    <row r="567" spans="1:29"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row>
    <row r="568" spans="1:29"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row>
    <row r="569" spans="1:2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row>
    <row r="570" spans="1:29"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row>
    <row r="571" spans="1:29"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row>
    <row r="572" spans="1:29"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row>
    <row r="573" spans="1:29"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row>
    <row r="574" spans="1:29"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row>
    <row r="575" spans="1:29"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row>
    <row r="576" spans="1:29"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row>
    <row r="577" spans="1:29"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row>
    <row r="578" spans="1:29"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row>
    <row r="579" spans="1:2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row>
    <row r="580" spans="1:29"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row>
    <row r="581" spans="1:29"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row>
    <row r="582" spans="1:29"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row>
    <row r="583" spans="1:29"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row>
    <row r="584" spans="1:29"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row>
    <row r="585" spans="1:29"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row>
    <row r="586" spans="1:29"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row>
    <row r="587" spans="1:29"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row>
    <row r="588" spans="1:29"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row>
    <row r="589" spans="1:2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row>
    <row r="590" spans="1:29"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row>
    <row r="591" spans="1:29"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row>
    <row r="592" spans="1:29"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row>
    <row r="593" spans="1:29"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row>
    <row r="594" spans="1:29"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row>
    <row r="595" spans="1:29"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row>
    <row r="596" spans="1:29"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row>
    <row r="597" spans="1:29"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row>
    <row r="598" spans="1:29"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row>
    <row r="599" spans="1:2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row>
    <row r="600" spans="1:29"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row>
    <row r="601" spans="1:29"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row>
    <row r="602" spans="1:29"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row>
    <row r="603" spans="1:29"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row>
    <row r="604" spans="1:29"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row>
    <row r="605" spans="1:29"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row>
    <row r="606" spans="1:29"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row>
    <row r="607" spans="1:29"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row>
    <row r="608" spans="1:29"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row>
    <row r="609" spans="1:2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row>
    <row r="610" spans="1:29"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row>
    <row r="611" spans="1:29"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row>
    <row r="612" spans="1:29"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row>
    <row r="613" spans="1:29"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row>
    <row r="614" spans="1:29"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row>
    <row r="615" spans="1:29"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row>
    <row r="616" spans="1:29"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row>
    <row r="617" spans="1:29"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row>
    <row r="618" spans="1:29"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row>
    <row r="619" spans="1:2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row>
    <row r="620" spans="1:29"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row>
    <row r="621" spans="1:29"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row>
    <row r="622" spans="1:29"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row>
    <row r="623" spans="1:29"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row>
    <row r="624" spans="1:29"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row>
    <row r="625" spans="1:29"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row>
    <row r="626" spans="1:29"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row>
    <row r="627" spans="1:29"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row>
    <row r="628" spans="1:29"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row>
    <row r="629" spans="1: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row>
    <row r="630" spans="1:29"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row>
    <row r="631" spans="1:29"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row>
    <row r="632" spans="1:29"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row>
    <row r="633" spans="1:29"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row>
    <row r="634" spans="1:29"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row>
    <row r="635" spans="1:29"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row>
    <row r="636" spans="1:29"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row>
    <row r="637" spans="1:29"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row>
    <row r="638" spans="1:29"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row>
    <row r="639" spans="1:2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row>
    <row r="640" spans="1:29"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row>
    <row r="641" spans="1:29"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row>
    <row r="642" spans="1:29"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row>
    <row r="643" spans="1:29"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row>
    <row r="644" spans="1:29"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row>
    <row r="645" spans="1:29"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row>
    <row r="646" spans="1:29"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row>
    <row r="647" spans="1:29"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row>
    <row r="648" spans="1:29"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row>
    <row r="649" spans="1:2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row>
    <row r="650" spans="1:29"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row>
    <row r="651" spans="1:29"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row>
    <row r="652" spans="1:29"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row>
    <row r="653" spans="1:29"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row>
    <row r="654" spans="1:29"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row>
    <row r="655" spans="1:29"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row>
    <row r="656" spans="1:29"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row>
    <row r="657" spans="1:29"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row>
    <row r="658" spans="1:29"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row>
    <row r="659" spans="1:2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row>
    <row r="660" spans="1:29"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row>
    <row r="661" spans="1:29"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row>
    <row r="662" spans="1:29"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row>
    <row r="663" spans="1:29"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row>
    <row r="664" spans="1:29"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row>
    <row r="665" spans="1:29"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row>
    <row r="666" spans="1:29"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row>
    <row r="667" spans="1:29"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row>
    <row r="668" spans="1:29"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row>
    <row r="669" spans="1:2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row>
    <row r="670" spans="1:29"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row>
    <row r="671" spans="1:29"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row>
    <row r="672" spans="1:29"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row>
    <row r="673" spans="1:29"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row>
    <row r="674" spans="1:29"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row>
    <row r="675" spans="1:29"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row>
    <row r="676" spans="1:29"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row>
    <row r="677" spans="1:29"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row>
    <row r="678" spans="1:29"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row>
    <row r="679" spans="1:2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row>
    <row r="680" spans="1:29"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row>
    <row r="681" spans="1:29"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row>
    <row r="682" spans="1:29"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row>
    <row r="683" spans="1:29"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row>
    <row r="684" spans="1:29"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row>
    <row r="685" spans="1:29"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row>
    <row r="686" spans="1:29"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row>
    <row r="687" spans="1:29"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row>
    <row r="688" spans="1:29"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row>
    <row r="689" spans="1:2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row>
    <row r="690" spans="1:29"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row>
    <row r="691" spans="1:29"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row>
    <row r="692" spans="1:29"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row>
    <row r="693" spans="1:29"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row>
    <row r="694" spans="1:29"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row>
    <row r="695" spans="1:29"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row>
    <row r="696" spans="1:29"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row>
    <row r="697" spans="1:29"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row>
    <row r="698" spans="1:29"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row>
    <row r="699" spans="1:2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row>
    <row r="700" spans="1:29"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row>
    <row r="701" spans="1:29"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row>
    <row r="702" spans="1:29"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row>
    <row r="703" spans="1:29"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row>
    <row r="704" spans="1:29"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row>
    <row r="705" spans="1:29"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row>
    <row r="706" spans="1:29"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row>
    <row r="707" spans="1:29"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row>
    <row r="708" spans="1:29"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row>
    <row r="709" spans="1:2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row>
    <row r="710" spans="1:29"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row>
    <row r="711" spans="1:29"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row>
    <row r="712" spans="1:29"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row>
    <row r="713" spans="1:29"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row>
    <row r="714" spans="1:29"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row>
    <row r="715" spans="1:29"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row>
    <row r="716" spans="1:29"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row>
    <row r="717" spans="1:29"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row>
    <row r="718" spans="1:29"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row>
    <row r="719" spans="1:2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row>
    <row r="720" spans="1:29"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row>
    <row r="721" spans="1:29"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row>
    <row r="722" spans="1:29"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row>
    <row r="723" spans="1:29"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row>
    <row r="724" spans="1:29"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row>
    <row r="725" spans="1:29"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row>
    <row r="726" spans="1:29"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row>
    <row r="727" spans="1:29"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row>
    <row r="728" spans="1:29"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row>
    <row r="729" spans="1: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row>
    <row r="730" spans="1:29"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row>
    <row r="731" spans="1:29"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row>
    <row r="732" spans="1:29"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row>
    <row r="733" spans="1:29"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row>
    <row r="734" spans="1:29"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row>
    <row r="735" spans="1:29"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row>
    <row r="736" spans="1:29"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row>
    <row r="737" spans="1:29"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row>
    <row r="738" spans="1:29"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row>
    <row r="739" spans="1:2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row>
    <row r="740" spans="1:29"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row>
    <row r="741" spans="1:29"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row>
    <row r="742" spans="1:29"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row>
    <row r="743" spans="1:29"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row>
    <row r="744" spans="1:29"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row>
    <row r="745" spans="1:29"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row>
    <row r="746" spans="1:29"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row>
    <row r="747" spans="1:29"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row>
    <row r="748" spans="1:29"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row>
    <row r="749" spans="1:2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row>
    <row r="750" spans="1:29"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row>
    <row r="751" spans="1:29"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row>
    <row r="752" spans="1:29"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row>
    <row r="753" spans="1:29"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row>
    <row r="754" spans="1:29"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row>
    <row r="755" spans="1:29"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row>
    <row r="756" spans="1:29"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row>
    <row r="757" spans="1:29"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row>
    <row r="758" spans="1:29"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row>
    <row r="759" spans="1:2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row>
    <row r="760" spans="1:29"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row>
    <row r="761" spans="1:29"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row>
    <row r="762" spans="1:29"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row>
    <row r="763" spans="1:29"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row>
    <row r="764" spans="1:29"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row>
    <row r="765" spans="1:29"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row>
    <row r="766" spans="1:29"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row>
    <row r="767" spans="1:29"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row>
    <row r="768" spans="1:29"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row>
    <row r="769" spans="1:2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row>
    <row r="770" spans="1:29"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row>
    <row r="771" spans="1:29"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row>
    <row r="772" spans="1:29"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row>
    <row r="773" spans="1:29"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row>
    <row r="774" spans="1:29"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row>
    <row r="775" spans="1:29"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row>
    <row r="776" spans="1:29"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row>
    <row r="777" spans="1:29"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row>
    <row r="778" spans="1:29"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row>
    <row r="779" spans="1:2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row>
    <row r="780" spans="1:29"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row>
    <row r="781" spans="1:29"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row>
    <row r="782" spans="1:29"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row>
    <row r="783" spans="1:29"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row>
    <row r="784" spans="1:29"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row>
    <row r="785" spans="1:29"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row>
    <row r="786" spans="1:29"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row>
    <row r="787" spans="1:29"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row>
    <row r="788" spans="1:29"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row>
    <row r="789" spans="1:2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row>
    <row r="790" spans="1:29"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row>
    <row r="791" spans="1:29"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row>
    <row r="792" spans="1:29"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row>
    <row r="793" spans="1:29"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row>
    <row r="794" spans="1:29"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row>
    <row r="795" spans="1:29"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row>
    <row r="796" spans="1:29"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row>
    <row r="797" spans="1:29"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row>
    <row r="798" spans="1:29"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row>
    <row r="799" spans="1:2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row>
    <row r="800" spans="1:29"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row>
    <row r="801" spans="1:29"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row>
    <row r="802" spans="1:29"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row>
    <row r="803" spans="1:29"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row>
    <row r="804" spans="1:29"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row>
    <row r="805" spans="1:29"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row>
    <row r="806" spans="1:29"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row>
    <row r="807" spans="1:29"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row>
    <row r="808" spans="1:29"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row>
    <row r="809" spans="1:2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row>
    <row r="810" spans="1:29"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row>
    <row r="811" spans="1:29"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row>
    <row r="812" spans="1:29"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row>
    <row r="813" spans="1:29"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row>
    <row r="814" spans="1:29"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row>
    <row r="815" spans="1:29"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row>
    <row r="816" spans="1:29"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row>
    <row r="817" spans="1:29"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row>
    <row r="818" spans="1:29"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row>
    <row r="819" spans="1:2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row>
    <row r="820" spans="1:29"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row>
    <row r="821" spans="1:29"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row>
    <row r="822" spans="1:29"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row>
    <row r="823" spans="1:29"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row>
    <row r="824" spans="1:29"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row>
    <row r="825" spans="1:29"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row>
    <row r="826" spans="1:29"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row>
    <row r="827" spans="1:29"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row>
    <row r="828" spans="1:29"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row>
    <row r="829" spans="1: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row>
    <row r="830" spans="1:29"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row>
    <row r="831" spans="1:29"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row>
    <row r="832" spans="1:29"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row>
    <row r="833" spans="1:29"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row>
    <row r="834" spans="1:29"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row>
    <row r="835" spans="1:29"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row>
    <row r="836" spans="1:29"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row>
    <row r="837" spans="1:29"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row>
    <row r="838" spans="1:29"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row>
    <row r="839" spans="1:2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row>
    <row r="840" spans="1:29"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row>
    <row r="841" spans="1:29"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row>
    <row r="842" spans="1:29"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row>
    <row r="843" spans="1:29"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row>
    <row r="844" spans="1:29"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row>
    <row r="845" spans="1:29"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row>
    <row r="846" spans="1:29"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row>
    <row r="847" spans="1:29"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row>
    <row r="848" spans="1:29"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row>
    <row r="849" spans="1:2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row>
    <row r="850" spans="1:29"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row>
    <row r="851" spans="1:29"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row>
    <row r="852" spans="1:29"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row>
    <row r="853" spans="1:29"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row>
    <row r="854" spans="1:29"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row>
    <row r="855" spans="1:29"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row>
    <row r="856" spans="1:29"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row>
    <row r="857" spans="1:29"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row>
    <row r="858" spans="1:29"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row>
    <row r="859" spans="1:2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row>
    <row r="860" spans="1:29"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row>
    <row r="861" spans="1:29"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row>
    <row r="862" spans="1:29"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row>
    <row r="863" spans="1:29"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row>
    <row r="864" spans="1:29"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row>
    <row r="865" spans="1:29"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row>
    <row r="866" spans="1:29"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row>
    <row r="867" spans="1:29"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row>
    <row r="868" spans="1:29"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row>
    <row r="869" spans="1:2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row>
    <row r="870" spans="1:29"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row>
    <row r="871" spans="1:29"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row>
    <row r="872" spans="1:29"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row>
    <row r="873" spans="1:29"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row>
    <row r="874" spans="1:29"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row>
    <row r="875" spans="1:29"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row>
    <row r="876" spans="1:29"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row>
    <row r="877" spans="1:29"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row>
    <row r="878" spans="1:29"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row>
    <row r="879" spans="1:2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row>
    <row r="880" spans="1:29"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row>
    <row r="881" spans="1:29"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row>
    <row r="882" spans="1:29"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row>
    <row r="883" spans="1:29"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row>
    <row r="884" spans="1:29"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row>
    <row r="885" spans="1:29"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row>
    <row r="886" spans="1:29"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row>
    <row r="887" spans="1:29"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row>
    <row r="888" spans="1:29"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row>
    <row r="889" spans="1:2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row>
    <row r="890" spans="1:29"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row>
    <row r="891" spans="1:29"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row>
    <row r="892" spans="1:29"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row>
    <row r="893" spans="1:29"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row>
    <row r="894" spans="1:29"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row>
    <row r="895" spans="1:29"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row>
    <row r="896" spans="1:29"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row>
    <row r="897" spans="1:29"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row>
    <row r="898" spans="1:29"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row>
    <row r="899" spans="1:2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row>
    <row r="900" spans="1:29"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row>
    <row r="901" spans="1:29"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row>
    <row r="902" spans="1:29"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row>
    <row r="903" spans="1:29"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row>
    <row r="904" spans="1:29"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row>
    <row r="905" spans="1:29"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row>
    <row r="906" spans="1:29"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row>
    <row r="907" spans="1:29"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row>
    <row r="908" spans="1:29"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row>
    <row r="909" spans="1:2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row>
    <row r="910" spans="1:29"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row>
    <row r="911" spans="1:29"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row>
    <row r="912" spans="1:29"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row>
    <row r="913" spans="1:29"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row>
    <row r="914" spans="1:29"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row>
    <row r="915" spans="1:29"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row>
    <row r="916" spans="1:29"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row>
    <row r="917" spans="1:29"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row>
    <row r="918" spans="1:29"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row>
    <row r="919" spans="1:2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row>
    <row r="920" spans="1:29"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row>
    <row r="921" spans="1:29"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row>
    <row r="922" spans="1:29"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row>
    <row r="923" spans="1:29"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row>
    <row r="924" spans="1:29"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row>
    <row r="925" spans="1:29"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row>
    <row r="926" spans="1:29"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row>
    <row r="927" spans="1:29"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row>
    <row r="928" spans="1:29"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row>
    <row r="929" spans="1: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row>
    <row r="930" spans="1:29"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row>
    <row r="931" spans="1:29"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row>
    <row r="932" spans="1:29"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row>
    <row r="933" spans="1:29"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row>
    <row r="934" spans="1:29"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row>
    <row r="935" spans="1:29"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row>
    <row r="936" spans="1:29"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row>
    <row r="937" spans="1:29"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row>
    <row r="938" spans="1:29"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row>
    <row r="939" spans="1:2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row>
    <row r="940" spans="1:29"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row>
    <row r="941" spans="1:29"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row>
    <row r="942" spans="1:29"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row>
    <row r="943" spans="1:29"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row>
    <row r="944" spans="1:29"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row>
    <row r="945" spans="1:29"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row>
    <row r="946" spans="1:29"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row>
    <row r="947" spans="1:29"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row>
    <row r="948" spans="1:29"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row>
    <row r="949" spans="1:2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row>
    <row r="950" spans="1:29"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row>
    <row r="951" spans="1:29"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row>
    <row r="952" spans="1:29"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row>
    <row r="953" spans="1:29"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row>
    <row r="954" spans="1:29"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row>
    <row r="955" spans="1:29"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row>
    <row r="956" spans="1:29"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row>
    <row r="957" spans="1:29"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row>
    <row r="958" spans="1:29"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row>
    <row r="959" spans="1:2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row>
    <row r="960" spans="1:29"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row>
    <row r="961" spans="1:29"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row>
    <row r="962" spans="1:29"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row>
    <row r="963" spans="1:29"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row>
    <row r="964" spans="1:29"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row>
    <row r="965" spans="1:29"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row>
    <row r="966" spans="1:29"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row>
    <row r="967" spans="1:29"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row>
    <row r="968" spans="1:29"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row>
    <row r="969" spans="1:2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row>
    <row r="970" spans="1:29"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row>
    <row r="971" spans="1:29"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row>
    <row r="972" spans="1:29"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row>
    <row r="973" spans="1:29"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row>
    <row r="974" spans="1:29"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row>
    <row r="975" spans="1:29"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row>
    <row r="976" spans="1:29"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row>
    <row r="977" spans="1:29"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row>
    <row r="978" spans="1:29"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row>
    <row r="979" spans="1:2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row>
    <row r="980" spans="1:29"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row>
    <row r="981" spans="1:29"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row>
    <row r="982" spans="1:29"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row>
    <row r="983" spans="1:29"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row>
    <row r="984" spans="1:29"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row>
    <row r="985" spans="1:29"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row>
    <row r="986" spans="1:29"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row>
    <row r="987" spans="1:29"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row>
    <row r="988" spans="1:29"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row>
    <row r="989" spans="1:2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row>
    <row r="990" spans="1:29"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row>
    <row r="991" spans="1:29"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row>
    <row r="992" spans="1:29"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row>
    <row r="993" spans="1:29"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row>
    <row r="994" spans="1:29"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row>
    <row r="995" spans="1:29"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row>
    <row r="996" spans="1:29"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row>
    <row r="997" spans="1:29"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row>
    <row r="998" spans="1:29"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row>
    <row r="999" spans="1:2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row>
  </sheetData>
  <mergeCells count="27">
    <mergeCell ref="R107:S107"/>
    <mergeCell ref="R7:S7"/>
    <mergeCell ref="A2:S2"/>
    <mergeCell ref="A8:D8"/>
    <mergeCell ref="N107:O107"/>
    <mergeCell ref="L107:M107"/>
    <mergeCell ref="J107:K107"/>
    <mergeCell ref="P107:Q107"/>
    <mergeCell ref="A1:S1"/>
    <mergeCell ref="A3:S3"/>
    <mergeCell ref="P7:Q7"/>
    <mergeCell ref="N7:O7"/>
    <mergeCell ref="B6:B7"/>
    <mergeCell ref="D6:D7"/>
    <mergeCell ref="C6:C7"/>
    <mergeCell ref="A6:A7"/>
    <mergeCell ref="J7:K7"/>
    <mergeCell ref="L7:M7"/>
    <mergeCell ref="J6:S6"/>
    <mergeCell ref="E6:I6"/>
    <mergeCell ref="P108:Q108"/>
    <mergeCell ref="R108:S108"/>
    <mergeCell ref="L108:M108"/>
    <mergeCell ref="J108:K108"/>
    <mergeCell ref="B110:B111"/>
    <mergeCell ref="C110:D111"/>
    <mergeCell ref="N108:O108"/>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99"/>
  <sheetViews>
    <sheetView topLeftCell="A103" workbookViewId="0">
      <selection activeCell="O112" sqref="O112"/>
    </sheetView>
  </sheetViews>
  <sheetFormatPr defaultColWidth="14.42578125" defaultRowHeight="15" customHeight="1"/>
  <cols>
    <col min="1" max="1" width="5" customWidth="1"/>
    <col min="2" max="2" width="29.85546875" customWidth="1"/>
    <col min="3" max="3" width="15.28515625" customWidth="1"/>
    <col min="4" max="4" width="5" customWidth="1"/>
    <col min="5" max="9" width="5.85546875" customWidth="1"/>
    <col min="10" max="10" width="6.28515625" customWidth="1"/>
    <col min="11" max="11" width="4.7109375" customWidth="1"/>
    <col min="12" max="12" width="6.28515625" customWidth="1"/>
    <col min="13" max="13" width="4.7109375" customWidth="1"/>
    <col min="14" max="14" width="6.28515625" customWidth="1"/>
    <col min="15" max="15" width="4.7109375" customWidth="1"/>
    <col min="16" max="16" width="6.28515625" customWidth="1"/>
    <col min="17" max="17" width="4.28515625" customWidth="1"/>
    <col min="18" max="18" width="6.28515625" customWidth="1"/>
    <col min="19" max="19" width="4.5703125" customWidth="1"/>
    <col min="20" max="29" width="8.7109375" customWidth="1"/>
  </cols>
  <sheetData>
    <row r="1" spans="1:29" ht="19.5" customHeight="1">
      <c r="A1" s="92" t="s">
        <v>0</v>
      </c>
      <c r="B1" s="93"/>
      <c r="C1" s="93"/>
      <c r="D1" s="93"/>
      <c r="E1" s="93"/>
      <c r="F1" s="93"/>
      <c r="G1" s="93"/>
      <c r="H1" s="93"/>
      <c r="I1" s="93"/>
      <c r="J1" s="93"/>
      <c r="K1" s="93"/>
      <c r="L1" s="93"/>
      <c r="M1" s="93"/>
      <c r="N1" s="93"/>
      <c r="O1" s="93"/>
      <c r="P1" s="93"/>
      <c r="Q1" s="93"/>
      <c r="R1" s="93"/>
      <c r="S1" s="93"/>
      <c r="T1" s="1"/>
      <c r="U1" s="1"/>
      <c r="V1" s="1"/>
      <c r="W1" s="1"/>
      <c r="X1" s="1"/>
      <c r="Y1" s="1"/>
      <c r="Z1" s="1"/>
      <c r="AA1" s="1"/>
      <c r="AB1" s="1"/>
      <c r="AC1" s="1"/>
    </row>
    <row r="2" spans="1:29" ht="19.5" customHeight="1">
      <c r="A2" s="92" t="s">
        <v>1</v>
      </c>
      <c r="B2" s="93"/>
      <c r="C2" s="93"/>
      <c r="D2" s="93"/>
      <c r="E2" s="93"/>
      <c r="F2" s="93"/>
      <c r="G2" s="93"/>
      <c r="H2" s="93"/>
      <c r="I2" s="93"/>
      <c r="J2" s="93"/>
      <c r="K2" s="93"/>
      <c r="L2" s="93"/>
      <c r="M2" s="93"/>
      <c r="N2" s="93"/>
      <c r="O2" s="93"/>
      <c r="P2" s="93"/>
      <c r="Q2" s="93"/>
      <c r="R2" s="93"/>
      <c r="S2" s="93"/>
      <c r="T2" s="1"/>
      <c r="U2" s="1"/>
      <c r="V2" s="1"/>
      <c r="W2" s="1"/>
      <c r="X2" s="1"/>
      <c r="Y2" s="1"/>
      <c r="Z2" s="1"/>
      <c r="AA2" s="1"/>
      <c r="AB2" s="1"/>
      <c r="AC2" s="1"/>
    </row>
    <row r="3" spans="1:29" ht="19.5" customHeight="1">
      <c r="A3" s="102" t="s">
        <v>16</v>
      </c>
      <c r="B3" s="93"/>
      <c r="C3" s="93"/>
      <c r="D3" s="93"/>
      <c r="E3" s="93"/>
      <c r="F3" s="93"/>
      <c r="G3" s="93"/>
      <c r="H3" s="93"/>
      <c r="I3" s="93"/>
      <c r="J3" s="93"/>
      <c r="K3" s="93"/>
      <c r="L3" s="93"/>
      <c r="M3" s="93"/>
      <c r="N3" s="93"/>
      <c r="O3" s="93"/>
      <c r="P3" s="93"/>
      <c r="Q3" s="93"/>
      <c r="R3" s="93"/>
      <c r="S3" s="93"/>
      <c r="T3" s="1"/>
      <c r="U3" s="1"/>
      <c r="V3" s="1"/>
      <c r="W3" s="1"/>
      <c r="X3" s="1"/>
      <c r="Y3" s="1"/>
      <c r="Z3" s="1"/>
      <c r="AA3" s="1"/>
      <c r="AB3" s="1"/>
      <c r="AC3" s="1"/>
    </row>
    <row r="4" spans="1:29" s="44" customFormat="1" ht="18" customHeight="1">
      <c r="A4" s="2" t="s">
        <v>3</v>
      </c>
      <c r="B4" s="2"/>
      <c r="C4" s="2"/>
      <c r="D4" s="2"/>
      <c r="E4" s="2" t="s">
        <v>408</v>
      </c>
      <c r="F4" s="2"/>
      <c r="I4" s="2"/>
      <c r="J4" s="2"/>
      <c r="K4" s="2"/>
      <c r="L4" s="2"/>
      <c r="M4" s="2"/>
      <c r="O4" s="45" t="s">
        <v>410</v>
      </c>
      <c r="P4" s="2"/>
      <c r="Q4" s="2"/>
      <c r="R4" s="2"/>
      <c r="T4" s="2"/>
      <c r="U4" s="2"/>
      <c r="V4" s="2"/>
      <c r="W4" s="2"/>
    </row>
    <row r="5" spans="1:29" s="44" customFormat="1" ht="24.75" customHeight="1">
      <c r="A5" s="2" t="s">
        <v>409</v>
      </c>
      <c r="B5" s="2"/>
      <c r="C5" s="2"/>
      <c r="D5" s="2"/>
      <c r="E5" s="2"/>
      <c r="F5" s="2"/>
      <c r="G5" s="2"/>
      <c r="H5" s="2"/>
      <c r="I5" s="2"/>
      <c r="J5" s="2"/>
      <c r="K5" s="2"/>
      <c r="L5" s="2"/>
      <c r="M5" s="2"/>
      <c r="N5" s="2"/>
      <c r="O5" s="2"/>
      <c r="P5" s="2"/>
      <c r="Q5" s="2"/>
      <c r="R5" s="2"/>
      <c r="S5" s="2"/>
      <c r="T5" s="2"/>
      <c r="U5" s="2"/>
      <c r="V5" s="2"/>
      <c r="W5" s="2"/>
    </row>
    <row r="6" spans="1:29" ht="19.5" customHeight="1">
      <c r="A6" s="99" t="s">
        <v>4</v>
      </c>
      <c r="B6" s="97" t="s">
        <v>5</v>
      </c>
      <c r="C6" s="97" t="s">
        <v>6</v>
      </c>
      <c r="D6" s="99" t="s">
        <v>7</v>
      </c>
      <c r="E6" s="94" t="s">
        <v>22</v>
      </c>
      <c r="F6" s="96"/>
      <c r="G6" s="96"/>
      <c r="H6" s="96"/>
      <c r="I6" s="96"/>
      <c r="J6" s="94" t="s">
        <v>9</v>
      </c>
      <c r="K6" s="96"/>
      <c r="L6" s="96"/>
      <c r="M6" s="96"/>
      <c r="N6" s="96"/>
      <c r="O6" s="96"/>
      <c r="P6" s="96"/>
      <c r="Q6" s="96"/>
      <c r="R6" s="96"/>
      <c r="S6" s="96"/>
      <c r="T6" s="1"/>
      <c r="U6" s="1"/>
      <c r="V6" s="1"/>
      <c r="W6" s="1"/>
      <c r="X6" s="1"/>
      <c r="Y6" s="1"/>
      <c r="Z6" s="1"/>
      <c r="AA6" s="1"/>
      <c r="AB6" s="1"/>
      <c r="AC6" s="1"/>
    </row>
    <row r="7" spans="1:29" ht="17.25" customHeight="1">
      <c r="A7" s="98"/>
      <c r="B7" s="98"/>
      <c r="C7" s="98"/>
      <c r="D7" s="98"/>
      <c r="E7" s="5" t="s">
        <v>10</v>
      </c>
      <c r="F7" s="5" t="s">
        <v>11</v>
      </c>
      <c r="G7" s="6" t="s">
        <v>12</v>
      </c>
      <c r="H7" s="6" t="s">
        <v>13</v>
      </c>
      <c r="I7" s="6" t="s">
        <v>14</v>
      </c>
      <c r="J7" s="94" t="s">
        <v>10</v>
      </c>
      <c r="K7" s="95"/>
      <c r="L7" s="94" t="s">
        <v>11</v>
      </c>
      <c r="M7" s="95"/>
      <c r="N7" s="94" t="s">
        <v>12</v>
      </c>
      <c r="O7" s="95"/>
      <c r="P7" s="94" t="s">
        <v>13</v>
      </c>
      <c r="Q7" s="95"/>
      <c r="R7" s="94" t="s">
        <v>14</v>
      </c>
      <c r="S7" s="95"/>
      <c r="T7" s="1"/>
      <c r="U7" s="1"/>
      <c r="V7" s="1"/>
      <c r="W7" s="1"/>
      <c r="X7" s="1"/>
      <c r="Y7" s="1"/>
      <c r="Z7" s="1"/>
      <c r="AA7" s="1"/>
      <c r="AB7" s="1"/>
      <c r="AC7" s="1"/>
    </row>
    <row r="8" spans="1:29" ht="18" customHeight="1">
      <c r="A8" s="104" t="s">
        <v>15</v>
      </c>
      <c r="B8" s="96"/>
      <c r="C8" s="96"/>
      <c r="D8" s="95"/>
      <c r="E8" s="7">
        <v>80</v>
      </c>
      <c r="F8" s="7">
        <v>80</v>
      </c>
      <c r="G8" s="7">
        <v>80</v>
      </c>
      <c r="H8" s="6">
        <v>80</v>
      </c>
      <c r="I8" s="6">
        <v>80</v>
      </c>
      <c r="J8" s="5" t="s">
        <v>18</v>
      </c>
      <c r="K8" s="5" t="s">
        <v>19</v>
      </c>
      <c r="L8" s="5" t="s">
        <v>18</v>
      </c>
      <c r="M8" s="5" t="s">
        <v>19</v>
      </c>
      <c r="N8" s="5" t="s">
        <v>18</v>
      </c>
      <c r="O8" s="5" t="s">
        <v>19</v>
      </c>
      <c r="P8" s="5" t="s">
        <v>18</v>
      </c>
      <c r="Q8" s="5" t="s">
        <v>19</v>
      </c>
      <c r="R8" s="5" t="s">
        <v>18</v>
      </c>
      <c r="S8" s="5" t="s">
        <v>19</v>
      </c>
      <c r="T8" s="1"/>
      <c r="U8" s="1"/>
      <c r="V8" s="1"/>
      <c r="W8" s="1"/>
      <c r="X8" s="1"/>
      <c r="Y8" s="1"/>
      <c r="Z8" s="1"/>
      <c r="AA8" s="1"/>
      <c r="AB8" s="1"/>
      <c r="AC8" s="1"/>
    </row>
    <row r="9" spans="1:29" ht="22.5" customHeight="1">
      <c r="A9" s="8">
        <v>1</v>
      </c>
      <c r="B9" s="9" t="s">
        <v>21</v>
      </c>
      <c r="C9" s="10" t="s">
        <v>23</v>
      </c>
      <c r="D9" s="11" t="s">
        <v>24</v>
      </c>
      <c r="E9" s="147">
        <v>70</v>
      </c>
      <c r="F9" s="10">
        <f t="shared" ref="F9:F106" si="0">E9</f>
        <v>70</v>
      </c>
      <c r="G9" s="14">
        <f t="shared" ref="G9:G106" si="1">E9</f>
        <v>70</v>
      </c>
      <c r="H9" s="14">
        <f t="shared" ref="H9:H106" si="2">E9</f>
        <v>70</v>
      </c>
      <c r="I9" s="14">
        <f t="shared" ref="I9:I106" si="3">E9</f>
        <v>70</v>
      </c>
      <c r="J9" s="16">
        <f t="shared" ref="J9:J40" si="4">(E9/80)*100</f>
        <v>87.5</v>
      </c>
      <c r="K9" s="15" t="str">
        <f t="shared" ref="K9:K106" si="5">IF(J9&lt;60,"N","Y")</f>
        <v>Y</v>
      </c>
      <c r="L9" s="16">
        <f t="shared" ref="L9:L40" si="6">(F9/80)*100</f>
        <v>87.5</v>
      </c>
      <c r="M9" s="15" t="str">
        <f t="shared" ref="M9:M106" si="7">IF(L9&lt;60,"N","Y")</f>
        <v>Y</v>
      </c>
      <c r="N9" s="16">
        <f t="shared" ref="N9:N40" si="8">(G9/80)*100</f>
        <v>87.5</v>
      </c>
      <c r="O9" s="15" t="str">
        <f t="shared" ref="O9:O106" si="9">IF(N9&lt;60,"N","Y")</f>
        <v>Y</v>
      </c>
      <c r="P9" s="16">
        <f t="shared" ref="P9:P40" si="10">(H9/80)*100</f>
        <v>87.5</v>
      </c>
      <c r="Q9" s="15" t="str">
        <f t="shared" ref="Q9:Q106" si="11">IF(P9&lt;60,"N","Y")</f>
        <v>Y</v>
      </c>
      <c r="R9" s="16">
        <f t="shared" ref="R9:R40" si="12">(I9/80)*100</f>
        <v>87.5</v>
      </c>
      <c r="S9" s="15" t="str">
        <f t="shared" ref="S9:S106" si="13">IF(R9&lt;60,"N","Y")</f>
        <v>Y</v>
      </c>
      <c r="T9" s="1"/>
      <c r="U9" s="1"/>
      <c r="V9" s="1"/>
      <c r="W9" s="1"/>
      <c r="X9" s="1"/>
      <c r="Y9" s="1"/>
      <c r="Z9" s="1"/>
      <c r="AA9" s="1"/>
      <c r="AB9" s="1"/>
      <c r="AC9" s="1"/>
    </row>
    <row r="10" spans="1:29" ht="30.75" customHeight="1">
      <c r="A10" s="8">
        <v>2</v>
      </c>
      <c r="B10" s="9" t="s">
        <v>25</v>
      </c>
      <c r="C10" s="10" t="s">
        <v>26</v>
      </c>
      <c r="D10" s="11" t="s">
        <v>24</v>
      </c>
      <c r="E10" s="147">
        <v>68</v>
      </c>
      <c r="F10" s="10">
        <f t="shared" si="0"/>
        <v>68</v>
      </c>
      <c r="G10" s="14">
        <f t="shared" si="1"/>
        <v>68</v>
      </c>
      <c r="H10" s="14">
        <f t="shared" si="2"/>
        <v>68</v>
      </c>
      <c r="I10" s="14">
        <f t="shared" si="3"/>
        <v>68</v>
      </c>
      <c r="J10" s="16">
        <f t="shared" si="4"/>
        <v>85</v>
      </c>
      <c r="K10" s="15" t="str">
        <f t="shared" si="5"/>
        <v>Y</v>
      </c>
      <c r="L10" s="16">
        <f t="shared" si="6"/>
        <v>85</v>
      </c>
      <c r="M10" s="15" t="str">
        <f t="shared" si="7"/>
        <v>Y</v>
      </c>
      <c r="N10" s="16">
        <f t="shared" si="8"/>
        <v>85</v>
      </c>
      <c r="O10" s="15" t="str">
        <f t="shared" si="9"/>
        <v>Y</v>
      </c>
      <c r="P10" s="16">
        <f t="shared" si="10"/>
        <v>85</v>
      </c>
      <c r="Q10" s="15" t="str">
        <f t="shared" si="11"/>
        <v>Y</v>
      </c>
      <c r="R10" s="16">
        <f t="shared" si="12"/>
        <v>85</v>
      </c>
      <c r="S10" s="15" t="str">
        <f t="shared" si="13"/>
        <v>Y</v>
      </c>
      <c r="T10" s="1"/>
      <c r="U10" s="1"/>
      <c r="V10" s="1"/>
      <c r="W10" s="1"/>
      <c r="X10" s="1"/>
      <c r="Y10" s="1"/>
      <c r="Z10" s="1"/>
      <c r="AA10" s="1"/>
      <c r="AB10" s="1"/>
      <c r="AC10" s="1"/>
    </row>
    <row r="11" spans="1:29" ht="22.5" customHeight="1">
      <c r="A11" s="8">
        <v>3</v>
      </c>
      <c r="B11" s="9" t="s">
        <v>27</v>
      </c>
      <c r="C11" s="10" t="s">
        <v>28</v>
      </c>
      <c r="D11" s="11" t="s">
        <v>24</v>
      </c>
      <c r="E11" s="147">
        <v>74</v>
      </c>
      <c r="F11" s="10">
        <f t="shared" si="0"/>
        <v>74</v>
      </c>
      <c r="G11" s="14">
        <f t="shared" si="1"/>
        <v>74</v>
      </c>
      <c r="H11" s="14">
        <f t="shared" si="2"/>
        <v>74</v>
      </c>
      <c r="I11" s="14">
        <f t="shared" si="3"/>
        <v>74</v>
      </c>
      <c r="J11" s="16">
        <f t="shared" si="4"/>
        <v>92.5</v>
      </c>
      <c r="K11" s="15" t="str">
        <f t="shared" si="5"/>
        <v>Y</v>
      </c>
      <c r="L11" s="16">
        <f t="shared" si="6"/>
        <v>92.5</v>
      </c>
      <c r="M11" s="15" t="str">
        <f t="shared" si="7"/>
        <v>Y</v>
      </c>
      <c r="N11" s="16">
        <f t="shared" si="8"/>
        <v>92.5</v>
      </c>
      <c r="O11" s="15" t="str">
        <f t="shared" si="9"/>
        <v>Y</v>
      </c>
      <c r="P11" s="16">
        <f t="shared" si="10"/>
        <v>92.5</v>
      </c>
      <c r="Q11" s="15" t="str">
        <f t="shared" si="11"/>
        <v>Y</v>
      </c>
      <c r="R11" s="16">
        <f t="shared" si="12"/>
        <v>92.5</v>
      </c>
      <c r="S11" s="15" t="str">
        <f t="shared" si="13"/>
        <v>Y</v>
      </c>
      <c r="T11" s="1"/>
      <c r="U11" s="1"/>
      <c r="V11" s="1"/>
      <c r="W11" s="1"/>
      <c r="X11" s="1"/>
      <c r="Y11" s="1"/>
      <c r="Z11" s="1"/>
      <c r="AA11" s="1"/>
      <c r="AB11" s="1"/>
      <c r="AC11" s="1"/>
    </row>
    <row r="12" spans="1:29" ht="22.5" customHeight="1">
      <c r="A12" s="8">
        <v>4</v>
      </c>
      <c r="B12" s="9" t="s">
        <v>29</v>
      </c>
      <c r="C12" s="10" t="s">
        <v>30</v>
      </c>
      <c r="D12" s="11" t="s">
        <v>24</v>
      </c>
      <c r="E12" s="147">
        <v>74</v>
      </c>
      <c r="F12" s="10">
        <f t="shared" si="0"/>
        <v>74</v>
      </c>
      <c r="G12" s="14">
        <f t="shared" si="1"/>
        <v>74</v>
      </c>
      <c r="H12" s="14">
        <f t="shared" si="2"/>
        <v>74</v>
      </c>
      <c r="I12" s="14">
        <f t="shared" si="3"/>
        <v>74</v>
      </c>
      <c r="J12" s="16">
        <f t="shared" si="4"/>
        <v>92.5</v>
      </c>
      <c r="K12" s="15" t="str">
        <f t="shared" si="5"/>
        <v>Y</v>
      </c>
      <c r="L12" s="16">
        <f t="shared" si="6"/>
        <v>92.5</v>
      </c>
      <c r="M12" s="15" t="str">
        <f t="shared" si="7"/>
        <v>Y</v>
      </c>
      <c r="N12" s="16">
        <f t="shared" si="8"/>
        <v>92.5</v>
      </c>
      <c r="O12" s="15" t="str">
        <f t="shared" si="9"/>
        <v>Y</v>
      </c>
      <c r="P12" s="16">
        <f t="shared" si="10"/>
        <v>92.5</v>
      </c>
      <c r="Q12" s="15" t="str">
        <f t="shared" si="11"/>
        <v>Y</v>
      </c>
      <c r="R12" s="16">
        <f t="shared" si="12"/>
        <v>92.5</v>
      </c>
      <c r="S12" s="15" t="str">
        <f t="shared" si="13"/>
        <v>Y</v>
      </c>
      <c r="T12" s="1"/>
      <c r="U12" s="1"/>
      <c r="V12" s="1"/>
      <c r="W12" s="1"/>
      <c r="X12" s="1"/>
      <c r="Y12" s="1"/>
      <c r="Z12" s="1"/>
      <c r="AA12" s="1"/>
      <c r="AB12" s="1"/>
      <c r="AC12" s="1"/>
    </row>
    <row r="13" spans="1:29" ht="22.5" customHeight="1">
      <c r="A13" s="8">
        <v>5</v>
      </c>
      <c r="B13" s="9" t="s">
        <v>31</v>
      </c>
      <c r="C13" s="10" t="s">
        <v>32</v>
      </c>
      <c r="D13" s="11" t="s">
        <v>24</v>
      </c>
      <c r="E13" s="147">
        <v>76</v>
      </c>
      <c r="F13" s="10">
        <f t="shared" si="0"/>
        <v>76</v>
      </c>
      <c r="G13" s="14">
        <f t="shared" si="1"/>
        <v>76</v>
      </c>
      <c r="H13" s="14">
        <f t="shared" si="2"/>
        <v>76</v>
      </c>
      <c r="I13" s="14">
        <f t="shared" si="3"/>
        <v>76</v>
      </c>
      <c r="J13" s="16">
        <f t="shared" si="4"/>
        <v>95</v>
      </c>
      <c r="K13" s="15" t="str">
        <f t="shared" si="5"/>
        <v>Y</v>
      </c>
      <c r="L13" s="16">
        <f t="shared" si="6"/>
        <v>95</v>
      </c>
      <c r="M13" s="15" t="str">
        <f t="shared" si="7"/>
        <v>Y</v>
      </c>
      <c r="N13" s="16">
        <f t="shared" si="8"/>
        <v>95</v>
      </c>
      <c r="O13" s="15" t="str">
        <f t="shared" si="9"/>
        <v>Y</v>
      </c>
      <c r="P13" s="16">
        <f t="shared" si="10"/>
        <v>95</v>
      </c>
      <c r="Q13" s="15" t="str">
        <f t="shared" si="11"/>
        <v>Y</v>
      </c>
      <c r="R13" s="16">
        <f t="shared" si="12"/>
        <v>95</v>
      </c>
      <c r="S13" s="15" t="str">
        <f t="shared" si="13"/>
        <v>Y</v>
      </c>
      <c r="T13" s="1"/>
      <c r="U13" s="1"/>
      <c r="V13" s="1"/>
      <c r="W13" s="1"/>
      <c r="X13" s="1"/>
      <c r="Y13" s="1"/>
      <c r="Z13" s="1"/>
      <c r="AA13" s="1"/>
      <c r="AB13" s="1"/>
      <c r="AC13" s="1"/>
    </row>
    <row r="14" spans="1:29" ht="22.5" customHeight="1">
      <c r="A14" s="8">
        <v>6</v>
      </c>
      <c r="B14" s="9" t="s">
        <v>33</v>
      </c>
      <c r="C14" s="10" t="s">
        <v>34</v>
      </c>
      <c r="D14" s="11" t="s">
        <v>24</v>
      </c>
      <c r="E14" s="147">
        <v>69</v>
      </c>
      <c r="F14" s="10">
        <f t="shared" si="0"/>
        <v>69</v>
      </c>
      <c r="G14" s="14">
        <f t="shared" si="1"/>
        <v>69</v>
      </c>
      <c r="H14" s="14">
        <f t="shared" si="2"/>
        <v>69</v>
      </c>
      <c r="I14" s="14">
        <f t="shared" si="3"/>
        <v>69</v>
      </c>
      <c r="J14" s="16">
        <f t="shared" si="4"/>
        <v>86.25</v>
      </c>
      <c r="K14" s="15" t="str">
        <f t="shared" si="5"/>
        <v>Y</v>
      </c>
      <c r="L14" s="16">
        <f t="shared" si="6"/>
        <v>86.25</v>
      </c>
      <c r="M14" s="15" t="str">
        <f t="shared" si="7"/>
        <v>Y</v>
      </c>
      <c r="N14" s="16">
        <f t="shared" si="8"/>
        <v>86.25</v>
      </c>
      <c r="O14" s="15" t="str">
        <f t="shared" si="9"/>
        <v>Y</v>
      </c>
      <c r="P14" s="16">
        <f t="shared" si="10"/>
        <v>86.25</v>
      </c>
      <c r="Q14" s="15" t="str">
        <f t="shared" si="11"/>
        <v>Y</v>
      </c>
      <c r="R14" s="16">
        <f t="shared" si="12"/>
        <v>86.25</v>
      </c>
      <c r="S14" s="15" t="str">
        <f t="shared" si="13"/>
        <v>Y</v>
      </c>
      <c r="T14" s="1"/>
      <c r="U14" s="1"/>
      <c r="V14" s="1"/>
      <c r="W14" s="1"/>
      <c r="X14" s="1"/>
      <c r="Y14" s="1"/>
      <c r="Z14" s="1"/>
      <c r="AA14" s="1"/>
      <c r="AB14" s="1"/>
      <c r="AC14" s="1"/>
    </row>
    <row r="15" spans="1:29" ht="22.5" customHeight="1">
      <c r="A15" s="8">
        <v>7</v>
      </c>
      <c r="B15" s="9" t="s">
        <v>35</v>
      </c>
      <c r="C15" s="10" t="s">
        <v>36</v>
      </c>
      <c r="D15" s="11" t="s">
        <v>24</v>
      </c>
      <c r="E15" s="147">
        <v>72</v>
      </c>
      <c r="F15" s="10">
        <f t="shared" si="0"/>
        <v>72</v>
      </c>
      <c r="G15" s="14">
        <f t="shared" si="1"/>
        <v>72</v>
      </c>
      <c r="H15" s="14">
        <f t="shared" si="2"/>
        <v>72</v>
      </c>
      <c r="I15" s="14">
        <f t="shared" si="3"/>
        <v>72</v>
      </c>
      <c r="J15" s="16">
        <f t="shared" si="4"/>
        <v>90</v>
      </c>
      <c r="K15" s="15" t="str">
        <f t="shared" si="5"/>
        <v>Y</v>
      </c>
      <c r="L15" s="16">
        <f t="shared" si="6"/>
        <v>90</v>
      </c>
      <c r="M15" s="15" t="str">
        <f t="shared" si="7"/>
        <v>Y</v>
      </c>
      <c r="N15" s="16">
        <f t="shared" si="8"/>
        <v>90</v>
      </c>
      <c r="O15" s="15" t="str">
        <f t="shared" si="9"/>
        <v>Y</v>
      </c>
      <c r="P15" s="16">
        <f t="shared" si="10"/>
        <v>90</v>
      </c>
      <c r="Q15" s="15" t="str">
        <f t="shared" si="11"/>
        <v>Y</v>
      </c>
      <c r="R15" s="16">
        <f t="shared" si="12"/>
        <v>90</v>
      </c>
      <c r="S15" s="15" t="str">
        <f t="shared" si="13"/>
        <v>Y</v>
      </c>
      <c r="T15" s="1"/>
      <c r="U15" s="1"/>
      <c r="V15" s="1"/>
      <c r="W15" s="1"/>
      <c r="X15" s="1"/>
      <c r="Y15" s="1"/>
      <c r="Z15" s="1"/>
      <c r="AA15" s="1"/>
      <c r="AB15" s="1"/>
      <c r="AC15" s="1"/>
    </row>
    <row r="16" spans="1:29" ht="31.5" customHeight="1">
      <c r="A16" s="8">
        <v>8</v>
      </c>
      <c r="B16" s="9" t="s">
        <v>37</v>
      </c>
      <c r="C16" s="10" t="s">
        <v>38</v>
      </c>
      <c r="D16" s="11" t="s">
        <v>24</v>
      </c>
      <c r="E16" s="147">
        <v>72</v>
      </c>
      <c r="F16" s="10">
        <f t="shared" si="0"/>
        <v>72</v>
      </c>
      <c r="G16" s="14">
        <f t="shared" si="1"/>
        <v>72</v>
      </c>
      <c r="H16" s="14">
        <f t="shared" si="2"/>
        <v>72</v>
      </c>
      <c r="I16" s="14">
        <f t="shared" si="3"/>
        <v>72</v>
      </c>
      <c r="J16" s="16">
        <f t="shared" si="4"/>
        <v>90</v>
      </c>
      <c r="K16" s="15" t="str">
        <f t="shared" si="5"/>
        <v>Y</v>
      </c>
      <c r="L16" s="16">
        <f t="shared" si="6"/>
        <v>90</v>
      </c>
      <c r="M16" s="15" t="str">
        <f t="shared" si="7"/>
        <v>Y</v>
      </c>
      <c r="N16" s="16">
        <f t="shared" si="8"/>
        <v>90</v>
      </c>
      <c r="O16" s="15" t="str">
        <f t="shared" si="9"/>
        <v>Y</v>
      </c>
      <c r="P16" s="16">
        <f t="shared" si="10"/>
        <v>90</v>
      </c>
      <c r="Q16" s="15" t="str">
        <f t="shared" si="11"/>
        <v>Y</v>
      </c>
      <c r="R16" s="16">
        <f t="shared" si="12"/>
        <v>90</v>
      </c>
      <c r="S16" s="15" t="str">
        <f t="shared" si="13"/>
        <v>Y</v>
      </c>
      <c r="T16" s="1"/>
      <c r="U16" s="1"/>
      <c r="V16" s="1"/>
      <c r="W16" s="1"/>
      <c r="X16" s="1"/>
      <c r="Y16" s="1"/>
      <c r="Z16" s="1"/>
      <c r="AA16" s="1"/>
      <c r="AB16" s="1"/>
      <c r="AC16" s="1"/>
    </row>
    <row r="17" spans="1:29" ht="22.5" customHeight="1">
      <c r="A17" s="8">
        <v>9</v>
      </c>
      <c r="B17" s="9" t="s">
        <v>39</v>
      </c>
      <c r="C17" s="10" t="s">
        <v>40</v>
      </c>
      <c r="D17" s="11" t="s">
        <v>24</v>
      </c>
      <c r="E17" s="147">
        <v>69</v>
      </c>
      <c r="F17" s="10">
        <f t="shared" si="0"/>
        <v>69</v>
      </c>
      <c r="G17" s="14">
        <f t="shared" si="1"/>
        <v>69</v>
      </c>
      <c r="H17" s="14">
        <f t="shared" si="2"/>
        <v>69</v>
      </c>
      <c r="I17" s="14">
        <f t="shared" si="3"/>
        <v>69</v>
      </c>
      <c r="J17" s="16">
        <f t="shared" si="4"/>
        <v>86.25</v>
      </c>
      <c r="K17" s="15" t="str">
        <f t="shared" si="5"/>
        <v>Y</v>
      </c>
      <c r="L17" s="16">
        <f t="shared" si="6"/>
        <v>86.25</v>
      </c>
      <c r="M17" s="15" t="str">
        <f t="shared" si="7"/>
        <v>Y</v>
      </c>
      <c r="N17" s="16">
        <f t="shared" si="8"/>
        <v>86.25</v>
      </c>
      <c r="O17" s="15" t="str">
        <f t="shared" si="9"/>
        <v>Y</v>
      </c>
      <c r="P17" s="16">
        <f t="shared" si="10"/>
        <v>86.25</v>
      </c>
      <c r="Q17" s="15" t="str">
        <f t="shared" si="11"/>
        <v>Y</v>
      </c>
      <c r="R17" s="16">
        <f t="shared" si="12"/>
        <v>86.25</v>
      </c>
      <c r="S17" s="15" t="str">
        <f t="shared" si="13"/>
        <v>Y</v>
      </c>
      <c r="T17" s="1"/>
      <c r="U17" s="1"/>
      <c r="V17" s="1"/>
      <c r="W17" s="1"/>
      <c r="X17" s="1"/>
      <c r="Y17" s="1"/>
      <c r="Z17" s="1"/>
      <c r="AA17" s="1"/>
      <c r="AB17" s="1"/>
      <c r="AC17" s="1"/>
    </row>
    <row r="18" spans="1:29" ht="22.5" customHeight="1">
      <c r="A18" s="8">
        <v>10</v>
      </c>
      <c r="B18" s="9" t="s">
        <v>41</v>
      </c>
      <c r="C18" s="10" t="s">
        <v>42</v>
      </c>
      <c r="D18" s="11" t="s">
        <v>24</v>
      </c>
      <c r="E18" s="147">
        <v>76</v>
      </c>
      <c r="F18" s="10">
        <f t="shared" si="0"/>
        <v>76</v>
      </c>
      <c r="G18" s="14">
        <f t="shared" si="1"/>
        <v>76</v>
      </c>
      <c r="H18" s="14">
        <f t="shared" si="2"/>
        <v>76</v>
      </c>
      <c r="I18" s="14">
        <f t="shared" si="3"/>
        <v>76</v>
      </c>
      <c r="J18" s="16">
        <f t="shared" si="4"/>
        <v>95</v>
      </c>
      <c r="K18" s="15" t="str">
        <f t="shared" si="5"/>
        <v>Y</v>
      </c>
      <c r="L18" s="16">
        <f t="shared" si="6"/>
        <v>95</v>
      </c>
      <c r="M18" s="15" t="str">
        <f t="shared" si="7"/>
        <v>Y</v>
      </c>
      <c r="N18" s="16">
        <f t="shared" si="8"/>
        <v>95</v>
      </c>
      <c r="O18" s="15" t="str">
        <f t="shared" si="9"/>
        <v>Y</v>
      </c>
      <c r="P18" s="16">
        <f t="shared" si="10"/>
        <v>95</v>
      </c>
      <c r="Q18" s="15" t="str">
        <f t="shared" si="11"/>
        <v>Y</v>
      </c>
      <c r="R18" s="16">
        <f t="shared" si="12"/>
        <v>95</v>
      </c>
      <c r="S18" s="15" t="str">
        <f t="shared" si="13"/>
        <v>Y</v>
      </c>
      <c r="T18" s="1"/>
      <c r="U18" s="1"/>
      <c r="V18" s="1"/>
      <c r="W18" s="1"/>
      <c r="X18" s="1"/>
      <c r="Y18" s="1"/>
      <c r="Z18" s="1"/>
      <c r="AA18" s="1"/>
      <c r="AB18" s="1"/>
      <c r="AC18" s="1"/>
    </row>
    <row r="19" spans="1:29" ht="30" customHeight="1">
      <c r="A19" s="8">
        <v>11</v>
      </c>
      <c r="B19" s="9" t="s">
        <v>43</v>
      </c>
      <c r="C19" s="10" t="s">
        <v>44</v>
      </c>
      <c r="D19" s="11" t="s">
        <v>24</v>
      </c>
      <c r="E19" s="147">
        <v>70</v>
      </c>
      <c r="F19" s="10">
        <f t="shared" si="0"/>
        <v>70</v>
      </c>
      <c r="G19" s="14">
        <f t="shared" si="1"/>
        <v>70</v>
      </c>
      <c r="H19" s="14">
        <f t="shared" si="2"/>
        <v>70</v>
      </c>
      <c r="I19" s="14">
        <f t="shared" si="3"/>
        <v>70</v>
      </c>
      <c r="J19" s="16">
        <f t="shared" si="4"/>
        <v>87.5</v>
      </c>
      <c r="K19" s="15" t="str">
        <f t="shared" si="5"/>
        <v>Y</v>
      </c>
      <c r="L19" s="16">
        <f t="shared" si="6"/>
        <v>87.5</v>
      </c>
      <c r="M19" s="15" t="str">
        <f t="shared" si="7"/>
        <v>Y</v>
      </c>
      <c r="N19" s="16">
        <f t="shared" si="8"/>
        <v>87.5</v>
      </c>
      <c r="O19" s="15" t="str">
        <f t="shared" si="9"/>
        <v>Y</v>
      </c>
      <c r="P19" s="16">
        <f t="shared" si="10"/>
        <v>87.5</v>
      </c>
      <c r="Q19" s="15" t="str">
        <f t="shared" si="11"/>
        <v>Y</v>
      </c>
      <c r="R19" s="16">
        <f t="shared" si="12"/>
        <v>87.5</v>
      </c>
      <c r="S19" s="15" t="str">
        <f t="shared" si="13"/>
        <v>Y</v>
      </c>
      <c r="T19" s="1"/>
      <c r="U19" s="1"/>
      <c r="V19" s="1"/>
      <c r="W19" s="1"/>
      <c r="X19" s="1"/>
      <c r="Y19" s="1"/>
      <c r="Z19" s="1"/>
      <c r="AA19" s="1"/>
      <c r="AB19" s="1"/>
      <c r="AC19" s="1"/>
    </row>
    <row r="20" spans="1:29" ht="22.5" customHeight="1">
      <c r="A20" s="8">
        <v>12</v>
      </c>
      <c r="B20" s="9" t="s">
        <v>45</v>
      </c>
      <c r="C20" s="10" t="s">
        <v>46</v>
      </c>
      <c r="D20" s="11" t="s">
        <v>24</v>
      </c>
      <c r="E20" s="147">
        <v>70</v>
      </c>
      <c r="F20" s="10">
        <f t="shared" si="0"/>
        <v>70</v>
      </c>
      <c r="G20" s="14">
        <f t="shared" si="1"/>
        <v>70</v>
      </c>
      <c r="H20" s="14">
        <f t="shared" si="2"/>
        <v>70</v>
      </c>
      <c r="I20" s="14">
        <f t="shared" si="3"/>
        <v>70</v>
      </c>
      <c r="J20" s="16">
        <f t="shared" si="4"/>
        <v>87.5</v>
      </c>
      <c r="K20" s="15" t="str">
        <f t="shared" si="5"/>
        <v>Y</v>
      </c>
      <c r="L20" s="16">
        <f t="shared" si="6"/>
        <v>87.5</v>
      </c>
      <c r="M20" s="15" t="str">
        <f t="shared" si="7"/>
        <v>Y</v>
      </c>
      <c r="N20" s="16">
        <f t="shared" si="8"/>
        <v>87.5</v>
      </c>
      <c r="O20" s="15" t="str">
        <f t="shared" si="9"/>
        <v>Y</v>
      </c>
      <c r="P20" s="16">
        <f t="shared" si="10"/>
        <v>87.5</v>
      </c>
      <c r="Q20" s="15" t="str">
        <f t="shared" si="11"/>
        <v>Y</v>
      </c>
      <c r="R20" s="16">
        <f t="shared" si="12"/>
        <v>87.5</v>
      </c>
      <c r="S20" s="15" t="str">
        <f t="shared" si="13"/>
        <v>Y</v>
      </c>
      <c r="T20" s="1"/>
      <c r="U20" s="1"/>
      <c r="V20" s="1"/>
      <c r="W20" s="1"/>
      <c r="X20" s="1"/>
      <c r="Y20" s="1"/>
      <c r="Z20" s="1"/>
      <c r="AA20" s="1"/>
      <c r="AB20" s="1"/>
      <c r="AC20" s="1"/>
    </row>
    <row r="21" spans="1:29" ht="22.5" customHeight="1">
      <c r="A21" s="8">
        <v>13</v>
      </c>
      <c r="B21" s="9" t="s">
        <v>47</v>
      </c>
      <c r="C21" s="10" t="s">
        <v>48</v>
      </c>
      <c r="D21" s="11" t="s">
        <v>24</v>
      </c>
      <c r="E21" s="147">
        <v>78</v>
      </c>
      <c r="F21" s="10">
        <f t="shared" si="0"/>
        <v>78</v>
      </c>
      <c r="G21" s="14">
        <f t="shared" si="1"/>
        <v>78</v>
      </c>
      <c r="H21" s="14">
        <f t="shared" si="2"/>
        <v>78</v>
      </c>
      <c r="I21" s="14">
        <f t="shared" si="3"/>
        <v>78</v>
      </c>
      <c r="J21" s="16">
        <f t="shared" si="4"/>
        <v>97.5</v>
      </c>
      <c r="K21" s="15" t="str">
        <f t="shared" si="5"/>
        <v>Y</v>
      </c>
      <c r="L21" s="16">
        <f t="shared" si="6"/>
        <v>97.5</v>
      </c>
      <c r="M21" s="15" t="str">
        <f t="shared" si="7"/>
        <v>Y</v>
      </c>
      <c r="N21" s="16">
        <f t="shared" si="8"/>
        <v>97.5</v>
      </c>
      <c r="O21" s="15" t="str">
        <f t="shared" si="9"/>
        <v>Y</v>
      </c>
      <c r="P21" s="16">
        <f t="shared" si="10"/>
        <v>97.5</v>
      </c>
      <c r="Q21" s="15" t="str">
        <f t="shared" si="11"/>
        <v>Y</v>
      </c>
      <c r="R21" s="16">
        <f t="shared" si="12"/>
        <v>97.5</v>
      </c>
      <c r="S21" s="15" t="str">
        <f t="shared" si="13"/>
        <v>Y</v>
      </c>
      <c r="T21" s="1"/>
      <c r="U21" s="1"/>
      <c r="V21" s="1"/>
      <c r="W21" s="1"/>
      <c r="X21" s="1"/>
      <c r="Y21" s="1"/>
      <c r="Z21" s="1"/>
      <c r="AA21" s="1"/>
      <c r="AB21" s="1"/>
      <c r="AC21" s="1"/>
    </row>
    <row r="22" spans="1:29" ht="22.5" customHeight="1">
      <c r="A22" s="8">
        <v>14</v>
      </c>
      <c r="B22" s="9" t="s">
        <v>49</v>
      </c>
      <c r="C22" s="10" t="s">
        <v>50</v>
      </c>
      <c r="D22" s="11" t="s">
        <v>24</v>
      </c>
      <c r="E22" s="147">
        <v>72</v>
      </c>
      <c r="F22" s="10">
        <f t="shared" si="0"/>
        <v>72</v>
      </c>
      <c r="G22" s="14">
        <f t="shared" si="1"/>
        <v>72</v>
      </c>
      <c r="H22" s="14">
        <f t="shared" si="2"/>
        <v>72</v>
      </c>
      <c r="I22" s="14">
        <f t="shared" si="3"/>
        <v>72</v>
      </c>
      <c r="J22" s="16">
        <f t="shared" si="4"/>
        <v>90</v>
      </c>
      <c r="K22" s="15" t="str">
        <f t="shared" si="5"/>
        <v>Y</v>
      </c>
      <c r="L22" s="16">
        <f t="shared" si="6"/>
        <v>90</v>
      </c>
      <c r="M22" s="15" t="str">
        <f t="shared" si="7"/>
        <v>Y</v>
      </c>
      <c r="N22" s="16">
        <f t="shared" si="8"/>
        <v>90</v>
      </c>
      <c r="O22" s="15" t="str">
        <f t="shared" si="9"/>
        <v>Y</v>
      </c>
      <c r="P22" s="16">
        <f t="shared" si="10"/>
        <v>90</v>
      </c>
      <c r="Q22" s="15" t="str">
        <f t="shared" si="11"/>
        <v>Y</v>
      </c>
      <c r="R22" s="16">
        <f t="shared" si="12"/>
        <v>90</v>
      </c>
      <c r="S22" s="15" t="str">
        <f t="shared" si="13"/>
        <v>Y</v>
      </c>
      <c r="T22" s="1"/>
      <c r="U22" s="1"/>
      <c r="V22" s="1"/>
      <c r="W22" s="1"/>
      <c r="X22" s="1"/>
      <c r="Y22" s="1"/>
      <c r="Z22" s="1"/>
      <c r="AA22" s="1"/>
      <c r="AB22" s="1"/>
      <c r="AC22" s="1"/>
    </row>
    <row r="23" spans="1:29" ht="22.5" customHeight="1">
      <c r="A23" s="8">
        <v>15</v>
      </c>
      <c r="B23" s="9" t="s">
        <v>51</v>
      </c>
      <c r="C23" s="10" t="s">
        <v>52</v>
      </c>
      <c r="D23" s="11" t="s">
        <v>24</v>
      </c>
      <c r="E23" s="147">
        <v>68</v>
      </c>
      <c r="F23" s="10">
        <f t="shared" si="0"/>
        <v>68</v>
      </c>
      <c r="G23" s="14">
        <f t="shared" si="1"/>
        <v>68</v>
      </c>
      <c r="H23" s="14">
        <f t="shared" si="2"/>
        <v>68</v>
      </c>
      <c r="I23" s="14">
        <f t="shared" si="3"/>
        <v>68</v>
      </c>
      <c r="J23" s="16">
        <f t="shared" si="4"/>
        <v>85</v>
      </c>
      <c r="K23" s="15" t="str">
        <f t="shared" si="5"/>
        <v>Y</v>
      </c>
      <c r="L23" s="16">
        <f t="shared" si="6"/>
        <v>85</v>
      </c>
      <c r="M23" s="15" t="str">
        <f t="shared" si="7"/>
        <v>Y</v>
      </c>
      <c r="N23" s="16">
        <f t="shared" si="8"/>
        <v>85</v>
      </c>
      <c r="O23" s="15" t="str">
        <f t="shared" si="9"/>
        <v>Y</v>
      </c>
      <c r="P23" s="16">
        <f t="shared" si="10"/>
        <v>85</v>
      </c>
      <c r="Q23" s="15" t="str">
        <f t="shared" si="11"/>
        <v>Y</v>
      </c>
      <c r="R23" s="16">
        <f t="shared" si="12"/>
        <v>85</v>
      </c>
      <c r="S23" s="15" t="str">
        <f t="shared" si="13"/>
        <v>Y</v>
      </c>
      <c r="T23" s="1"/>
      <c r="U23" s="1"/>
      <c r="V23" s="1"/>
      <c r="W23" s="1"/>
      <c r="X23" s="1"/>
      <c r="Y23" s="1"/>
      <c r="Z23" s="1"/>
      <c r="AA23" s="1"/>
      <c r="AB23" s="1"/>
      <c r="AC23" s="1"/>
    </row>
    <row r="24" spans="1:29" ht="22.5" customHeight="1">
      <c r="A24" s="8">
        <v>16</v>
      </c>
      <c r="B24" s="9" t="s">
        <v>53</v>
      </c>
      <c r="C24" s="10" t="s">
        <v>54</v>
      </c>
      <c r="D24" s="11" t="s">
        <v>24</v>
      </c>
      <c r="E24" s="147">
        <v>69</v>
      </c>
      <c r="F24" s="10">
        <f t="shared" si="0"/>
        <v>69</v>
      </c>
      <c r="G24" s="14">
        <f t="shared" si="1"/>
        <v>69</v>
      </c>
      <c r="H24" s="14">
        <f t="shared" si="2"/>
        <v>69</v>
      </c>
      <c r="I24" s="14">
        <f t="shared" si="3"/>
        <v>69</v>
      </c>
      <c r="J24" s="16">
        <f t="shared" si="4"/>
        <v>86.25</v>
      </c>
      <c r="K24" s="15" t="str">
        <f t="shared" si="5"/>
        <v>Y</v>
      </c>
      <c r="L24" s="16">
        <f t="shared" si="6"/>
        <v>86.25</v>
      </c>
      <c r="M24" s="15" t="str">
        <f t="shared" si="7"/>
        <v>Y</v>
      </c>
      <c r="N24" s="16">
        <f t="shared" si="8"/>
        <v>86.25</v>
      </c>
      <c r="O24" s="15" t="str">
        <f t="shared" si="9"/>
        <v>Y</v>
      </c>
      <c r="P24" s="16">
        <f t="shared" si="10"/>
        <v>86.25</v>
      </c>
      <c r="Q24" s="15" t="str">
        <f t="shared" si="11"/>
        <v>Y</v>
      </c>
      <c r="R24" s="16">
        <f t="shared" si="12"/>
        <v>86.25</v>
      </c>
      <c r="S24" s="15" t="str">
        <f t="shared" si="13"/>
        <v>Y</v>
      </c>
      <c r="T24" s="1"/>
      <c r="U24" s="1"/>
      <c r="V24" s="1"/>
      <c r="W24" s="1"/>
      <c r="X24" s="1"/>
      <c r="Y24" s="1"/>
      <c r="Z24" s="1"/>
      <c r="AA24" s="1"/>
      <c r="AB24" s="1"/>
      <c r="AC24" s="1"/>
    </row>
    <row r="25" spans="1:29" ht="22.5" customHeight="1">
      <c r="A25" s="8">
        <v>17</v>
      </c>
      <c r="B25" s="9" t="s">
        <v>55</v>
      </c>
      <c r="C25" s="10" t="s">
        <v>56</v>
      </c>
      <c r="D25" s="11" t="s">
        <v>24</v>
      </c>
      <c r="E25" s="147">
        <v>75</v>
      </c>
      <c r="F25" s="10">
        <f t="shared" si="0"/>
        <v>75</v>
      </c>
      <c r="G25" s="14">
        <f t="shared" si="1"/>
        <v>75</v>
      </c>
      <c r="H25" s="14">
        <f t="shared" si="2"/>
        <v>75</v>
      </c>
      <c r="I25" s="14">
        <f t="shared" si="3"/>
        <v>75</v>
      </c>
      <c r="J25" s="16">
        <f t="shared" si="4"/>
        <v>93.75</v>
      </c>
      <c r="K25" s="15" t="str">
        <f t="shared" si="5"/>
        <v>Y</v>
      </c>
      <c r="L25" s="16">
        <f t="shared" si="6"/>
        <v>93.75</v>
      </c>
      <c r="M25" s="15" t="str">
        <f t="shared" si="7"/>
        <v>Y</v>
      </c>
      <c r="N25" s="16">
        <f t="shared" si="8"/>
        <v>93.75</v>
      </c>
      <c r="O25" s="15" t="str">
        <f t="shared" si="9"/>
        <v>Y</v>
      </c>
      <c r="P25" s="16">
        <f t="shared" si="10"/>
        <v>93.75</v>
      </c>
      <c r="Q25" s="15" t="str">
        <f t="shared" si="11"/>
        <v>Y</v>
      </c>
      <c r="R25" s="16">
        <f t="shared" si="12"/>
        <v>93.75</v>
      </c>
      <c r="S25" s="15" t="str">
        <f t="shared" si="13"/>
        <v>Y</v>
      </c>
      <c r="T25" s="1"/>
      <c r="U25" s="1"/>
      <c r="V25" s="1"/>
      <c r="W25" s="1"/>
      <c r="X25" s="1"/>
      <c r="Y25" s="1"/>
      <c r="Z25" s="1"/>
      <c r="AA25" s="1"/>
      <c r="AB25" s="1"/>
      <c r="AC25" s="1"/>
    </row>
    <row r="26" spans="1:29" ht="22.5" customHeight="1">
      <c r="A26" s="8">
        <v>18</v>
      </c>
      <c r="B26" s="9" t="s">
        <v>57</v>
      </c>
      <c r="C26" s="10" t="s">
        <v>58</v>
      </c>
      <c r="D26" s="11" t="s">
        <v>24</v>
      </c>
      <c r="E26" s="147">
        <v>74</v>
      </c>
      <c r="F26" s="10">
        <f t="shared" si="0"/>
        <v>74</v>
      </c>
      <c r="G26" s="14">
        <f t="shared" si="1"/>
        <v>74</v>
      </c>
      <c r="H26" s="14">
        <f t="shared" si="2"/>
        <v>74</v>
      </c>
      <c r="I26" s="14">
        <f t="shared" si="3"/>
        <v>74</v>
      </c>
      <c r="J26" s="16">
        <f t="shared" si="4"/>
        <v>92.5</v>
      </c>
      <c r="K26" s="15" t="str">
        <f t="shared" si="5"/>
        <v>Y</v>
      </c>
      <c r="L26" s="16">
        <f t="shared" si="6"/>
        <v>92.5</v>
      </c>
      <c r="M26" s="15" t="str">
        <f t="shared" si="7"/>
        <v>Y</v>
      </c>
      <c r="N26" s="16">
        <f t="shared" si="8"/>
        <v>92.5</v>
      </c>
      <c r="O26" s="15" t="str">
        <f t="shared" si="9"/>
        <v>Y</v>
      </c>
      <c r="P26" s="16">
        <f t="shared" si="10"/>
        <v>92.5</v>
      </c>
      <c r="Q26" s="15" t="str">
        <f t="shared" si="11"/>
        <v>Y</v>
      </c>
      <c r="R26" s="16">
        <f t="shared" si="12"/>
        <v>92.5</v>
      </c>
      <c r="S26" s="15" t="str">
        <f t="shared" si="13"/>
        <v>Y</v>
      </c>
      <c r="T26" s="1"/>
      <c r="U26" s="1"/>
      <c r="V26" s="1"/>
      <c r="W26" s="1"/>
      <c r="X26" s="1"/>
      <c r="Y26" s="1"/>
      <c r="Z26" s="1"/>
      <c r="AA26" s="1"/>
      <c r="AB26" s="1"/>
      <c r="AC26" s="1"/>
    </row>
    <row r="27" spans="1:29" ht="22.5" customHeight="1">
      <c r="A27" s="8">
        <v>19</v>
      </c>
      <c r="B27" s="9" t="s">
        <v>59</v>
      </c>
      <c r="C27" s="10" t="s">
        <v>60</v>
      </c>
      <c r="D27" s="11" t="s">
        <v>24</v>
      </c>
      <c r="E27" s="147">
        <v>73</v>
      </c>
      <c r="F27" s="10">
        <f t="shared" si="0"/>
        <v>73</v>
      </c>
      <c r="G27" s="14">
        <f t="shared" si="1"/>
        <v>73</v>
      </c>
      <c r="H27" s="14">
        <f t="shared" si="2"/>
        <v>73</v>
      </c>
      <c r="I27" s="14">
        <f t="shared" si="3"/>
        <v>73</v>
      </c>
      <c r="J27" s="16">
        <f t="shared" si="4"/>
        <v>91.25</v>
      </c>
      <c r="K27" s="15" t="str">
        <f t="shared" si="5"/>
        <v>Y</v>
      </c>
      <c r="L27" s="16">
        <f t="shared" si="6"/>
        <v>91.25</v>
      </c>
      <c r="M27" s="15" t="str">
        <f t="shared" si="7"/>
        <v>Y</v>
      </c>
      <c r="N27" s="16">
        <f t="shared" si="8"/>
        <v>91.25</v>
      </c>
      <c r="O27" s="15" t="str">
        <f t="shared" si="9"/>
        <v>Y</v>
      </c>
      <c r="P27" s="16">
        <f t="shared" si="10"/>
        <v>91.25</v>
      </c>
      <c r="Q27" s="15" t="str">
        <f t="shared" si="11"/>
        <v>Y</v>
      </c>
      <c r="R27" s="16">
        <f t="shared" si="12"/>
        <v>91.25</v>
      </c>
      <c r="S27" s="15" t="str">
        <f t="shared" si="13"/>
        <v>Y</v>
      </c>
      <c r="T27" s="1"/>
      <c r="U27" s="1"/>
      <c r="V27" s="1"/>
      <c r="W27" s="1"/>
      <c r="X27" s="1"/>
      <c r="Y27" s="1"/>
      <c r="Z27" s="1"/>
      <c r="AA27" s="1"/>
      <c r="AB27" s="1"/>
      <c r="AC27" s="1"/>
    </row>
    <row r="28" spans="1:29" ht="22.5" customHeight="1">
      <c r="A28" s="8">
        <v>20</v>
      </c>
      <c r="B28" s="9" t="s">
        <v>61</v>
      </c>
      <c r="C28" s="10" t="s">
        <v>62</v>
      </c>
      <c r="D28" s="11" t="s">
        <v>24</v>
      </c>
      <c r="E28" s="147">
        <v>76</v>
      </c>
      <c r="F28" s="10">
        <f t="shared" si="0"/>
        <v>76</v>
      </c>
      <c r="G28" s="14">
        <f t="shared" si="1"/>
        <v>76</v>
      </c>
      <c r="H28" s="14">
        <f t="shared" si="2"/>
        <v>76</v>
      </c>
      <c r="I28" s="14">
        <f t="shared" si="3"/>
        <v>76</v>
      </c>
      <c r="J28" s="16">
        <f t="shared" si="4"/>
        <v>95</v>
      </c>
      <c r="K28" s="15" t="str">
        <f t="shared" si="5"/>
        <v>Y</v>
      </c>
      <c r="L28" s="16">
        <f t="shared" si="6"/>
        <v>95</v>
      </c>
      <c r="M28" s="15" t="str">
        <f t="shared" si="7"/>
        <v>Y</v>
      </c>
      <c r="N28" s="16">
        <f t="shared" si="8"/>
        <v>95</v>
      </c>
      <c r="O28" s="15" t="str">
        <f t="shared" si="9"/>
        <v>Y</v>
      </c>
      <c r="P28" s="16">
        <f t="shared" si="10"/>
        <v>95</v>
      </c>
      <c r="Q28" s="15" t="str">
        <f t="shared" si="11"/>
        <v>Y</v>
      </c>
      <c r="R28" s="16">
        <f t="shared" si="12"/>
        <v>95</v>
      </c>
      <c r="S28" s="15" t="str">
        <f t="shared" si="13"/>
        <v>Y</v>
      </c>
      <c r="T28" s="1"/>
      <c r="U28" s="1"/>
      <c r="V28" s="1"/>
      <c r="W28" s="1"/>
      <c r="X28" s="1"/>
      <c r="Y28" s="1"/>
      <c r="Z28" s="1"/>
      <c r="AA28" s="1"/>
      <c r="AB28" s="1"/>
      <c r="AC28" s="1"/>
    </row>
    <row r="29" spans="1:29" ht="22.5" customHeight="1">
      <c r="A29" s="8">
        <v>21</v>
      </c>
      <c r="B29" s="9" t="s">
        <v>63</v>
      </c>
      <c r="C29" s="10" t="s">
        <v>64</v>
      </c>
      <c r="D29" s="11" t="s">
        <v>24</v>
      </c>
      <c r="E29" s="147">
        <v>69</v>
      </c>
      <c r="F29" s="10">
        <f t="shared" si="0"/>
        <v>69</v>
      </c>
      <c r="G29" s="14">
        <f t="shared" si="1"/>
        <v>69</v>
      </c>
      <c r="H29" s="14">
        <f t="shared" si="2"/>
        <v>69</v>
      </c>
      <c r="I29" s="14">
        <f t="shared" si="3"/>
        <v>69</v>
      </c>
      <c r="J29" s="16">
        <f t="shared" si="4"/>
        <v>86.25</v>
      </c>
      <c r="K29" s="15" t="str">
        <f t="shared" si="5"/>
        <v>Y</v>
      </c>
      <c r="L29" s="16">
        <f t="shared" si="6"/>
        <v>86.25</v>
      </c>
      <c r="M29" s="15" t="str">
        <f t="shared" si="7"/>
        <v>Y</v>
      </c>
      <c r="N29" s="16">
        <f t="shared" si="8"/>
        <v>86.25</v>
      </c>
      <c r="O29" s="15" t="str">
        <f t="shared" si="9"/>
        <v>Y</v>
      </c>
      <c r="P29" s="16">
        <f t="shared" si="10"/>
        <v>86.25</v>
      </c>
      <c r="Q29" s="15" t="str">
        <f t="shared" si="11"/>
        <v>Y</v>
      </c>
      <c r="R29" s="16">
        <f t="shared" si="12"/>
        <v>86.25</v>
      </c>
      <c r="S29" s="15" t="str">
        <f t="shared" si="13"/>
        <v>Y</v>
      </c>
      <c r="T29" s="1"/>
      <c r="U29" s="1"/>
      <c r="V29" s="1"/>
      <c r="W29" s="1"/>
      <c r="X29" s="1"/>
      <c r="Y29" s="1"/>
      <c r="Z29" s="1"/>
      <c r="AA29" s="1"/>
      <c r="AB29" s="1"/>
      <c r="AC29" s="1"/>
    </row>
    <row r="30" spans="1:29" ht="22.5" customHeight="1">
      <c r="A30" s="8">
        <v>22</v>
      </c>
      <c r="B30" s="9" t="s">
        <v>65</v>
      </c>
      <c r="C30" s="10" t="s">
        <v>66</v>
      </c>
      <c r="D30" s="11" t="s">
        <v>24</v>
      </c>
      <c r="E30" s="147">
        <v>70</v>
      </c>
      <c r="F30" s="10">
        <f t="shared" si="0"/>
        <v>70</v>
      </c>
      <c r="G30" s="14">
        <f t="shared" si="1"/>
        <v>70</v>
      </c>
      <c r="H30" s="14">
        <f t="shared" si="2"/>
        <v>70</v>
      </c>
      <c r="I30" s="14">
        <f t="shared" si="3"/>
        <v>70</v>
      </c>
      <c r="J30" s="16">
        <f t="shared" si="4"/>
        <v>87.5</v>
      </c>
      <c r="K30" s="15" t="str">
        <f t="shared" si="5"/>
        <v>Y</v>
      </c>
      <c r="L30" s="16">
        <f t="shared" si="6"/>
        <v>87.5</v>
      </c>
      <c r="M30" s="15" t="str">
        <f t="shared" si="7"/>
        <v>Y</v>
      </c>
      <c r="N30" s="16">
        <f t="shared" si="8"/>
        <v>87.5</v>
      </c>
      <c r="O30" s="15" t="str">
        <f t="shared" si="9"/>
        <v>Y</v>
      </c>
      <c r="P30" s="16">
        <f t="shared" si="10"/>
        <v>87.5</v>
      </c>
      <c r="Q30" s="15" t="str">
        <f t="shared" si="11"/>
        <v>Y</v>
      </c>
      <c r="R30" s="16">
        <f t="shared" si="12"/>
        <v>87.5</v>
      </c>
      <c r="S30" s="15" t="str">
        <f t="shared" si="13"/>
        <v>Y</v>
      </c>
      <c r="T30" s="1"/>
      <c r="U30" s="1"/>
      <c r="V30" s="1"/>
      <c r="W30" s="1"/>
      <c r="X30" s="1"/>
      <c r="Y30" s="1"/>
      <c r="Z30" s="1"/>
      <c r="AA30" s="1"/>
      <c r="AB30" s="1"/>
      <c r="AC30" s="1"/>
    </row>
    <row r="31" spans="1:29" ht="22.5" customHeight="1">
      <c r="A31" s="8">
        <v>23</v>
      </c>
      <c r="B31" s="9" t="s">
        <v>67</v>
      </c>
      <c r="C31" s="10" t="s">
        <v>68</v>
      </c>
      <c r="D31" s="11" t="s">
        <v>24</v>
      </c>
      <c r="E31" s="147">
        <v>72</v>
      </c>
      <c r="F31" s="10">
        <f t="shared" si="0"/>
        <v>72</v>
      </c>
      <c r="G31" s="14">
        <f t="shared" si="1"/>
        <v>72</v>
      </c>
      <c r="H31" s="14">
        <f t="shared" si="2"/>
        <v>72</v>
      </c>
      <c r="I31" s="14">
        <f t="shared" si="3"/>
        <v>72</v>
      </c>
      <c r="J31" s="16">
        <f t="shared" si="4"/>
        <v>90</v>
      </c>
      <c r="K31" s="15" t="str">
        <f t="shared" si="5"/>
        <v>Y</v>
      </c>
      <c r="L31" s="16">
        <f t="shared" si="6"/>
        <v>90</v>
      </c>
      <c r="M31" s="15" t="str">
        <f t="shared" si="7"/>
        <v>Y</v>
      </c>
      <c r="N31" s="16">
        <f t="shared" si="8"/>
        <v>90</v>
      </c>
      <c r="O31" s="15" t="str">
        <f t="shared" si="9"/>
        <v>Y</v>
      </c>
      <c r="P31" s="16">
        <f t="shared" si="10"/>
        <v>90</v>
      </c>
      <c r="Q31" s="15" t="str">
        <f t="shared" si="11"/>
        <v>Y</v>
      </c>
      <c r="R31" s="16">
        <f t="shared" si="12"/>
        <v>90</v>
      </c>
      <c r="S31" s="15" t="str">
        <f t="shared" si="13"/>
        <v>Y</v>
      </c>
      <c r="T31" s="1"/>
      <c r="U31" s="1"/>
      <c r="V31" s="1"/>
      <c r="W31" s="1"/>
      <c r="X31" s="1"/>
      <c r="Y31" s="1"/>
      <c r="Z31" s="1"/>
      <c r="AA31" s="1"/>
      <c r="AB31" s="1"/>
      <c r="AC31" s="1"/>
    </row>
    <row r="32" spans="1:29" ht="22.5" customHeight="1">
      <c r="A32" s="8">
        <v>24</v>
      </c>
      <c r="B32" s="9" t="s">
        <v>69</v>
      </c>
      <c r="C32" s="10" t="s">
        <v>70</v>
      </c>
      <c r="D32" s="11" t="s">
        <v>24</v>
      </c>
      <c r="E32" s="147">
        <v>78</v>
      </c>
      <c r="F32" s="10">
        <f t="shared" si="0"/>
        <v>78</v>
      </c>
      <c r="G32" s="14">
        <f t="shared" si="1"/>
        <v>78</v>
      </c>
      <c r="H32" s="14">
        <f t="shared" si="2"/>
        <v>78</v>
      </c>
      <c r="I32" s="14">
        <f t="shared" si="3"/>
        <v>78</v>
      </c>
      <c r="J32" s="16">
        <f t="shared" si="4"/>
        <v>97.5</v>
      </c>
      <c r="K32" s="15" t="str">
        <f t="shared" si="5"/>
        <v>Y</v>
      </c>
      <c r="L32" s="16">
        <f t="shared" si="6"/>
        <v>97.5</v>
      </c>
      <c r="M32" s="15" t="str">
        <f t="shared" si="7"/>
        <v>Y</v>
      </c>
      <c r="N32" s="16">
        <f t="shared" si="8"/>
        <v>97.5</v>
      </c>
      <c r="O32" s="15" t="str">
        <f t="shared" si="9"/>
        <v>Y</v>
      </c>
      <c r="P32" s="16">
        <f t="shared" si="10"/>
        <v>97.5</v>
      </c>
      <c r="Q32" s="15" t="str">
        <f t="shared" si="11"/>
        <v>Y</v>
      </c>
      <c r="R32" s="16">
        <f t="shared" si="12"/>
        <v>97.5</v>
      </c>
      <c r="S32" s="15" t="str">
        <f t="shared" si="13"/>
        <v>Y</v>
      </c>
      <c r="T32" s="1"/>
      <c r="U32" s="1"/>
      <c r="V32" s="1"/>
      <c r="W32" s="1"/>
      <c r="X32" s="1"/>
      <c r="Y32" s="1"/>
      <c r="Z32" s="1"/>
      <c r="AA32" s="1"/>
      <c r="AB32" s="1"/>
      <c r="AC32" s="1"/>
    </row>
    <row r="33" spans="1:29" ht="22.5" customHeight="1">
      <c r="A33" s="8">
        <v>25</v>
      </c>
      <c r="B33" s="9" t="s">
        <v>71</v>
      </c>
      <c r="C33" s="10" t="s">
        <v>72</v>
      </c>
      <c r="D33" s="11" t="s">
        <v>24</v>
      </c>
      <c r="E33" s="147">
        <v>68</v>
      </c>
      <c r="F33" s="10">
        <f t="shared" si="0"/>
        <v>68</v>
      </c>
      <c r="G33" s="14">
        <f t="shared" si="1"/>
        <v>68</v>
      </c>
      <c r="H33" s="14">
        <f t="shared" si="2"/>
        <v>68</v>
      </c>
      <c r="I33" s="14">
        <f t="shared" si="3"/>
        <v>68</v>
      </c>
      <c r="J33" s="16">
        <f t="shared" si="4"/>
        <v>85</v>
      </c>
      <c r="K33" s="15" t="str">
        <f t="shared" si="5"/>
        <v>Y</v>
      </c>
      <c r="L33" s="16">
        <f t="shared" si="6"/>
        <v>85</v>
      </c>
      <c r="M33" s="15" t="str">
        <f t="shared" si="7"/>
        <v>Y</v>
      </c>
      <c r="N33" s="16">
        <f t="shared" si="8"/>
        <v>85</v>
      </c>
      <c r="O33" s="15" t="str">
        <f t="shared" si="9"/>
        <v>Y</v>
      </c>
      <c r="P33" s="16">
        <f t="shared" si="10"/>
        <v>85</v>
      </c>
      <c r="Q33" s="15" t="str">
        <f t="shared" si="11"/>
        <v>Y</v>
      </c>
      <c r="R33" s="16">
        <f t="shared" si="12"/>
        <v>85</v>
      </c>
      <c r="S33" s="15" t="str">
        <f t="shared" si="13"/>
        <v>Y</v>
      </c>
      <c r="T33" s="1"/>
      <c r="U33" s="1"/>
      <c r="V33" s="1"/>
      <c r="W33" s="1"/>
      <c r="X33" s="1"/>
      <c r="Y33" s="1"/>
      <c r="Z33" s="1"/>
      <c r="AA33" s="1"/>
      <c r="AB33" s="1"/>
      <c r="AC33" s="1"/>
    </row>
    <row r="34" spans="1:29" ht="22.5" customHeight="1">
      <c r="A34" s="8">
        <v>26</v>
      </c>
      <c r="B34" s="9" t="s">
        <v>73</v>
      </c>
      <c r="C34" s="10" t="s">
        <v>74</v>
      </c>
      <c r="D34" s="11" t="s">
        <v>24</v>
      </c>
      <c r="E34" s="147">
        <v>66</v>
      </c>
      <c r="F34" s="10">
        <f t="shared" si="0"/>
        <v>66</v>
      </c>
      <c r="G34" s="14">
        <f t="shared" si="1"/>
        <v>66</v>
      </c>
      <c r="H34" s="14">
        <f t="shared" si="2"/>
        <v>66</v>
      </c>
      <c r="I34" s="14">
        <f t="shared" si="3"/>
        <v>66</v>
      </c>
      <c r="J34" s="16">
        <f t="shared" si="4"/>
        <v>82.5</v>
      </c>
      <c r="K34" s="15" t="str">
        <f t="shared" si="5"/>
        <v>Y</v>
      </c>
      <c r="L34" s="16">
        <f t="shared" si="6"/>
        <v>82.5</v>
      </c>
      <c r="M34" s="15" t="str">
        <f t="shared" si="7"/>
        <v>Y</v>
      </c>
      <c r="N34" s="16">
        <f t="shared" si="8"/>
        <v>82.5</v>
      </c>
      <c r="O34" s="15" t="str">
        <f t="shared" si="9"/>
        <v>Y</v>
      </c>
      <c r="P34" s="16">
        <f t="shared" si="10"/>
        <v>82.5</v>
      </c>
      <c r="Q34" s="15" t="str">
        <f t="shared" si="11"/>
        <v>Y</v>
      </c>
      <c r="R34" s="16">
        <f t="shared" si="12"/>
        <v>82.5</v>
      </c>
      <c r="S34" s="15" t="str">
        <f t="shared" si="13"/>
        <v>Y</v>
      </c>
      <c r="T34" s="1"/>
      <c r="U34" s="1"/>
      <c r="V34" s="1"/>
      <c r="W34" s="1"/>
      <c r="X34" s="1"/>
      <c r="Y34" s="1"/>
      <c r="Z34" s="1"/>
      <c r="AA34" s="1"/>
      <c r="AB34" s="1"/>
      <c r="AC34" s="1"/>
    </row>
    <row r="35" spans="1:29" ht="22.5" customHeight="1">
      <c r="A35" s="8">
        <v>27</v>
      </c>
      <c r="B35" s="9" t="s">
        <v>75</v>
      </c>
      <c r="C35" s="10" t="s">
        <v>76</v>
      </c>
      <c r="D35" s="11" t="s">
        <v>24</v>
      </c>
      <c r="E35" s="147">
        <v>72</v>
      </c>
      <c r="F35" s="10">
        <f t="shared" si="0"/>
        <v>72</v>
      </c>
      <c r="G35" s="14">
        <f t="shared" si="1"/>
        <v>72</v>
      </c>
      <c r="H35" s="14">
        <f t="shared" si="2"/>
        <v>72</v>
      </c>
      <c r="I35" s="14">
        <f t="shared" si="3"/>
        <v>72</v>
      </c>
      <c r="J35" s="16">
        <f t="shared" si="4"/>
        <v>90</v>
      </c>
      <c r="K35" s="15" t="str">
        <f t="shared" si="5"/>
        <v>Y</v>
      </c>
      <c r="L35" s="16">
        <f t="shared" si="6"/>
        <v>90</v>
      </c>
      <c r="M35" s="15" t="str">
        <f t="shared" si="7"/>
        <v>Y</v>
      </c>
      <c r="N35" s="16">
        <f t="shared" si="8"/>
        <v>90</v>
      </c>
      <c r="O35" s="15" t="str">
        <f t="shared" si="9"/>
        <v>Y</v>
      </c>
      <c r="P35" s="16">
        <f t="shared" si="10"/>
        <v>90</v>
      </c>
      <c r="Q35" s="15" t="str">
        <f t="shared" si="11"/>
        <v>Y</v>
      </c>
      <c r="R35" s="16">
        <f t="shared" si="12"/>
        <v>90</v>
      </c>
      <c r="S35" s="15" t="str">
        <f t="shared" si="13"/>
        <v>Y</v>
      </c>
      <c r="T35" s="1"/>
      <c r="U35" s="1"/>
      <c r="V35" s="1"/>
      <c r="W35" s="1"/>
      <c r="X35" s="1"/>
      <c r="Y35" s="1"/>
      <c r="Z35" s="1"/>
      <c r="AA35" s="1"/>
      <c r="AB35" s="1"/>
      <c r="AC35" s="1"/>
    </row>
    <row r="36" spans="1:29" ht="22.5" customHeight="1">
      <c r="A36" s="8">
        <v>28</v>
      </c>
      <c r="B36" s="9" t="s">
        <v>77</v>
      </c>
      <c r="C36" s="10" t="s">
        <v>78</v>
      </c>
      <c r="D36" s="11" t="s">
        <v>24</v>
      </c>
      <c r="E36" s="147">
        <v>72</v>
      </c>
      <c r="F36" s="10">
        <f t="shared" si="0"/>
        <v>72</v>
      </c>
      <c r="G36" s="14">
        <f t="shared" si="1"/>
        <v>72</v>
      </c>
      <c r="H36" s="14">
        <f t="shared" si="2"/>
        <v>72</v>
      </c>
      <c r="I36" s="14">
        <f t="shared" si="3"/>
        <v>72</v>
      </c>
      <c r="J36" s="16">
        <f t="shared" si="4"/>
        <v>90</v>
      </c>
      <c r="K36" s="15" t="str">
        <f t="shared" si="5"/>
        <v>Y</v>
      </c>
      <c r="L36" s="16">
        <f t="shared" si="6"/>
        <v>90</v>
      </c>
      <c r="M36" s="15" t="str">
        <f t="shared" si="7"/>
        <v>Y</v>
      </c>
      <c r="N36" s="16">
        <f t="shared" si="8"/>
        <v>90</v>
      </c>
      <c r="O36" s="15" t="str">
        <f t="shared" si="9"/>
        <v>Y</v>
      </c>
      <c r="P36" s="16">
        <f t="shared" si="10"/>
        <v>90</v>
      </c>
      <c r="Q36" s="15" t="str">
        <f t="shared" si="11"/>
        <v>Y</v>
      </c>
      <c r="R36" s="16">
        <f t="shared" si="12"/>
        <v>90</v>
      </c>
      <c r="S36" s="15" t="str">
        <f t="shared" si="13"/>
        <v>Y</v>
      </c>
      <c r="T36" s="1"/>
      <c r="U36" s="1"/>
      <c r="V36" s="1"/>
      <c r="W36" s="1"/>
      <c r="X36" s="1"/>
      <c r="Y36" s="1"/>
      <c r="Z36" s="1"/>
      <c r="AA36" s="1"/>
      <c r="AB36" s="1"/>
      <c r="AC36" s="1"/>
    </row>
    <row r="37" spans="1:29" ht="22.5" customHeight="1">
      <c r="A37" s="8">
        <v>29</v>
      </c>
      <c r="B37" s="9" t="s">
        <v>79</v>
      </c>
      <c r="C37" s="10" t="s">
        <v>80</v>
      </c>
      <c r="D37" s="11" t="s">
        <v>24</v>
      </c>
      <c r="E37" s="147">
        <v>72</v>
      </c>
      <c r="F37" s="10">
        <f t="shared" si="0"/>
        <v>72</v>
      </c>
      <c r="G37" s="14">
        <f t="shared" si="1"/>
        <v>72</v>
      </c>
      <c r="H37" s="14">
        <f t="shared" si="2"/>
        <v>72</v>
      </c>
      <c r="I37" s="14">
        <f t="shared" si="3"/>
        <v>72</v>
      </c>
      <c r="J37" s="16">
        <f t="shared" si="4"/>
        <v>90</v>
      </c>
      <c r="K37" s="15" t="str">
        <f t="shared" si="5"/>
        <v>Y</v>
      </c>
      <c r="L37" s="16">
        <f t="shared" si="6"/>
        <v>90</v>
      </c>
      <c r="M37" s="15" t="str">
        <f t="shared" si="7"/>
        <v>Y</v>
      </c>
      <c r="N37" s="16">
        <f t="shared" si="8"/>
        <v>90</v>
      </c>
      <c r="O37" s="15" t="str">
        <f t="shared" si="9"/>
        <v>Y</v>
      </c>
      <c r="P37" s="16">
        <f t="shared" si="10"/>
        <v>90</v>
      </c>
      <c r="Q37" s="15" t="str">
        <f t="shared" si="11"/>
        <v>Y</v>
      </c>
      <c r="R37" s="16">
        <f t="shared" si="12"/>
        <v>90</v>
      </c>
      <c r="S37" s="15" t="str">
        <f t="shared" si="13"/>
        <v>Y</v>
      </c>
      <c r="T37" s="1"/>
      <c r="U37" s="1"/>
      <c r="V37" s="1"/>
      <c r="W37" s="1"/>
      <c r="X37" s="1"/>
      <c r="Y37" s="1"/>
      <c r="Z37" s="1"/>
      <c r="AA37" s="1"/>
      <c r="AB37" s="1"/>
      <c r="AC37" s="1"/>
    </row>
    <row r="38" spans="1:29" ht="22.5" customHeight="1">
      <c r="A38" s="8">
        <v>30</v>
      </c>
      <c r="B38" s="9" t="s">
        <v>81</v>
      </c>
      <c r="C38" s="10" t="s">
        <v>82</v>
      </c>
      <c r="D38" s="11" t="s">
        <v>24</v>
      </c>
      <c r="E38" s="147">
        <v>73</v>
      </c>
      <c r="F38" s="10">
        <f t="shared" si="0"/>
        <v>73</v>
      </c>
      <c r="G38" s="14">
        <f t="shared" si="1"/>
        <v>73</v>
      </c>
      <c r="H38" s="14">
        <f t="shared" si="2"/>
        <v>73</v>
      </c>
      <c r="I38" s="14">
        <f t="shared" si="3"/>
        <v>73</v>
      </c>
      <c r="J38" s="16">
        <f t="shared" si="4"/>
        <v>91.25</v>
      </c>
      <c r="K38" s="15" t="str">
        <f t="shared" si="5"/>
        <v>Y</v>
      </c>
      <c r="L38" s="16">
        <f t="shared" si="6"/>
        <v>91.25</v>
      </c>
      <c r="M38" s="15" t="str">
        <f t="shared" si="7"/>
        <v>Y</v>
      </c>
      <c r="N38" s="16">
        <f t="shared" si="8"/>
        <v>91.25</v>
      </c>
      <c r="O38" s="15" t="str">
        <f t="shared" si="9"/>
        <v>Y</v>
      </c>
      <c r="P38" s="16">
        <f t="shared" si="10"/>
        <v>91.25</v>
      </c>
      <c r="Q38" s="15" t="str">
        <f t="shared" si="11"/>
        <v>Y</v>
      </c>
      <c r="R38" s="16">
        <f t="shared" si="12"/>
        <v>91.25</v>
      </c>
      <c r="S38" s="15" t="str">
        <f t="shared" si="13"/>
        <v>Y</v>
      </c>
      <c r="T38" s="1"/>
      <c r="U38" s="1"/>
      <c r="V38" s="1"/>
      <c r="W38" s="1"/>
      <c r="X38" s="1"/>
      <c r="Y38" s="1"/>
      <c r="Z38" s="1"/>
      <c r="AA38" s="1"/>
      <c r="AB38" s="1"/>
      <c r="AC38" s="1"/>
    </row>
    <row r="39" spans="1:29" ht="22.5" customHeight="1">
      <c r="A39" s="8">
        <v>31</v>
      </c>
      <c r="B39" s="9" t="s">
        <v>83</v>
      </c>
      <c r="C39" s="10" t="s">
        <v>84</v>
      </c>
      <c r="D39" s="11" t="s">
        <v>24</v>
      </c>
      <c r="E39" s="147">
        <v>66</v>
      </c>
      <c r="F39" s="10">
        <f t="shared" si="0"/>
        <v>66</v>
      </c>
      <c r="G39" s="14">
        <f t="shared" si="1"/>
        <v>66</v>
      </c>
      <c r="H39" s="14">
        <f t="shared" si="2"/>
        <v>66</v>
      </c>
      <c r="I39" s="14">
        <f t="shared" si="3"/>
        <v>66</v>
      </c>
      <c r="J39" s="16">
        <f t="shared" si="4"/>
        <v>82.5</v>
      </c>
      <c r="K39" s="15" t="str">
        <f t="shared" si="5"/>
        <v>Y</v>
      </c>
      <c r="L39" s="16">
        <f t="shared" si="6"/>
        <v>82.5</v>
      </c>
      <c r="M39" s="15" t="str">
        <f t="shared" si="7"/>
        <v>Y</v>
      </c>
      <c r="N39" s="16">
        <f t="shared" si="8"/>
        <v>82.5</v>
      </c>
      <c r="O39" s="15" t="str">
        <f t="shared" si="9"/>
        <v>Y</v>
      </c>
      <c r="P39" s="16">
        <f t="shared" si="10"/>
        <v>82.5</v>
      </c>
      <c r="Q39" s="15" t="str">
        <f t="shared" si="11"/>
        <v>Y</v>
      </c>
      <c r="R39" s="16">
        <f t="shared" si="12"/>
        <v>82.5</v>
      </c>
      <c r="S39" s="15" t="str">
        <f t="shared" si="13"/>
        <v>Y</v>
      </c>
      <c r="T39" s="1"/>
      <c r="U39" s="1"/>
      <c r="V39" s="1"/>
      <c r="W39" s="1"/>
      <c r="X39" s="1"/>
      <c r="Y39" s="1"/>
      <c r="Z39" s="1"/>
      <c r="AA39" s="1"/>
      <c r="AB39" s="1"/>
      <c r="AC39" s="1"/>
    </row>
    <row r="40" spans="1:29" ht="22.5" customHeight="1">
      <c r="A40" s="8">
        <v>32</v>
      </c>
      <c r="B40" s="9" t="s">
        <v>85</v>
      </c>
      <c r="C40" s="10" t="s">
        <v>86</v>
      </c>
      <c r="D40" s="11" t="s">
        <v>24</v>
      </c>
      <c r="E40" s="147">
        <v>72</v>
      </c>
      <c r="F40" s="10">
        <f t="shared" si="0"/>
        <v>72</v>
      </c>
      <c r="G40" s="14">
        <f t="shared" si="1"/>
        <v>72</v>
      </c>
      <c r="H40" s="14">
        <f t="shared" si="2"/>
        <v>72</v>
      </c>
      <c r="I40" s="14">
        <f t="shared" si="3"/>
        <v>72</v>
      </c>
      <c r="J40" s="16">
        <f t="shared" si="4"/>
        <v>90</v>
      </c>
      <c r="K40" s="15" t="str">
        <f t="shared" si="5"/>
        <v>Y</v>
      </c>
      <c r="L40" s="16">
        <f t="shared" si="6"/>
        <v>90</v>
      </c>
      <c r="M40" s="15" t="str">
        <f t="shared" si="7"/>
        <v>Y</v>
      </c>
      <c r="N40" s="16">
        <f t="shared" si="8"/>
        <v>90</v>
      </c>
      <c r="O40" s="15" t="str">
        <f t="shared" si="9"/>
        <v>Y</v>
      </c>
      <c r="P40" s="16">
        <f t="shared" si="10"/>
        <v>90</v>
      </c>
      <c r="Q40" s="15" t="str">
        <f t="shared" si="11"/>
        <v>Y</v>
      </c>
      <c r="R40" s="16">
        <f t="shared" si="12"/>
        <v>90</v>
      </c>
      <c r="S40" s="15" t="str">
        <f t="shared" si="13"/>
        <v>Y</v>
      </c>
      <c r="T40" s="1"/>
      <c r="U40" s="1"/>
      <c r="V40" s="1"/>
      <c r="W40" s="1"/>
      <c r="X40" s="1"/>
      <c r="Y40" s="1"/>
      <c r="Z40" s="1"/>
      <c r="AA40" s="1"/>
      <c r="AB40" s="1"/>
      <c r="AC40" s="1"/>
    </row>
    <row r="41" spans="1:29" ht="22.5" customHeight="1">
      <c r="A41" s="8">
        <v>33</v>
      </c>
      <c r="B41" s="9" t="s">
        <v>87</v>
      </c>
      <c r="C41" s="10" t="s">
        <v>88</v>
      </c>
      <c r="D41" s="11" t="s">
        <v>24</v>
      </c>
      <c r="E41" s="147">
        <v>64</v>
      </c>
      <c r="F41" s="10">
        <f t="shared" si="0"/>
        <v>64</v>
      </c>
      <c r="G41" s="14">
        <f t="shared" si="1"/>
        <v>64</v>
      </c>
      <c r="H41" s="14">
        <f t="shared" si="2"/>
        <v>64</v>
      </c>
      <c r="I41" s="14">
        <f t="shared" si="3"/>
        <v>64</v>
      </c>
      <c r="J41" s="16">
        <f t="shared" ref="J41:J72" si="14">(E41/80)*100</f>
        <v>80</v>
      </c>
      <c r="K41" s="15" t="str">
        <f t="shared" si="5"/>
        <v>Y</v>
      </c>
      <c r="L41" s="16">
        <f t="shared" ref="L41:L72" si="15">(F41/80)*100</f>
        <v>80</v>
      </c>
      <c r="M41" s="15" t="str">
        <f t="shared" si="7"/>
        <v>Y</v>
      </c>
      <c r="N41" s="16">
        <f t="shared" ref="N41:N72" si="16">(G41/80)*100</f>
        <v>80</v>
      </c>
      <c r="O41" s="15" t="str">
        <f t="shared" si="9"/>
        <v>Y</v>
      </c>
      <c r="P41" s="16">
        <f t="shared" ref="P41:P72" si="17">(H41/80)*100</f>
        <v>80</v>
      </c>
      <c r="Q41" s="15" t="str">
        <f t="shared" si="11"/>
        <v>Y</v>
      </c>
      <c r="R41" s="16">
        <f t="shared" ref="R41:R72" si="18">(I41/80)*100</f>
        <v>80</v>
      </c>
      <c r="S41" s="15" t="str">
        <f t="shared" si="13"/>
        <v>Y</v>
      </c>
      <c r="T41" s="1"/>
      <c r="U41" s="1"/>
      <c r="V41" s="1"/>
      <c r="W41" s="1"/>
      <c r="X41" s="1"/>
      <c r="Y41" s="1"/>
      <c r="Z41" s="1"/>
      <c r="AA41" s="1"/>
      <c r="AB41" s="1"/>
      <c r="AC41" s="1"/>
    </row>
    <row r="42" spans="1:29" ht="22.5" customHeight="1">
      <c r="A42" s="8">
        <v>34</v>
      </c>
      <c r="B42" s="9" t="s">
        <v>89</v>
      </c>
      <c r="C42" s="10" t="s">
        <v>90</v>
      </c>
      <c r="D42" s="11" t="s">
        <v>24</v>
      </c>
      <c r="E42" s="147">
        <v>74</v>
      </c>
      <c r="F42" s="10">
        <f t="shared" si="0"/>
        <v>74</v>
      </c>
      <c r="G42" s="14">
        <f t="shared" si="1"/>
        <v>74</v>
      </c>
      <c r="H42" s="14">
        <f t="shared" si="2"/>
        <v>74</v>
      </c>
      <c r="I42" s="14">
        <f t="shared" si="3"/>
        <v>74</v>
      </c>
      <c r="J42" s="16">
        <f t="shared" si="14"/>
        <v>92.5</v>
      </c>
      <c r="K42" s="15" t="str">
        <f t="shared" si="5"/>
        <v>Y</v>
      </c>
      <c r="L42" s="16">
        <f t="shared" si="15"/>
        <v>92.5</v>
      </c>
      <c r="M42" s="15" t="str">
        <f t="shared" si="7"/>
        <v>Y</v>
      </c>
      <c r="N42" s="16">
        <f t="shared" si="16"/>
        <v>92.5</v>
      </c>
      <c r="O42" s="15" t="str">
        <f t="shared" si="9"/>
        <v>Y</v>
      </c>
      <c r="P42" s="16">
        <f t="shared" si="17"/>
        <v>92.5</v>
      </c>
      <c r="Q42" s="15" t="str">
        <f t="shared" si="11"/>
        <v>Y</v>
      </c>
      <c r="R42" s="16">
        <f t="shared" si="18"/>
        <v>92.5</v>
      </c>
      <c r="S42" s="15" t="str">
        <f t="shared" si="13"/>
        <v>Y</v>
      </c>
      <c r="T42" s="1"/>
      <c r="U42" s="1"/>
      <c r="V42" s="1"/>
      <c r="W42" s="1"/>
      <c r="X42" s="1"/>
      <c r="Y42" s="1"/>
      <c r="Z42" s="1"/>
      <c r="AA42" s="1"/>
      <c r="AB42" s="1"/>
      <c r="AC42" s="1"/>
    </row>
    <row r="43" spans="1:29" ht="33.75" customHeight="1">
      <c r="A43" s="8">
        <v>35</v>
      </c>
      <c r="B43" s="9" t="s">
        <v>91</v>
      </c>
      <c r="C43" s="10" t="s">
        <v>92</v>
      </c>
      <c r="D43" s="11" t="s">
        <v>24</v>
      </c>
      <c r="E43" s="147">
        <v>76</v>
      </c>
      <c r="F43" s="10">
        <f t="shared" si="0"/>
        <v>76</v>
      </c>
      <c r="G43" s="14">
        <f t="shared" si="1"/>
        <v>76</v>
      </c>
      <c r="H43" s="14">
        <f t="shared" si="2"/>
        <v>76</v>
      </c>
      <c r="I43" s="14">
        <f t="shared" si="3"/>
        <v>76</v>
      </c>
      <c r="J43" s="16">
        <f t="shared" si="14"/>
        <v>95</v>
      </c>
      <c r="K43" s="15" t="str">
        <f t="shared" si="5"/>
        <v>Y</v>
      </c>
      <c r="L43" s="16">
        <f t="shared" si="15"/>
        <v>95</v>
      </c>
      <c r="M43" s="15" t="str">
        <f t="shared" si="7"/>
        <v>Y</v>
      </c>
      <c r="N43" s="16">
        <f t="shared" si="16"/>
        <v>95</v>
      </c>
      <c r="O43" s="15" t="str">
        <f t="shared" si="9"/>
        <v>Y</v>
      </c>
      <c r="P43" s="16">
        <f t="shared" si="17"/>
        <v>95</v>
      </c>
      <c r="Q43" s="15" t="str">
        <f t="shared" si="11"/>
        <v>Y</v>
      </c>
      <c r="R43" s="16">
        <f t="shared" si="18"/>
        <v>95</v>
      </c>
      <c r="S43" s="15" t="str">
        <f t="shared" si="13"/>
        <v>Y</v>
      </c>
      <c r="T43" s="1"/>
      <c r="U43" s="1"/>
      <c r="V43" s="1"/>
      <c r="W43" s="1"/>
      <c r="X43" s="1"/>
      <c r="Y43" s="1"/>
      <c r="Z43" s="1"/>
      <c r="AA43" s="1"/>
      <c r="AB43" s="1"/>
      <c r="AC43" s="1"/>
    </row>
    <row r="44" spans="1:29" ht="22.5" customHeight="1">
      <c r="A44" s="8">
        <v>36</v>
      </c>
      <c r="B44" s="9" t="s">
        <v>93</v>
      </c>
      <c r="C44" s="10" t="s">
        <v>94</v>
      </c>
      <c r="D44" s="11" t="s">
        <v>24</v>
      </c>
      <c r="E44" s="147">
        <v>80</v>
      </c>
      <c r="F44" s="10">
        <f t="shared" si="0"/>
        <v>80</v>
      </c>
      <c r="G44" s="14">
        <f t="shared" si="1"/>
        <v>80</v>
      </c>
      <c r="H44" s="14">
        <f t="shared" si="2"/>
        <v>80</v>
      </c>
      <c r="I44" s="14">
        <f t="shared" si="3"/>
        <v>80</v>
      </c>
      <c r="J44" s="16">
        <f t="shared" si="14"/>
        <v>100</v>
      </c>
      <c r="K44" s="15" t="str">
        <f t="shared" si="5"/>
        <v>Y</v>
      </c>
      <c r="L44" s="16">
        <f t="shared" si="15"/>
        <v>100</v>
      </c>
      <c r="M44" s="15" t="str">
        <f t="shared" si="7"/>
        <v>Y</v>
      </c>
      <c r="N44" s="16">
        <f t="shared" si="16"/>
        <v>100</v>
      </c>
      <c r="O44" s="15" t="str">
        <f t="shared" si="9"/>
        <v>Y</v>
      </c>
      <c r="P44" s="16">
        <f t="shared" si="17"/>
        <v>100</v>
      </c>
      <c r="Q44" s="15" t="str">
        <f t="shared" si="11"/>
        <v>Y</v>
      </c>
      <c r="R44" s="16">
        <f t="shared" si="18"/>
        <v>100</v>
      </c>
      <c r="S44" s="15" t="str">
        <f t="shared" si="13"/>
        <v>Y</v>
      </c>
      <c r="T44" s="1"/>
      <c r="U44" s="1"/>
      <c r="V44" s="1"/>
      <c r="W44" s="1"/>
      <c r="X44" s="1"/>
      <c r="Y44" s="1"/>
      <c r="Z44" s="1"/>
      <c r="AA44" s="1"/>
      <c r="AB44" s="1"/>
      <c r="AC44" s="1"/>
    </row>
    <row r="45" spans="1:29" ht="22.5" customHeight="1">
      <c r="A45" s="8">
        <v>37</v>
      </c>
      <c r="B45" s="9" t="s">
        <v>95</v>
      </c>
      <c r="C45" s="10" t="s">
        <v>96</v>
      </c>
      <c r="D45" s="11" t="s">
        <v>24</v>
      </c>
      <c r="E45" s="147">
        <v>64</v>
      </c>
      <c r="F45" s="10">
        <f t="shared" si="0"/>
        <v>64</v>
      </c>
      <c r="G45" s="14">
        <f t="shared" si="1"/>
        <v>64</v>
      </c>
      <c r="H45" s="14">
        <f t="shared" si="2"/>
        <v>64</v>
      </c>
      <c r="I45" s="14">
        <f t="shared" si="3"/>
        <v>64</v>
      </c>
      <c r="J45" s="16">
        <f t="shared" si="14"/>
        <v>80</v>
      </c>
      <c r="K45" s="15" t="str">
        <f t="shared" si="5"/>
        <v>Y</v>
      </c>
      <c r="L45" s="16">
        <f t="shared" si="15"/>
        <v>80</v>
      </c>
      <c r="M45" s="15" t="str">
        <f t="shared" si="7"/>
        <v>Y</v>
      </c>
      <c r="N45" s="16">
        <f t="shared" si="16"/>
        <v>80</v>
      </c>
      <c r="O45" s="15" t="str">
        <f t="shared" si="9"/>
        <v>Y</v>
      </c>
      <c r="P45" s="16">
        <f t="shared" si="17"/>
        <v>80</v>
      </c>
      <c r="Q45" s="15" t="str">
        <f t="shared" si="11"/>
        <v>Y</v>
      </c>
      <c r="R45" s="16">
        <f t="shared" si="18"/>
        <v>80</v>
      </c>
      <c r="S45" s="15" t="str">
        <f t="shared" si="13"/>
        <v>Y</v>
      </c>
      <c r="T45" s="1"/>
      <c r="U45" s="1"/>
      <c r="V45" s="1"/>
      <c r="W45" s="1"/>
      <c r="X45" s="1"/>
      <c r="Y45" s="1"/>
      <c r="Z45" s="1"/>
      <c r="AA45" s="1"/>
      <c r="AB45" s="1"/>
      <c r="AC45" s="1"/>
    </row>
    <row r="46" spans="1:29" ht="22.5" customHeight="1">
      <c r="A46" s="8">
        <v>38</v>
      </c>
      <c r="B46" s="9" t="s">
        <v>97</v>
      </c>
      <c r="C46" s="10" t="s">
        <v>98</v>
      </c>
      <c r="D46" s="11" t="s">
        <v>24</v>
      </c>
      <c r="E46" s="147">
        <v>67</v>
      </c>
      <c r="F46" s="10">
        <f t="shared" si="0"/>
        <v>67</v>
      </c>
      <c r="G46" s="14">
        <f t="shared" si="1"/>
        <v>67</v>
      </c>
      <c r="H46" s="14">
        <f t="shared" si="2"/>
        <v>67</v>
      </c>
      <c r="I46" s="14">
        <f t="shared" si="3"/>
        <v>67</v>
      </c>
      <c r="J46" s="16">
        <f t="shared" si="14"/>
        <v>83.75</v>
      </c>
      <c r="K46" s="15" t="str">
        <f t="shared" si="5"/>
        <v>Y</v>
      </c>
      <c r="L46" s="16">
        <f t="shared" si="15"/>
        <v>83.75</v>
      </c>
      <c r="M46" s="15" t="str">
        <f t="shared" si="7"/>
        <v>Y</v>
      </c>
      <c r="N46" s="16">
        <f t="shared" si="16"/>
        <v>83.75</v>
      </c>
      <c r="O46" s="15" t="str">
        <f t="shared" si="9"/>
        <v>Y</v>
      </c>
      <c r="P46" s="16">
        <f t="shared" si="17"/>
        <v>83.75</v>
      </c>
      <c r="Q46" s="15" t="str">
        <f t="shared" si="11"/>
        <v>Y</v>
      </c>
      <c r="R46" s="16">
        <f t="shared" si="18"/>
        <v>83.75</v>
      </c>
      <c r="S46" s="15" t="str">
        <f t="shared" si="13"/>
        <v>Y</v>
      </c>
      <c r="T46" s="1"/>
      <c r="U46" s="1"/>
      <c r="V46" s="1"/>
      <c r="W46" s="1"/>
      <c r="X46" s="1"/>
      <c r="Y46" s="1"/>
      <c r="Z46" s="1"/>
      <c r="AA46" s="1"/>
      <c r="AB46" s="1"/>
      <c r="AC46" s="1"/>
    </row>
    <row r="47" spans="1:29" ht="22.5" customHeight="1">
      <c r="A47" s="8">
        <v>39</v>
      </c>
      <c r="B47" s="9" t="s">
        <v>99</v>
      </c>
      <c r="C47" s="10" t="s">
        <v>100</v>
      </c>
      <c r="D47" s="11" t="s">
        <v>101</v>
      </c>
      <c r="E47" s="147">
        <v>67</v>
      </c>
      <c r="F47" s="10">
        <f t="shared" si="0"/>
        <v>67</v>
      </c>
      <c r="G47" s="14">
        <f t="shared" si="1"/>
        <v>67</v>
      </c>
      <c r="H47" s="14">
        <f t="shared" si="2"/>
        <v>67</v>
      </c>
      <c r="I47" s="14">
        <f t="shared" si="3"/>
        <v>67</v>
      </c>
      <c r="J47" s="16">
        <f t="shared" si="14"/>
        <v>83.75</v>
      </c>
      <c r="K47" s="15" t="str">
        <f t="shared" si="5"/>
        <v>Y</v>
      </c>
      <c r="L47" s="16">
        <f t="shared" si="15"/>
        <v>83.75</v>
      </c>
      <c r="M47" s="15" t="str">
        <f t="shared" si="7"/>
        <v>Y</v>
      </c>
      <c r="N47" s="16">
        <f t="shared" si="16"/>
        <v>83.75</v>
      </c>
      <c r="O47" s="15" t="str">
        <f t="shared" si="9"/>
        <v>Y</v>
      </c>
      <c r="P47" s="16">
        <f t="shared" si="17"/>
        <v>83.75</v>
      </c>
      <c r="Q47" s="15" t="str">
        <f t="shared" si="11"/>
        <v>Y</v>
      </c>
      <c r="R47" s="16">
        <f t="shared" si="18"/>
        <v>83.75</v>
      </c>
      <c r="S47" s="15" t="str">
        <f t="shared" si="13"/>
        <v>Y</v>
      </c>
      <c r="T47" s="1"/>
      <c r="U47" s="1"/>
      <c r="V47" s="1"/>
      <c r="W47" s="1"/>
      <c r="X47" s="1"/>
      <c r="Y47" s="1"/>
      <c r="Z47" s="1"/>
      <c r="AA47" s="1"/>
      <c r="AB47" s="1"/>
      <c r="AC47" s="1"/>
    </row>
    <row r="48" spans="1:29" ht="22.5" customHeight="1">
      <c r="A48" s="8">
        <v>40</v>
      </c>
      <c r="B48" s="9" t="s">
        <v>102</v>
      </c>
      <c r="C48" s="10" t="s">
        <v>103</v>
      </c>
      <c r="D48" s="11" t="s">
        <v>101</v>
      </c>
      <c r="E48" s="147">
        <v>72</v>
      </c>
      <c r="F48" s="10">
        <f t="shared" si="0"/>
        <v>72</v>
      </c>
      <c r="G48" s="14">
        <f t="shared" si="1"/>
        <v>72</v>
      </c>
      <c r="H48" s="14">
        <f t="shared" si="2"/>
        <v>72</v>
      </c>
      <c r="I48" s="14">
        <f t="shared" si="3"/>
        <v>72</v>
      </c>
      <c r="J48" s="16">
        <f t="shared" si="14"/>
        <v>90</v>
      </c>
      <c r="K48" s="15" t="str">
        <f t="shared" si="5"/>
        <v>Y</v>
      </c>
      <c r="L48" s="16">
        <f t="shared" si="15"/>
        <v>90</v>
      </c>
      <c r="M48" s="15" t="str">
        <f t="shared" si="7"/>
        <v>Y</v>
      </c>
      <c r="N48" s="16">
        <f t="shared" si="16"/>
        <v>90</v>
      </c>
      <c r="O48" s="15" t="str">
        <f t="shared" si="9"/>
        <v>Y</v>
      </c>
      <c r="P48" s="16">
        <f t="shared" si="17"/>
        <v>90</v>
      </c>
      <c r="Q48" s="15" t="str">
        <f t="shared" si="11"/>
        <v>Y</v>
      </c>
      <c r="R48" s="16">
        <f t="shared" si="18"/>
        <v>90</v>
      </c>
      <c r="S48" s="15" t="str">
        <f t="shared" si="13"/>
        <v>Y</v>
      </c>
      <c r="T48" s="1"/>
      <c r="U48" s="1"/>
      <c r="V48" s="1"/>
      <c r="W48" s="1"/>
      <c r="X48" s="1"/>
      <c r="Y48" s="1"/>
      <c r="Z48" s="1"/>
      <c r="AA48" s="1"/>
      <c r="AB48" s="1"/>
      <c r="AC48" s="1"/>
    </row>
    <row r="49" spans="1:29" ht="22.5" customHeight="1">
      <c r="A49" s="8">
        <v>41</v>
      </c>
      <c r="B49" s="9" t="s">
        <v>104</v>
      </c>
      <c r="C49" s="10" t="s">
        <v>105</v>
      </c>
      <c r="D49" s="11" t="s">
        <v>101</v>
      </c>
      <c r="E49" s="147">
        <v>66</v>
      </c>
      <c r="F49" s="10">
        <f t="shared" si="0"/>
        <v>66</v>
      </c>
      <c r="G49" s="14">
        <f t="shared" si="1"/>
        <v>66</v>
      </c>
      <c r="H49" s="14">
        <f t="shared" si="2"/>
        <v>66</v>
      </c>
      <c r="I49" s="14">
        <f t="shared" si="3"/>
        <v>66</v>
      </c>
      <c r="J49" s="16">
        <f t="shared" si="14"/>
        <v>82.5</v>
      </c>
      <c r="K49" s="15" t="str">
        <f t="shared" si="5"/>
        <v>Y</v>
      </c>
      <c r="L49" s="16">
        <f t="shared" si="15"/>
        <v>82.5</v>
      </c>
      <c r="M49" s="15" t="str">
        <f t="shared" si="7"/>
        <v>Y</v>
      </c>
      <c r="N49" s="16">
        <f t="shared" si="16"/>
        <v>82.5</v>
      </c>
      <c r="O49" s="15" t="str">
        <f t="shared" si="9"/>
        <v>Y</v>
      </c>
      <c r="P49" s="16">
        <f t="shared" si="17"/>
        <v>82.5</v>
      </c>
      <c r="Q49" s="15" t="str">
        <f t="shared" si="11"/>
        <v>Y</v>
      </c>
      <c r="R49" s="16">
        <f t="shared" si="18"/>
        <v>82.5</v>
      </c>
      <c r="S49" s="15" t="str">
        <f t="shared" si="13"/>
        <v>Y</v>
      </c>
      <c r="T49" s="1"/>
      <c r="U49" s="1"/>
      <c r="V49" s="1"/>
      <c r="W49" s="1"/>
      <c r="X49" s="1"/>
      <c r="Y49" s="1"/>
      <c r="Z49" s="1"/>
      <c r="AA49" s="1"/>
      <c r="AB49" s="1"/>
      <c r="AC49" s="1"/>
    </row>
    <row r="50" spans="1:29" ht="22.5" customHeight="1">
      <c r="A50" s="8">
        <v>42</v>
      </c>
      <c r="B50" s="9" t="s">
        <v>106</v>
      </c>
      <c r="C50" s="10" t="s">
        <v>107</v>
      </c>
      <c r="D50" s="11" t="s">
        <v>101</v>
      </c>
      <c r="E50" s="147">
        <v>66</v>
      </c>
      <c r="F50" s="10">
        <f t="shared" si="0"/>
        <v>66</v>
      </c>
      <c r="G50" s="14">
        <f t="shared" si="1"/>
        <v>66</v>
      </c>
      <c r="H50" s="14">
        <f t="shared" si="2"/>
        <v>66</v>
      </c>
      <c r="I50" s="14">
        <f t="shared" si="3"/>
        <v>66</v>
      </c>
      <c r="J50" s="16">
        <f t="shared" si="14"/>
        <v>82.5</v>
      </c>
      <c r="K50" s="15" t="str">
        <f t="shared" si="5"/>
        <v>Y</v>
      </c>
      <c r="L50" s="16">
        <f t="shared" si="15"/>
        <v>82.5</v>
      </c>
      <c r="M50" s="15" t="str">
        <f t="shared" si="7"/>
        <v>Y</v>
      </c>
      <c r="N50" s="16">
        <f t="shared" si="16"/>
        <v>82.5</v>
      </c>
      <c r="O50" s="15" t="str">
        <f t="shared" si="9"/>
        <v>Y</v>
      </c>
      <c r="P50" s="16">
        <f t="shared" si="17"/>
        <v>82.5</v>
      </c>
      <c r="Q50" s="15" t="str">
        <f t="shared" si="11"/>
        <v>Y</v>
      </c>
      <c r="R50" s="16">
        <f t="shared" si="18"/>
        <v>82.5</v>
      </c>
      <c r="S50" s="15" t="str">
        <f t="shared" si="13"/>
        <v>Y</v>
      </c>
      <c r="T50" s="1"/>
      <c r="U50" s="1"/>
      <c r="V50" s="1"/>
      <c r="W50" s="1"/>
      <c r="X50" s="1"/>
      <c r="Y50" s="1"/>
      <c r="Z50" s="1"/>
      <c r="AA50" s="1"/>
      <c r="AB50" s="1"/>
      <c r="AC50" s="1"/>
    </row>
    <row r="51" spans="1:29" ht="22.5" customHeight="1">
      <c r="A51" s="8">
        <v>43</v>
      </c>
      <c r="B51" s="9" t="s">
        <v>108</v>
      </c>
      <c r="C51" s="10" t="s">
        <v>109</v>
      </c>
      <c r="D51" s="11" t="s">
        <v>101</v>
      </c>
      <c r="E51" s="147">
        <v>70</v>
      </c>
      <c r="F51" s="10">
        <f t="shared" si="0"/>
        <v>70</v>
      </c>
      <c r="G51" s="14">
        <f t="shared" si="1"/>
        <v>70</v>
      </c>
      <c r="H51" s="14">
        <f t="shared" si="2"/>
        <v>70</v>
      </c>
      <c r="I51" s="14">
        <f t="shared" si="3"/>
        <v>70</v>
      </c>
      <c r="J51" s="16">
        <f t="shared" si="14"/>
        <v>87.5</v>
      </c>
      <c r="K51" s="15" t="str">
        <f t="shared" si="5"/>
        <v>Y</v>
      </c>
      <c r="L51" s="16">
        <f t="shared" si="15"/>
        <v>87.5</v>
      </c>
      <c r="M51" s="15" t="str">
        <f t="shared" si="7"/>
        <v>Y</v>
      </c>
      <c r="N51" s="16">
        <f t="shared" si="16"/>
        <v>87.5</v>
      </c>
      <c r="O51" s="15" t="str">
        <f t="shared" si="9"/>
        <v>Y</v>
      </c>
      <c r="P51" s="16">
        <f t="shared" si="17"/>
        <v>87.5</v>
      </c>
      <c r="Q51" s="15" t="str">
        <f t="shared" si="11"/>
        <v>Y</v>
      </c>
      <c r="R51" s="16">
        <f t="shared" si="18"/>
        <v>87.5</v>
      </c>
      <c r="S51" s="15" t="str">
        <f t="shared" si="13"/>
        <v>Y</v>
      </c>
      <c r="T51" s="1"/>
      <c r="U51" s="1"/>
      <c r="V51" s="1"/>
      <c r="W51" s="1"/>
      <c r="X51" s="1"/>
      <c r="Y51" s="1"/>
      <c r="Z51" s="1"/>
      <c r="AA51" s="1"/>
      <c r="AB51" s="1"/>
      <c r="AC51" s="1"/>
    </row>
    <row r="52" spans="1:29" ht="22.5" customHeight="1">
      <c r="A52" s="8">
        <v>44</v>
      </c>
      <c r="B52" s="9" t="s">
        <v>110</v>
      </c>
      <c r="C52" s="10" t="s">
        <v>111</v>
      </c>
      <c r="D52" s="11" t="s">
        <v>101</v>
      </c>
      <c r="E52" s="147">
        <v>66</v>
      </c>
      <c r="F52" s="10">
        <f t="shared" si="0"/>
        <v>66</v>
      </c>
      <c r="G52" s="14">
        <f t="shared" si="1"/>
        <v>66</v>
      </c>
      <c r="H52" s="14">
        <f t="shared" si="2"/>
        <v>66</v>
      </c>
      <c r="I52" s="14">
        <f t="shared" si="3"/>
        <v>66</v>
      </c>
      <c r="J52" s="16">
        <f t="shared" si="14"/>
        <v>82.5</v>
      </c>
      <c r="K52" s="15" t="str">
        <f t="shared" si="5"/>
        <v>Y</v>
      </c>
      <c r="L52" s="16">
        <f t="shared" si="15"/>
        <v>82.5</v>
      </c>
      <c r="M52" s="15" t="str">
        <f t="shared" si="7"/>
        <v>Y</v>
      </c>
      <c r="N52" s="16">
        <f t="shared" si="16"/>
        <v>82.5</v>
      </c>
      <c r="O52" s="15" t="str">
        <f t="shared" si="9"/>
        <v>Y</v>
      </c>
      <c r="P52" s="16">
        <f t="shared" si="17"/>
        <v>82.5</v>
      </c>
      <c r="Q52" s="15" t="str">
        <f t="shared" si="11"/>
        <v>Y</v>
      </c>
      <c r="R52" s="16">
        <f t="shared" si="18"/>
        <v>82.5</v>
      </c>
      <c r="S52" s="15" t="str">
        <f t="shared" si="13"/>
        <v>Y</v>
      </c>
      <c r="T52" s="1"/>
      <c r="U52" s="1"/>
      <c r="V52" s="1"/>
      <c r="W52" s="1"/>
      <c r="X52" s="1"/>
      <c r="Y52" s="1"/>
      <c r="Z52" s="1"/>
      <c r="AA52" s="1"/>
      <c r="AB52" s="1"/>
      <c r="AC52" s="1"/>
    </row>
    <row r="53" spans="1:29" ht="22.5" customHeight="1">
      <c r="A53" s="8">
        <v>45</v>
      </c>
      <c r="B53" s="9" t="s">
        <v>112</v>
      </c>
      <c r="C53" s="10" t="s">
        <v>113</v>
      </c>
      <c r="D53" s="11" t="s">
        <v>101</v>
      </c>
      <c r="E53" s="147">
        <v>41</v>
      </c>
      <c r="F53" s="10">
        <f t="shared" si="0"/>
        <v>41</v>
      </c>
      <c r="G53" s="14">
        <f t="shared" si="1"/>
        <v>41</v>
      </c>
      <c r="H53" s="14">
        <f t="shared" si="2"/>
        <v>41</v>
      </c>
      <c r="I53" s="14">
        <f t="shared" si="3"/>
        <v>41</v>
      </c>
      <c r="J53" s="16">
        <f t="shared" si="14"/>
        <v>51.249999999999993</v>
      </c>
      <c r="K53" s="15" t="str">
        <f t="shared" si="5"/>
        <v>N</v>
      </c>
      <c r="L53" s="16">
        <f t="shared" si="15"/>
        <v>51.249999999999993</v>
      </c>
      <c r="M53" s="15" t="str">
        <f t="shared" si="7"/>
        <v>N</v>
      </c>
      <c r="N53" s="16">
        <f t="shared" si="16"/>
        <v>51.249999999999993</v>
      </c>
      <c r="O53" s="15" t="str">
        <f t="shared" si="9"/>
        <v>N</v>
      </c>
      <c r="P53" s="16">
        <f t="shared" si="17"/>
        <v>51.249999999999993</v>
      </c>
      <c r="Q53" s="15" t="str">
        <f t="shared" si="11"/>
        <v>N</v>
      </c>
      <c r="R53" s="16">
        <f t="shared" si="18"/>
        <v>51.249999999999993</v>
      </c>
      <c r="S53" s="15" t="str">
        <f t="shared" si="13"/>
        <v>N</v>
      </c>
      <c r="T53" s="1"/>
      <c r="U53" s="1"/>
      <c r="V53" s="1"/>
      <c r="W53" s="1"/>
      <c r="X53" s="1"/>
      <c r="Y53" s="1"/>
      <c r="Z53" s="1"/>
      <c r="AA53" s="1"/>
      <c r="AB53" s="1"/>
      <c r="AC53" s="1"/>
    </row>
    <row r="54" spans="1:29" ht="22.5" customHeight="1">
      <c r="A54" s="8">
        <v>46</v>
      </c>
      <c r="B54" s="9" t="s">
        <v>114</v>
      </c>
      <c r="C54" s="10" t="s">
        <v>115</v>
      </c>
      <c r="D54" s="11" t="s">
        <v>101</v>
      </c>
      <c r="E54" s="147">
        <v>68</v>
      </c>
      <c r="F54" s="10">
        <f t="shared" si="0"/>
        <v>68</v>
      </c>
      <c r="G54" s="14">
        <f t="shared" si="1"/>
        <v>68</v>
      </c>
      <c r="H54" s="14">
        <f t="shared" si="2"/>
        <v>68</v>
      </c>
      <c r="I54" s="14">
        <f t="shared" si="3"/>
        <v>68</v>
      </c>
      <c r="J54" s="16">
        <f t="shared" si="14"/>
        <v>85</v>
      </c>
      <c r="K54" s="15" t="str">
        <f t="shared" si="5"/>
        <v>Y</v>
      </c>
      <c r="L54" s="16">
        <f t="shared" si="15"/>
        <v>85</v>
      </c>
      <c r="M54" s="15" t="str">
        <f t="shared" si="7"/>
        <v>Y</v>
      </c>
      <c r="N54" s="16">
        <f t="shared" si="16"/>
        <v>85</v>
      </c>
      <c r="O54" s="15" t="str">
        <f t="shared" si="9"/>
        <v>Y</v>
      </c>
      <c r="P54" s="16">
        <f t="shared" si="17"/>
        <v>85</v>
      </c>
      <c r="Q54" s="15" t="str">
        <f t="shared" si="11"/>
        <v>Y</v>
      </c>
      <c r="R54" s="16">
        <f t="shared" si="18"/>
        <v>85</v>
      </c>
      <c r="S54" s="15" t="str">
        <f t="shared" si="13"/>
        <v>Y</v>
      </c>
      <c r="T54" s="1"/>
      <c r="U54" s="1"/>
      <c r="V54" s="1"/>
      <c r="W54" s="1"/>
      <c r="X54" s="1"/>
      <c r="Y54" s="1"/>
      <c r="Z54" s="1"/>
      <c r="AA54" s="1"/>
      <c r="AB54" s="1"/>
      <c r="AC54" s="1"/>
    </row>
    <row r="55" spans="1:29" ht="22.5" customHeight="1">
      <c r="A55" s="8">
        <v>47</v>
      </c>
      <c r="B55" s="9" t="s">
        <v>116</v>
      </c>
      <c r="C55" s="10" t="s">
        <v>117</v>
      </c>
      <c r="D55" s="11" t="s">
        <v>101</v>
      </c>
      <c r="E55" s="147">
        <v>76</v>
      </c>
      <c r="F55" s="10">
        <f t="shared" si="0"/>
        <v>76</v>
      </c>
      <c r="G55" s="14">
        <f t="shared" si="1"/>
        <v>76</v>
      </c>
      <c r="H55" s="14">
        <f t="shared" si="2"/>
        <v>76</v>
      </c>
      <c r="I55" s="14">
        <f t="shared" si="3"/>
        <v>76</v>
      </c>
      <c r="J55" s="16">
        <f t="shared" si="14"/>
        <v>95</v>
      </c>
      <c r="K55" s="15" t="str">
        <f t="shared" si="5"/>
        <v>Y</v>
      </c>
      <c r="L55" s="16">
        <f t="shared" si="15"/>
        <v>95</v>
      </c>
      <c r="M55" s="15" t="str">
        <f t="shared" si="7"/>
        <v>Y</v>
      </c>
      <c r="N55" s="16">
        <f t="shared" si="16"/>
        <v>95</v>
      </c>
      <c r="O55" s="15" t="str">
        <f t="shared" si="9"/>
        <v>Y</v>
      </c>
      <c r="P55" s="16">
        <f t="shared" si="17"/>
        <v>95</v>
      </c>
      <c r="Q55" s="15" t="str">
        <f t="shared" si="11"/>
        <v>Y</v>
      </c>
      <c r="R55" s="16">
        <f t="shared" si="18"/>
        <v>95</v>
      </c>
      <c r="S55" s="15" t="str">
        <f t="shared" si="13"/>
        <v>Y</v>
      </c>
      <c r="T55" s="1"/>
      <c r="U55" s="1"/>
      <c r="V55" s="1"/>
      <c r="W55" s="1"/>
      <c r="X55" s="1"/>
      <c r="Y55" s="1"/>
      <c r="Z55" s="1"/>
      <c r="AA55" s="1"/>
      <c r="AB55" s="1"/>
      <c r="AC55" s="1"/>
    </row>
    <row r="56" spans="1:29" ht="22.5" customHeight="1">
      <c r="A56" s="8">
        <v>48</v>
      </c>
      <c r="B56" s="9" t="s">
        <v>118</v>
      </c>
      <c r="C56" s="10" t="s">
        <v>119</v>
      </c>
      <c r="D56" s="11" t="s">
        <v>101</v>
      </c>
      <c r="E56" s="147">
        <v>70</v>
      </c>
      <c r="F56" s="10">
        <f t="shared" si="0"/>
        <v>70</v>
      </c>
      <c r="G56" s="14">
        <f t="shared" si="1"/>
        <v>70</v>
      </c>
      <c r="H56" s="14">
        <f t="shared" si="2"/>
        <v>70</v>
      </c>
      <c r="I56" s="14">
        <f t="shared" si="3"/>
        <v>70</v>
      </c>
      <c r="J56" s="16">
        <f t="shared" si="14"/>
        <v>87.5</v>
      </c>
      <c r="K56" s="15" t="str">
        <f t="shared" si="5"/>
        <v>Y</v>
      </c>
      <c r="L56" s="16">
        <f t="shared" si="15"/>
        <v>87.5</v>
      </c>
      <c r="M56" s="15" t="str">
        <f t="shared" si="7"/>
        <v>Y</v>
      </c>
      <c r="N56" s="16">
        <f t="shared" si="16"/>
        <v>87.5</v>
      </c>
      <c r="O56" s="15" t="str">
        <f t="shared" si="9"/>
        <v>Y</v>
      </c>
      <c r="P56" s="16">
        <f t="shared" si="17"/>
        <v>87.5</v>
      </c>
      <c r="Q56" s="15" t="str">
        <f t="shared" si="11"/>
        <v>Y</v>
      </c>
      <c r="R56" s="16">
        <f t="shared" si="18"/>
        <v>87.5</v>
      </c>
      <c r="S56" s="15" t="str">
        <f t="shared" si="13"/>
        <v>Y</v>
      </c>
      <c r="T56" s="1"/>
      <c r="U56" s="1"/>
      <c r="V56" s="1"/>
      <c r="W56" s="1"/>
      <c r="X56" s="1"/>
      <c r="Y56" s="1"/>
      <c r="Z56" s="1"/>
      <c r="AA56" s="1"/>
      <c r="AB56" s="1"/>
      <c r="AC56" s="1"/>
    </row>
    <row r="57" spans="1:29" ht="22.5" customHeight="1">
      <c r="A57" s="8">
        <v>49</v>
      </c>
      <c r="B57" s="9" t="s">
        <v>120</v>
      </c>
      <c r="C57" s="10" t="s">
        <v>121</v>
      </c>
      <c r="D57" s="11" t="s">
        <v>101</v>
      </c>
      <c r="E57" s="147">
        <v>74</v>
      </c>
      <c r="F57" s="10">
        <f t="shared" si="0"/>
        <v>74</v>
      </c>
      <c r="G57" s="14">
        <f t="shared" si="1"/>
        <v>74</v>
      </c>
      <c r="H57" s="14">
        <f t="shared" si="2"/>
        <v>74</v>
      </c>
      <c r="I57" s="14">
        <f t="shared" si="3"/>
        <v>74</v>
      </c>
      <c r="J57" s="16">
        <f t="shared" si="14"/>
        <v>92.5</v>
      </c>
      <c r="K57" s="15" t="str">
        <f t="shared" si="5"/>
        <v>Y</v>
      </c>
      <c r="L57" s="16">
        <f t="shared" si="15"/>
        <v>92.5</v>
      </c>
      <c r="M57" s="15" t="str">
        <f t="shared" si="7"/>
        <v>Y</v>
      </c>
      <c r="N57" s="16">
        <f t="shared" si="16"/>
        <v>92.5</v>
      </c>
      <c r="O57" s="15" t="str">
        <f t="shared" si="9"/>
        <v>Y</v>
      </c>
      <c r="P57" s="16">
        <f t="shared" si="17"/>
        <v>92.5</v>
      </c>
      <c r="Q57" s="15" t="str">
        <f t="shared" si="11"/>
        <v>Y</v>
      </c>
      <c r="R57" s="16">
        <f t="shared" si="18"/>
        <v>92.5</v>
      </c>
      <c r="S57" s="15" t="str">
        <f t="shared" si="13"/>
        <v>Y</v>
      </c>
      <c r="T57" s="1"/>
      <c r="U57" s="1"/>
      <c r="V57" s="1"/>
      <c r="W57" s="1"/>
      <c r="X57" s="1"/>
      <c r="Y57" s="1"/>
      <c r="Z57" s="1"/>
      <c r="AA57" s="1"/>
      <c r="AB57" s="1"/>
      <c r="AC57" s="1"/>
    </row>
    <row r="58" spans="1:29" ht="22.5" customHeight="1">
      <c r="A58" s="8">
        <v>50</v>
      </c>
      <c r="B58" s="9" t="s">
        <v>122</v>
      </c>
      <c r="C58" s="10" t="s">
        <v>123</v>
      </c>
      <c r="D58" s="11" t="s">
        <v>101</v>
      </c>
      <c r="E58" s="147">
        <v>73</v>
      </c>
      <c r="F58" s="10">
        <f t="shared" si="0"/>
        <v>73</v>
      </c>
      <c r="G58" s="14">
        <f t="shared" si="1"/>
        <v>73</v>
      </c>
      <c r="H58" s="14">
        <f t="shared" si="2"/>
        <v>73</v>
      </c>
      <c r="I58" s="14">
        <f t="shared" si="3"/>
        <v>73</v>
      </c>
      <c r="J58" s="16">
        <f t="shared" si="14"/>
        <v>91.25</v>
      </c>
      <c r="K58" s="15" t="str">
        <f t="shared" si="5"/>
        <v>Y</v>
      </c>
      <c r="L58" s="16">
        <f t="shared" si="15"/>
        <v>91.25</v>
      </c>
      <c r="M58" s="15" t="str">
        <f t="shared" si="7"/>
        <v>Y</v>
      </c>
      <c r="N58" s="16">
        <f t="shared" si="16"/>
        <v>91.25</v>
      </c>
      <c r="O58" s="15" t="str">
        <f t="shared" si="9"/>
        <v>Y</v>
      </c>
      <c r="P58" s="16">
        <f t="shared" si="17"/>
        <v>91.25</v>
      </c>
      <c r="Q58" s="15" t="str">
        <f t="shared" si="11"/>
        <v>Y</v>
      </c>
      <c r="R58" s="16">
        <f t="shared" si="18"/>
        <v>91.25</v>
      </c>
      <c r="S58" s="15" t="str">
        <f t="shared" si="13"/>
        <v>Y</v>
      </c>
      <c r="T58" s="1"/>
      <c r="U58" s="1"/>
      <c r="V58" s="1"/>
      <c r="W58" s="1"/>
      <c r="X58" s="1"/>
      <c r="Y58" s="1"/>
      <c r="Z58" s="1"/>
      <c r="AA58" s="1"/>
      <c r="AB58" s="1"/>
      <c r="AC58" s="1"/>
    </row>
    <row r="59" spans="1:29" ht="22.5" customHeight="1">
      <c r="A59" s="8">
        <v>51</v>
      </c>
      <c r="B59" s="19" t="s">
        <v>124</v>
      </c>
      <c r="C59" s="20" t="s">
        <v>125</v>
      </c>
      <c r="D59" s="11" t="s">
        <v>101</v>
      </c>
      <c r="E59" s="147">
        <v>68</v>
      </c>
      <c r="F59" s="10">
        <f t="shared" si="0"/>
        <v>68</v>
      </c>
      <c r="G59" s="14">
        <f t="shared" si="1"/>
        <v>68</v>
      </c>
      <c r="H59" s="14">
        <f t="shared" si="2"/>
        <v>68</v>
      </c>
      <c r="I59" s="14">
        <f t="shared" si="3"/>
        <v>68</v>
      </c>
      <c r="J59" s="16">
        <f t="shared" si="14"/>
        <v>85</v>
      </c>
      <c r="K59" s="15" t="str">
        <f t="shared" si="5"/>
        <v>Y</v>
      </c>
      <c r="L59" s="16">
        <f t="shared" si="15"/>
        <v>85</v>
      </c>
      <c r="M59" s="15" t="str">
        <f t="shared" si="7"/>
        <v>Y</v>
      </c>
      <c r="N59" s="16">
        <f t="shared" si="16"/>
        <v>85</v>
      </c>
      <c r="O59" s="15" t="str">
        <f t="shared" si="9"/>
        <v>Y</v>
      </c>
      <c r="P59" s="16">
        <f t="shared" si="17"/>
        <v>85</v>
      </c>
      <c r="Q59" s="15" t="str">
        <f t="shared" si="11"/>
        <v>Y</v>
      </c>
      <c r="R59" s="16">
        <f t="shared" si="18"/>
        <v>85</v>
      </c>
      <c r="S59" s="15" t="str">
        <f t="shared" si="13"/>
        <v>Y</v>
      </c>
      <c r="T59" s="1"/>
      <c r="U59" s="1"/>
      <c r="V59" s="1"/>
      <c r="W59" s="1"/>
      <c r="X59" s="1"/>
      <c r="Y59" s="1"/>
      <c r="Z59" s="1"/>
      <c r="AA59" s="1"/>
      <c r="AB59" s="1"/>
      <c r="AC59" s="1"/>
    </row>
    <row r="60" spans="1:29" ht="22.5" customHeight="1">
      <c r="A60" s="8">
        <v>52</v>
      </c>
      <c r="B60" s="9" t="s">
        <v>126</v>
      </c>
      <c r="C60" s="10" t="s">
        <v>127</v>
      </c>
      <c r="D60" s="11" t="s">
        <v>101</v>
      </c>
      <c r="E60" s="147">
        <v>71</v>
      </c>
      <c r="F60" s="10">
        <f t="shared" si="0"/>
        <v>71</v>
      </c>
      <c r="G60" s="14">
        <f t="shared" si="1"/>
        <v>71</v>
      </c>
      <c r="H60" s="14">
        <f t="shared" si="2"/>
        <v>71</v>
      </c>
      <c r="I60" s="14">
        <f t="shared" si="3"/>
        <v>71</v>
      </c>
      <c r="J60" s="16">
        <f t="shared" si="14"/>
        <v>88.75</v>
      </c>
      <c r="K60" s="15" t="str">
        <f t="shared" si="5"/>
        <v>Y</v>
      </c>
      <c r="L60" s="16">
        <f t="shared" si="15"/>
        <v>88.75</v>
      </c>
      <c r="M60" s="15" t="str">
        <f t="shared" si="7"/>
        <v>Y</v>
      </c>
      <c r="N60" s="16">
        <f t="shared" si="16"/>
        <v>88.75</v>
      </c>
      <c r="O60" s="15" t="str">
        <f t="shared" si="9"/>
        <v>Y</v>
      </c>
      <c r="P60" s="16">
        <f t="shared" si="17"/>
        <v>88.75</v>
      </c>
      <c r="Q60" s="15" t="str">
        <f t="shared" si="11"/>
        <v>Y</v>
      </c>
      <c r="R60" s="16">
        <f t="shared" si="18"/>
        <v>88.75</v>
      </c>
      <c r="S60" s="15" t="str">
        <f t="shared" si="13"/>
        <v>Y</v>
      </c>
      <c r="T60" s="1"/>
      <c r="U60" s="1"/>
      <c r="V60" s="1"/>
      <c r="W60" s="1"/>
      <c r="X60" s="1"/>
      <c r="Y60" s="1"/>
      <c r="Z60" s="1"/>
      <c r="AA60" s="1"/>
      <c r="AB60" s="1"/>
      <c r="AC60" s="1"/>
    </row>
    <row r="61" spans="1:29" ht="22.5" customHeight="1">
      <c r="A61" s="8">
        <v>53</v>
      </c>
      <c r="B61" s="9" t="s">
        <v>128</v>
      </c>
      <c r="C61" s="10" t="s">
        <v>129</v>
      </c>
      <c r="D61" s="11" t="s">
        <v>101</v>
      </c>
      <c r="E61" s="147">
        <v>73</v>
      </c>
      <c r="F61" s="10">
        <f t="shared" si="0"/>
        <v>73</v>
      </c>
      <c r="G61" s="14">
        <f t="shared" si="1"/>
        <v>73</v>
      </c>
      <c r="H61" s="14">
        <f t="shared" si="2"/>
        <v>73</v>
      </c>
      <c r="I61" s="14">
        <f t="shared" si="3"/>
        <v>73</v>
      </c>
      <c r="J61" s="16">
        <f t="shared" si="14"/>
        <v>91.25</v>
      </c>
      <c r="K61" s="15" t="str">
        <f t="shared" si="5"/>
        <v>Y</v>
      </c>
      <c r="L61" s="16">
        <f t="shared" si="15"/>
        <v>91.25</v>
      </c>
      <c r="M61" s="15" t="str">
        <f t="shared" si="7"/>
        <v>Y</v>
      </c>
      <c r="N61" s="16">
        <f t="shared" si="16"/>
        <v>91.25</v>
      </c>
      <c r="O61" s="15" t="str">
        <f t="shared" si="9"/>
        <v>Y</v>
      </c>
      <c r="P61" s="16">
        <f t="shared" si="17"/>
        <v>91.25</v>
      </c>
      <c r="Q61" s="15" t="str">
        <f t="shared" si="11"/>
        <v>Y</v>
      </c>
      <c r="R61" s="16">
        <f t="shared" si="18"/>
        <v>91.25</v>
      </c>
      <c r="S61" s="15" t="str">
        <f t="shared" si="13"/>
        <v>Y</v>
      </c>
      <c r="T61" s="1"/>
      <c r="U61" s="1"/>
      <c r="V61" s="1"/>
      <c r="W61" s="1"/>
      <c r="X61" s="1"/>
      <c r="Y61" s="1"/>
      <c r="Z61" s="1"/>
      <c r="AA61" s="1"/>
      <c r="AB61" s="1"/>
      <c r="AC61" s="1"/>
    </row>
    <row r="62" spans="1:29" ht="22.5" customHeight="1">
      <c r="A62" s="8">
        <v>54</v>
      </c>
      <c r="B62" s="9" t="s">
        <v>130</v>
      </c>
      <c r="C62" s="10" t="s">
        <v>131</v>
      </c>
      <c r="D62" s="11" t="s">
        <v>101</v>
      </c>
      <c r="E62" s="147">
        <v>56</v>
      </c>
      <c r="F62" s="10">
        <f t="shared" si="0"/>
        <v>56</v>
      </c>
      <c r="G62" s="14">
        <f t="shared" si="1"/>
        <v>56</v>
      </c>
      <c r="H62" s="14">
        <f t="shared" si="2"/>
        <v>56</v>
      </c>
      <c r="I62" s="14">
        <f t="shared" si="3"/>
        <v>56</v>
      </c>
      <c r="J62" s="16">
        <f t="shared" si="14"/>
        <v>70</v>
      </c>
      <c r="K62" s="15" t="str">
        <f t="shared" si="5"/>
        <v>Y</v>
      </c>
      <c r="L62" s="16">
        <f t="shared" si="15"/>
        <v>70</v>
      </c>
      <c r="M62" s="15" t="str">
        <f t="shared" si="7"/>
        <v>Y</v>
      </c>
      <c r="N62" s="16">
        <f t="shared" si="16"/>
        <v>70</v>
      </c>
      <c r="O62" s="15" t="str">
        <f t="shared" si="9"/>
        <v>Y</v>
      </c>
      <c r="P62" s="16">
        <f t="shared" si="17"/>
        <v>70</v>
      </c>
      <c r="Q62" s="15" t="str">
        <f t="shared" si="11"/>
        <v>Y</v>
      </c>
      <c r="R62" s="16">
        <f t="shared" si="18"/>
        <v>70</v>
      </c>
      <c r="S62" s="15" t="str">
        <f t="shared" si="13"/>
        <v>Y</v>
      </c>
      <c r="T62" s="1"/>
      <c r="U62" s="1"/>
      <c r="V62" s="1"/>
      <c r="W62" s="1"/>
      <c r="X62" s="1"/>
      <c r="Y62" s="1"/>
      <c r="Z62" s="1"/>
      <c r="AA62" s="1"/>
      <c r="AB62" s="1"/>
      <c r="AC62" s="1"/>
    </row>
    <row r="63" spans="1:29" ht="22.5" customHeight="1">
      <c r="A63" s="8">
        <v>55</v>
      </c>
      <c r="B63" s="9" t="s">
        <v>132</v>
      </c>
      <c r="C63" s="10" t="s">
        <v>133</v>
      </c>
      <c r="D63" s="11" t="s">
        <v>101</v>
      </c>
      <c r="E63" s="147">
        <v>67</v>
      </c>
      <c r="F63" s="10">
        <f t="shared" si="0"/>
        <v>67</v>
      </c>
      <c r="G63" s="14">
        <f t="shared" si="1"/>
        <v>67</v>
      </c>
      <c r="H63" s="14">
        <f t="shared" si="2"/>
        <v>67</v>
      </c>
      <c r="I63" s="14">
        <f t="shared" si="3"/>
        <v>67</v>
      </c>
      <c r="J63" s="16">
        <f t="shared" si="14"/>
        <v>83.75</v>
      </c>
      <c r="K63" s="15" t="str">
        <f t="shared" si="5"/>
        <v>Y</v>
      </c>
      <c r="L63" s="16">
        <f t="shared" si="15"/>
        <v>83.75</v>
      </c>
      <c r="M63" s="15" t="str">
        <f t="shared" si="7"/>
        <v>Y</v>
      </c>
      <c r="N63" s="16">
        <f t="shared" si="16"/>
        <v>83.75</v>
      </c>
      <c r="O63" s="15" t="str">
        <f t="shared" si="9"/>
        <v>Y</v>
      </c>
      <c r="P63" s="16">
        <f t="shared" si="17"/>
        <v>83.75</v>
      </c>
      <c r="Q63" s="15" t="str">
        <f t="shared" si="11"/>
        <v>Y</v>
      </c>
      <c r="R63" s="16">
        <f t="shared" si="18"/>
        <v>83.75</v>
      </c>
      <c r="S63" s="15" t="str">
        <f t="shared" si="13"/>
        <v>Y</v>
      </c>
      <c r="T63" s="1"/>
      <c r="U63" s="1"/>
      <c r="V63" s="1"/>
      <c r="W63" s="1"/>
      <c r="X63" s="1"/>
      <c r="Y63" s="1"/>
      <c r="Z63" s="1"/>
      <c r="AA63" s="1"/>
      <c r="AB63" s="1"/>
      <c r="AC63" s="1"/>
    </row>
    <row r="64" spans="1:29" ht="22.5" customHeight="1">
      <c r="A64" s="8">
        <v>56</v>
      </c>
      <c r="B64" s="9" t="s">
        <v>134</v>
      </c>
      <c r="C64" s="10" t="s">
        <v>135</v>
      </c>
      <c r="D64" s="11" t="s">
        <v>101</v>
      </c>
      <c r="E64" s="147">
        <v>69</v>
      </c>
      <c r="F64" s="10">
        <f t="shared" si="0"/>
        <v>69</v>
      </c>
      <c r="G64" s="14">
        <f t="shared" si="1"/>
        <v>69</v>
      </c>
      <c r="H64" s="14">
        <f t="shared" si="2"/>
        <v>69</v>
      </c>
      <c r="I64" s="14">
        <f t="shared" si="3"/>
        <v>69</v>
      </c>
      <c r="J64" s="16">
        <f t="shared" si="14"/>
        <v>86.25</v>
      </c>
      <c r="K64" s="15" t="str">
        <f t="shared" si="5"/>
        <v>Y</v>
      </c>
      <c r="L64" s="16">
        <f t="shared" si="15"/>
        <v>86.25</v>
      </c>
      <c r="M64" s="15" t="str">
        <f t="shared" si="7"/>
        <v>Y</v>
      </c>
      <c r="N64" s="16">
        <f t="shared" si="16"/>
        <v>86.25</v>
      </c>
      <c r="O64" s="15" t="str">
        <f t="shared" si="9"/>
        <v>Y</v>
      </c>
      <c r="P64" s="16">
        <f t="shared" si="17"/>
        <v>86.25</v>
      </c>
      <c r="Q64" s="15" t="str">
        <f t="shared" si="11"/>
        <v>Y</v>
      </c>
      <c r="R64" s="16">
        <f t="shared" si="18"/>
        <v>86.25</v>
      </c>
      <c r="S64" s="15" t="str">
        <f t="shared" si="13"/>
        <v>Y</v>
      </c>
      <c r="T64" s="1"/>
      <c r="U64" s="1"/>
      <c r="V64" s="1"/>
      <c r="W64" s="1"/>
      <c r="X64" s="1"/>
      <c r="Y64" s="1"/>
      <c r="Z64" s="1"/>
      <c r="AA64" s="1"/>
      <c r="AB64" s="1"/>
      <c r="AC64" s="1"/>
    </row>
    <row r="65" spans="1:29" ht="22.5" customHeight="1">
      <c r="A65" s="8">
        <v>57</v>
      </c>
      <c r="B65" s="9" t="s">
        <v>136</v>
      </c>
      <c r="C65" s="10" t="s">
        <v>137</v>
      </c>
      <c r="D65" s="11" t="s">
        <v>101</v>
      </c>
      <c r="E65" s="147">
        <v>70</v>
      </c>
      <c r="F65" s="10">
        <f t="shared" si="0"/>
        <v>70</v>
      </c>
      <c r="G65" s="14">
        <f t="shared" si="1"/>
        <v>70</v>
      </c>
      <c r="H65" s="14">
        <f t="shared" si="2"/>
        <v>70</v>
      </c>
      <c r="I65" s="14">
        <f t="shared" si="3"/>
        <v>70</v>
      </c>
      <c r="J65" s="16">
        <f t="shared" si="14"/>
        <v>87.5</v>
      </c>
      <c r="K65" s="15" t="str">
        <f t="shared" si="5"/>
        <v>Y</v>
      </c>
      <c r="L65" s="16">
        <f t="shared" si="15"/>
        <v>87.5</v>
      </c>
      <c r="M65" s="15" t="str">
        <f t="shared" si="7"/>
        <v>Y</v>
      </c>
      <c r="N65" s="16">
        <f t="shared" si="16"/>
        <v>87.5</v>
      </c>
      <c r="O65" s="15" t="str">
        <f t="shared" si="9"/>
        <v>Y</v>
      </c>
      <c r="P65" s="16">
        <f t="shared" si="17"/>
        <v>87.5</v>
      </c>
      <c r="Q65" s="15" t="str">
        <f t="shared" si="11"/>
        <v>Y</v>
      </c>
      <c r="R65" s="16">
        <f t="shared" si="18"/>
        <v>87.5</v>
      </c>
      <c r="S65" s="15" t="str">
        <f t="shared" si="13"/>
        <v>Y</v>
      </c>
      <c r="T65" s="1"/>
      <c r="U65" s="1"/>
      <c r="V65" s="1"/>
      <c r="W65" s="1"/>
      <c r="X65" s="1"/>
      <c r="Y65" s="1"/>
      <c r="Z65" s="1"/>
      <c r="AA65" s="1"/>
      <c r="AB65" s="1"/>
      <c r="AC65" s="1"/>
    </row>
    <row r="66" spans="1:29" ht="22.5" customHeight="1">
      <c r="A66" s="8">
        <v>58</v>
      </c>
      <c r="B66" s="9" t="s">
        <v>138</v>
      </c>
      <c r="C66" s="10" t="s">
        <v>139</v>
      </c>
      <c r="D66" s="11" t="s">
        <v>101</v>
      </c>
      <c r="E66" s="147">
        <v>69</v>
      </c>
      <c r="F66" s="10">
        <f t="shared" si="0"/>
        <v>69</v>
      </c>
      <c r="G66" s="14">
        <f t="shared" si="1"/>
        <v>69</v>
      </c>
      <c r="H66" s="14">
        <f t="shared" si="2"/>
        <v>69</v>
      </c>
      <c r="I66" s="14">
        <f t="shared" si="3"/>
        <v>69</v>
      </c>
      <c r="J66" s="16">
        <f t="shared" si="14"/>
        <v>86.25</v>
      </c>
      <c r="K66" s="15" t="str">
        <f t="shared" si="5"/>
        <v>Y</v>
      </c>
      <c r="L66" s="16">
        <f t="shared" si="15"/>
        <v>86.25</v>
      </c>
      <c r="M66" s="15" t="str">
        <f t="shared" si="7"/>
        <v>Y</v>
      </c>
      <c r="N66" s="16">
        <f t="shared" si="16"/>
        <v>86.25</v>
      </c>
      <c r="O66" s="15" t="str">
        <f t="shared" si="9"/>
        <v>Y</v>
      </c>
      <c r="P66" s="16">
        <f t="shared" si="17"/>
        <v>86.25</v>
      </c>
      <c r="Q66" s="15" t="str">
        <f t="shared" si="11"/>
        <v>Y</v>
      </c>
      <c r="R66" s="16">
        <f t="shared" si="18"/>
        <v>86.25</v>
      </c>
      <c r="S66" s="15" t="str">
        <f t="shared" si="13"/>
        <v>Y</v>
      </c>
      <c r="T66" s="1"/>
      <c r="U66" s="1"/>
      <c r="V66" s="1"/>
      <c r="W66" s="1"/>
      <c r="X66" s="1"/>
      <c r="Y66" s="1"/>
      <c r="Z66" s="1"/>
      <c r="AA66" s="1"/>
      <c r="AB66" s="1"/>
      <c r="AC66" s="1"/>
    </row>
    <row r="67" spans="1:29" ht="22.5" customHeight="1">
      <c r="A67" s="8">
        <v>59</v>
      </c>
      <c r="B67" s="9" t="s">
        <v>140</v>
      </c>
      <c r="C67" s="10" t="s">
        <v>141</v>
      </c>
      <c r="D67" s="11" t="s">
        <v>101</v>
      </c>
      <c r="E67" s="147">
        <v>67</v>
      </c>
      <c r="F67" s="10">
        <f t="shared" si="0"/>
        <v>67</v>
      </c>
      <c r="G67" s="14">
        <f t="shared" si="1"/>
        <v>67</v>
      </c>
      <c r="H67" s="14">
        <f t="shared" si="2"/>
        <v>67</v>
      </c>
      <c r="I67" s="14">
        <f t="shared" si="3"/>
        <v>67</v>
      </c>
      <c r="J67" s="16">
        <f t="shared" si="14"/>
        <v>83.75</v>
      </c>
      <c r="K67" s="15" t="str">
        <f t="shared" si="5"/>
        <v>Y</v>
      </c>
      <c r="L67" s="16">
        <f t="shared" si="15"/>
        <v>83.75</v>
      </c>
      <c r="M67" s="15" t="str">
        <f t="shared" si="7"/>
        <v>Y</v>
      </c>
      <c r="N67" s="16">
        <f t="shared" si="16"/>
        <v>83.75</v>
      </c>
      <c r="O67" s="15" t="str">
        <f t="shared" si="9"/>
        <v>Y</v>
      </c>
      <c r="P67" s="16">
        <f t="shared" si="17"/>
        <v>83.75</v>
      </c>
      <c r="Q67" s="15" t="str">
        <f t="shared" si="11"/>
        <v>Y</v>
      </c>
      <c r="R67" s="16">
        <f t="shared" si="18"/>
        <v>83.75</v>
      </c>
      <c r="S67" s="15" t="str">
        <f t="shared" si="13"/>
        <v>Y</v>
      </c>
      <c r="T67" s="1"/>
      <c r="U67" s="1"/>
      <c r="V67" s="1"/>
      <c r="W67" s="1"/>
      <c r="X67" s="1"/>
      <c r="Y67" s="1"/>
      <c r="Z67" s="1"/>
      <c r="AA67" s="1"/>
      <c r="AB67" s="1"/>
      <c r="AC67" s="1"/>
    </row>
    <row r="68" spans="1:29" ht="22.5" customHeight="1">
      <c r="A68" s="8">
        <v>60</v>
      </c>
      <c r="B68" s="9" t="s">
        <v>142</v>
      </c>
      <c r="C68" s="10" t="s">
        <v>143</v>
      </c>
      <c r="D68" s="11" t="s">
        <v>101</v>
      </c>
      <c r="E68" s="147">
        <v>67</v>
      </c>
      <c r="F68" s="10">
        <f t="shared" si="0"/>
        <v>67</v>
      </c>
      <c r="G68" s="14">
        <f t="shared" si="1"/>
        <v>67</v>
      </c>
      <c r="H68" s="14">
        <f t="shared" si="2"/>
        <v>67</v>
      </c>
      <c r="I68" s="14">
        <f t="shared" si="3"/>
        <v>67</v>
      </c>
      <c r="J68" s="16">
        <f t="shared" si="14"/>
        <v>83.75</v>
      </c>
      <c r="K68" s="15" t="str">
        <f t="shared" si="5"/>
        <v>Y</v>
      </c>
      <c r="L68" s="16">
        <f t="shared" si="15"/>
        <v>83.75</v>
      </c>
      <c r="M68" s="15" t="str">
        <f t="shared" si="7"/>
        <v>Y</v>
      </c>
      <c r="N68" s="16">
        <f t="shared" si="16"/>
        <v>83.75</v>
      </c>
      <c r="O68" s="15" t="str">
        <f t="shared" si="9"/>
        <v>Y</v>
      </c>
      <c r="P68" s="16">
        <f t="shared" si="17"/>
        <v>83.75</v>
      </c>
      <c r="Q68" s="15" t="str">
        <f t="shared" si="11"/>
        <v>Y</v>
      </c>
      <c r="R68" s="16">
        <f t="shared" si="18"/>
        <v>83.75</v>
      </c>
      <c r="S68" s="15" t="str">
        <f t="shared" si="13"/>
        <v>Y</v>
      </c>
      <c r="T68" s="1"/>
      <c r="U68" s="1"/>
      <c r="V68" s="1"/>
      <c r="W68" s="1"/>
      <c r="X68" s="1"/>
      <c r="Y68" s="1"/>
      <c r="Z68" s="1"/>
      <c r="AA68" s="1"/>
      <c r="AB68" s="1"/>
      <c r="AC68" s="1"/>
    </row>
    <row r="69" spans="1:29" ht="22.5" customHeight="1">
      <c r="A69" s="8">
        <v>61</v>
      </c>
      <c r="B69" s="9" t="s">
        <v>144</v>
      </c>
      <c r="C69" s="10" t="s">
        <v>145</v>
      </c>
      <c r="D69" s="11" t="s">
        <v>101</v>
      </c>
      <c r="E69" s="147">
        <v>70</v>
      </c>
      <c r="F69" s="10">
        <f t="shared" si="0"/>
        <v>70</v>
      </c>
      <c r="G69" s="14">
        <f t="shared" si="1"/>
        <v>70</v>
      </c>
      <c r="H69" s="14">
        <f t="shared" si="2"/>
        <v>70</v>
      </c>
      <c r="I69" s="14">
        <f t="shared" si="3"/>
        <v>70</v>
      </c>
      <c r="J69" s="16">
        <f t="shared" si="14"/>
        <v>87.5</v>
      </c>
      <c r="K69" s="15" t="str">
        <f t="shared" si="5"/>
        <v>Y</v>
      </c>
      <c r="L69" s="16">
        <f t="shared" si="15"/>
        <v>87.5</v>
      </c>
      <c r="M69" s="15" t="str">
        <f t="shared" si="7"/>
        <v>Y</v>
      </c>
      <c r="N69" s="16">
        <f t="shared" si="16"/>
        <v>87.5</v>
      </c>
      <c r="O69" s="15" t="str">
        <f t="shared" si="9"/>
        <v>Y</v>
      </c>
      <c r="P69" s="16">
        <f t="shared" si="17"/>
        <v>87.5</v>
      </c>
      <c r="Q69" s="15" t="str">
        <f t="shared" si="11"/>
        <v>Y</v>
      </c>
      <c r="R69" s="16">
        <f t="shared" si="18"/>
        <v>87.5</v>
      </c>
      <c r="S69" s="15" t="str">
        <f t="shared" si="13"/>
        <v>Y</v>
      </c>
      <c r="T69" s="1"/>
      <c r="U69" s="1"/>
      <c r="V69" s="1"/>
      <c r="W69" s="1"/>
      <c r="X69" s="1"/>
      <c r="Y69" s="1"/>
      <c r="Z69" s="1"/>
      <c r="AA69" s="1"/>
      <c r="AB69" s="1"/>
      <c r="AC69" s="1"/>
    </row>
    <row r="70" spans="1:29" ht="22.5" customHeight="1">
      <c r="A70" s="8">
        <v>62</v>
      </c>
      <c r="B70" s="9" t="s">
        <v>146</v>
      </c>
      <c r="C70" s="10" t="s">
        <v>147</v>
      </c>
      <c r="D70" s="11" t="s">
        <v>101</v>
      </c>
      <c r="E70" s="147">
        <v>67</v>
      </c>
      <c r="F70" s="10">
        <f t="shared" si="0"/>
        <v>67</v>
      </c>
      <c r="G70" s="14">
        <f t="shared" si="1"/>
        <v>67</v>
      </c>
      <c r="H70" s="14">
        <f t="shared" si="2"/>
        <v>67</v>
      </c>
      <c r="I70" s="14">
        <f t="shared" si="3"/>
        <v>67</v>
      </c>
      <c r="J70" s="16">
        <f t="shared" si="14"/>
        <v>83.75</v>
      </c>
      <c r="K70" s="15" t="str">
        <f t="shared" si="5"/>
        <v>Y</v>
      </c>
      <c r="L70" s="16">
        <f t="shared" si="15"/>
        <v>83.75</v>
      </c>
      <c r="M70" s="15" t="str">
        <f t="shared" si="7"/>
        <v>Y</v>
      </c>
      <c r="N70" s="16">
        <f t="shared" si="16"/>
        <v>83.75</v>
      </c>
      <c r="O70" s="15" t="str">
        <f t="shared" si="9"/>
        <v>Y</v>
      </c>
      <c r="P70" s="16">
        <f t="shared" si="17"/>
        <v>83.75</v>
      </c>
      <c r="Q70" s="15" t="str">
        <f t="shared" si="11"/>
        <v>Y</v>
      </c>
      <c r="R70" s="16">
        <f t="shared" si="18"/>
        <v>83.75</v>
      </c>
      <c r="S70" s="15" t="str">
        <f t="shared" si="13"/>
        <v>Y</v>
      </c>
      <c r="T70" s="1"/>
      <c r="U70" s="1"/>
      <c r="V70" s="1"/>
      <c r="W70" s="1"/>
      <c r="X70" s="1"/>
      <c r="Y70" s="1"/>
      <c r="Z70" s="1"/>
      <c r="AA70" s="1"/>
      <c r="AB70" s="1"/>
      <c r="AC70" s="1"/>
    </row>
    <row r="71" spans="1:29" ht="22.5" customHeight="1">
      <c r="A71" s="8">
        <v>63</v>
      </c>
      <c r="B71" s="9" t="s">
        <v>148</v>
      </c>
      <c r="C71" s="10" t="s">
        <v>149</v>
      </c>
      <c r="D71" s="11" t="s">
        <v>101</v>
      </c>
      <c r="E71" s="147">
        <v>73</v>
      </c>
      <c r="F71" s="10">
        <f t="shared" si="0"/>
        <v>73</v>
      </c>
      <c r="G71" s="14">
        <f t="shared" si="1"/>
        <v>73</v>
      </c>
      <c r="H71" s="14">
        <f t="shared" si="2"/>
        <v>73</v>
      </c>
      <c r="I71" s="14">
        <f t="shared" si="3"/>
        <v>73</v>
      </c>
      <c r="J71" s="16">
        <f t="shared" si="14"/>
        <v>91.25</v>
      </c>
      <c r="K71" s="15" t="str">
        <f t="shared" si="5"/>
        <v>Y</v>
      </c>
      <c r="L71" s="16">
        <f t="shared" si="15"/>
        <v>91.25</v>
      </c>
      <c r="M71" s="15" t="str">
        <f t="shared" si="7"/>
        <v>Y</v>
      </c>
      <c r="N71" s="16">
        <f t="shared" si="16"/>
        <v>91.25</v>
      </c>
      <c r="O71" s="15" t="str">
        <f t="shared" si="9"/>
        <v>Y</v>
      </c>
      <c r="P71" s="16">
        <f t="shared" si="17"/>
        <v>91.25</v>
      </c>
      <c r="Q71" s="15" t="str">
        <f t="shared" si="11"/>
        <v>Y</v>
      </c>
      <c r="R71" s="16">
        <f t="shared" si="18"/>
        <v>91.25</v>
      </c>
      <c r="S71" s="15" t="str">
        <f t="shared" si="13"/>
        <v>Y</v>
      </c>
      <c r="T71" s="1"/>
      <c r="U71" s="1"/>
      <c r="V71" s="1"/>
      <c r="W71" s="1"/>
      <c r="X71" s="1"/>
      <c r="Y71" s="1"/>
      <c r="Z71" s="1"/>
      <c r="AA71" s="1"/>
      <c r="AB71" s="1"/>
      <c r="AC71" s="1"/>
    </row>
    <row r="72" spans="1:29" ht="22.5" customHeight="1">
      <c r="A72" s="8">
        <v>64</v>
      </c>
      <c r="B72" s="9" t="s">
        <v>150</v>
      </c>
      <c r="C72" s="10" t="s">
        <v>151</v>
      </c>
      <c r="D72" s="11" t="s">
        <v>101</v>
      </c>
      <c r="E72" s="147">
        <v>74</v>
      </c>
      <c r="F72" s="10">
        <f t="shared" si="0"/>
        <v>74</v>
      </c>
      <c r="G72" s="14">
        <f t="shared" si="1"/>
        <v>74</v>
      </c>
      <c r="H72" s="14">
        <f t="shared" si="2"/>
        <v>74</v>
      </c>
      <c r="I72" s="14">
        <f t="shared" si="3"/>
        <v>74</v>
      </c>
      <c r="J72" s="16">
        <f t="shared" si="14"/>
        <v>92.5</v>
      </c>
      <c r="K72" s="15" t="str">
        <f t="shared" si="5"/>
        <v>Y</v>
      </c>
      <c r="L72" s="16">
        <f t="shared" si="15"/>
        <v>92.5</v>
      </c>
      <c r="M72" s="15" t="str">
        <f t="shared" si="7"/>
        <v>Y</v>
      </c>
      <c r="N72" s="16">
        <f t="shared" si="16"/>
        <v>92.5</v>
      </c>
      <c r="O72" s="15" t="str">
        <f t="shared" si="9"/>
        <v>Y</v>
      </c>
      <c r="P72" s="16">
        <f t="shared" si="17"/>
        <v>92.5</v>
      </c>
      <c r="Q72" s="15" t="str">
        <f t="shared" si="11"/>
        <v>Y</v>
      </c>
      <c r="R72" s="16">
        <f t="shared" si="18"/>
        <v>92.5</v>
      </c>
      <c r="S72" s="15" t="str">
        <f t="shared" si="13"/>
        <v>Y</v>
      </c>
      <c r="T72" s="1"/>
      <c r="U72" s="1"/>
      <c r="V72" s="1"/>
      <c r="W72" s="1"/>
      <c r="X72" s="1"/>
      <c r="Y72" s="1"/>
      <c r="Z72" s="1"/>
      <c r="AA72" s="1"/>
      <c r="AB72" s="1"/>
      <c r="AC72" s="1"/>
    </row>
    <row r="73" spans="1:29" ht="22.5" customHeight="1">
      <c r="A73" s="8">
        <v>65</v>
      </c>
      <c r="B73" s="9" t="s">
        <v>152</v>
      </c>
      <c r="C73" s="10" t="s">
        <v>153</v>
      </c>
      <c r="D73" s="11" t="s">
        <v>101</v>
      </c>
      <c r="E73" s="147">
        <v>66</v>
      </c>
      <c r="F73" s="10">
        <f t="shared" si="0"/>
        <v>66</v>
      </c>
      <c r="G73" s="14">
        <f t="shared" si="1"/>
        <v>66</v>
      </c>
      <c r="H73" s="14">
        <f t="shared" si="2"/>
        <v>66</v>
      </c>
      <c r="I73" s="14">
        <f t="shared" si="3"/>
        <v>66</v>
      </c>
      <c r="J73" s="16">
        <f t="shared" ref="J73:J106" si="19">(E73/80)*100</f>
        <v>82.5</v>
      </c>
      <c r="K73" s="15" t="str">
        <f t="shared" si="5"/>
        <v>Y</v>
      </c>
      <c r="L73" s="16">
        <f t="shared" ref="L73:L106" si="20">(F73/80)*100</f>
        <v>82.5</v>
      </c>
      <c r="M73" s="15" t="str">
        <f t="shared" si="7"/>
        <v>Y</v>
      </c>
      <c r="N73" s="16">
        <f t="shared" ref="N73:N106" si="21">(G73/80)*100</f>
        <v>82.5</v>
      </c>
      <c r="O73" s="15" t="str">
        <f t="shared" si="9"/>
        <v>Y</v>
      </c>
      <c r="P73" s="16">
        <f t="shared" ref="P73:P106" si="22">(H73/80)*100</f>
        <v>82.5</v>
      </c>
      <c r="Q73" s="15" t="str">
        <f t="shared" si="11"/>
        <v>Y</v>
      </c>
      <c r="R73" s="16">
        <f t="shared" ref="R73:R106" si="23">(I73/80)*100</f>
        <v>82.5</v>
      </c>
      <c r="S73" s="15" t="str">
        <f t="shared" si="13"/>
        <v>Y</v>
      </c>
      <c r="T73" s="1"/>
      <c r="U73" s="1"/>
      <c r="V73" s="1"/>
      <c r="W73" s="1"/>
      <c r="X73" s="1"/>
      <c r="Y73" s="1"/>
      <c r="Z73" s="1"/>
      <c r="AA73" s="1"/>
      <c r="AB73" s="1"/>
      <c r="AC73" s="1"/>
    </row>
    <row r="74" spans="1:29" ht="22.5" customHeight="1">
      <c r="A74" s="8">
        <v>66</v>
      </c>
      <c r="B74" s="9" t="s">
        <v>154</v>
      </c>
      <c r="C74" s="10" t="s">
        <v>155</v>
      </c>
      <c r="D74" s="11" t="s">
        <v>101</v>
      </c>
      <c r="E74" s="147">
        <v>70</v>
      </c>
      <c r="F74" s="10">
        <f t="shared" si="0"/>
        <v>70</v>
      </c>
      <c r="G74" s="14">
        <f t="shared" si="1"/>
        <v>70</v>
      </c>
      <c r="H74" s="14">
        <f t="shared" si="2"/>
        <v>70</v>
      </c>
      <c r="I74" s="14">
        <f t="shared" si="3"/>
        <v>70</v>
      </c>
      <c r="J74" s="16">
        <f t="shared" si="19"/>
        <v>87.5</v>
      </c>
      <c r="K74" s="15" t="str">
        <f t="shared" si="5"/>
        <v>Y</v>
      </c>
      <c r="L74" s="16">
        <f t="shared" si="20"/>
        <v>87.5</v>
      </c>
      <c r="M74" s="15" t="str">
        <f t="shared" si="7"/>
        <v>Y</v>
      </c>
      <c r="N74" s="16">
        <f t="shared" si="21"/>
        <v>87.5</v>
      </c>
      <c r="O74" s="15" t="str">
        <f t="shared" si="9"/>
        <v>Y</v>
      </c>
      <c r="P74" s="16">
        <f t="shared" si="22"/>
        <v>87.5</v>
      </c>
      <c r="Q74" s="15" t="str">
        <f t="shared" si="11"/>
        <v>Y</v>
      </c>
      <c r="R74" s="16">
        <f t="shared" si="23"/>
        <v>87.5</v>
      </c>
      <c r="S74" s="15" t="str">
        <f t="shared" si="13"/>
        <v>Y</v>
      </c>
      <c r="T74" s="1"/>
      <c r="U74" s="1"/>
      <c r="V74" s="1"/>
      <c r="W74" s="1"/>
      <c r="X74" s="1"/>
      <c r="Y74" s="1"/>
      <c r="Z74" s="1"/>
      <c r="AA74" s="1"/>
      <c r="AB74" s="1"/>
      <c r="AC74" s="1"/>
    </row>
    <row r="75" spans="1:29" ht="22.5" customHeight="1">
      <c r="A75" s="8">
        <v>67</v>
      </c>
      <c r="B75" s="9" t="s">
        <v>156</v>
      </c>
      <c r="C75" s="10" t="s">
        <v>157</v>
      </c>
      <c r="D75" s="11" t="s">
        <v>101</v>
      </c>
      <c r="E75" s="147">
        <v>71</v>
      </c>
      <c r="F75" s="10">
        <f t="shared" si="0"/>
        <v>71</v>
      </c>
      <c r="G75" s="14">
        <f t="shared" si="1"/>
        <v>71</v>
      </c>
      <c r="H75" s="14">
        <f t="shared" si="2"/>
        <v>71</v>
      </c>
      <c r="I75" s="14">
        <f t="shared" si="3"/>
        <v>71</v>
      </c>
      <c r="J75" s="16">
        <f t="shared" si="19"/>
        <v>88.75</v>
      </c>
      <c r="K75" s="15" t="str">
        <f t="shared" si="5"/>
        <v>Y</v>
      </c>
      <c r="L75" s="16">
        <f t="shared" si="20"/>
        <v>88.75</v>
      </c>
      <c r="M75" s="15" t="str">
        <f t="shared" si="7"/>
        <v>Y</v>
      </c>
      <c r="N75" s="16">
        <f t="shared" si="21"/>
        <v>88.75</v>
      </c>
      <c r="O75" s="15" t="str">
        <f t="shared" si="9"/>
        <v>Y</v>
      </c>
      <c r="P75" s="16">
        <f t="shared" si="22"/>
        <v>88.75</v>
      </c>
      <c r="Q75" s="15" t="str">
        <f t="shared" si="11"/>
        <v>Y</v>
      </c>
      <c r="R75" s="16">
        <f t="shared" si="23"/>
        <v>88.75</v>
      </c>
      <c r="S75" s="15" t="str">
        <f t="shared" si="13"/>
        <v>Y</v>
      </c>
      <c r="T75" s="1"/>
      <c r="U75" s="1"/>
      <c r="V75" s="1"/>
      <c r="W75" s="1"/>
      <c r="X75" s="1"/>
      <c r="Y75" s="1"/>
      <c r="Z75" s="1"/>
      <c r="AA75" s="1"/>
      <c r="AB75" s="1"/>
      <c r="AC75" s="1"/>
    </row>
    <row r="76" spans="1:29" ht="22.5" customHeight="1">
      <c r="A76" s="8">
        <v>68</v>
      </c>
      <c r="B76" s="9" t="s">
        <v>158</v>
      </c>
      <c r="C76" s="10" t="s">
        <v>159</v>
      </c>
      <c r="D76" s="11" t="s">
        <v>101</v>
      </c>
      <c r="E76" s="147">
        <v>68</v>
      </c>
      <c r="F76" s="10">
        <f t="shared" si="0"/>
        <v>68</v>
      </c>
      <c r="G76" s="14">
        <f t="shared" si="1"/>
        <v>68</v>
      </c>
      <c r="H76" s="14">
        <f t="shared" si="2"/>
        <v>68</v>
      </c>
      <c r="I76" s="14">
        <f t="shared" si="3"/>
        <v>68</v>
      </c>
      <c r="J76" s="16">
        <f t="shared" si="19"/>
        <v>85</v>
      </c>
      <c r="K76" s="15" t="str">
        <f t="shared" si="5"/>
        <v>Y</v>
      </c>
      <c r="L76" s="16">
        <f t="shared" si="20"/>
        <v>85</v>
      </c>
      <c r="M76" s="15" t="str">
        <f t="shared" si="7"/>
        <v>Y</v>
      </c>
      <c r="N76" s="16">
        <f t="shared" si="21"/>
        <v>85</v>
      </c>
      <c r="O76" s="15" t="str">
        <f t="shared" si="9"/>
        <v>Y</v>
      </c>
      <c r="P76" s="16">
        <f t="shared" si="22"/>
        <v>85</v>
      </c>
      <c r="Q76" s="15" t="str">
        <f t="shared" si="11"/>
        <v>Y</v>
      </c>
      <c r="R76" s="16">
        <f t="shared" si="23"/>
        <v>85</v>
      </c>
      <c r="S76" s="15" t="str">
        <f t="shared" si="13"/>
        <v>Y</v>
      </c>
      <c r="T76" s="1"/>
      <c r="U76" s="1"/>
      <c r="V76" s="1"/>
      <c r="W76" s="1"/>
      <c r="X76" s="1"/>
      <c r="Y76" s="1"/>
      <c r="Z76" s="1"/>
      <c r="AA76" s="1"/>
      <c r="AB76" s="1"/>
      <c r="AC76" s="1"/>
    </row>
    <row r="77" spans="1:29" ht="22.5" customHeight="1">
      <c r="A77" s="8">
        <v>69</v>
      </c>
      <c r="B77" s="9" t="s">
        <v>160</v>
      </c>
      <c r="C77" s="10" t="s">
        <v>161</v>
      </c>
      <c r="D77" s="11" t="s">
        <v>101</v>
      </c>
      <c r="E77" s="147">
        <v>73</v>
      </c>
      <c r="F77" s="10">
        <f t="shared" si="0"/>
        <v>73</v>
      </c>
      <c r="G77" s="14">
        <f t="shared" si="1"/>
        <v>73</v>
      </c>
      <c r="H77" s="14">
        <f t="shared" si="2"/>
        <v>73</v>
      </c>
      <c r="I77" s="14">
        <f t="shared" si="3"/>
        <v>73</v>
      </c>
      <c r="J77" s="16">
        <f t="shared" si="19"/>
        <v>91.25</v>
      </c>
      <c r="K77" s="15" t="str">
        <f t="shared" si="5"/>
        <v>Y</v>
      </c>
      <c r="L77" s="16">
        <f t="shared" si="20"/>
        <v>91.25</v>
      </c>
      <c r="M77" s="15" t="str">
        <f t="shared" si="7"/>
        <v>Y</v>
      </c>
      <c r="N77" s="16">
        <f t="shared" si="21"/>
        <v>91.25</v>
      </c>
      <c r="O77" s="15" t="str">
        <f t="shared" si="9"/>
        <v>Y</v>
      </c>
      <c r="P77" s="16">
        <f t="shared" si="22"/>
        <v>91.25</v>
      </c>
      <c r="Q77" s="15" t="str">
        <f t="shared" si="11"/>
        <v>Y</v>
      </c>
      <c r="R77" s="16">
        <f t="shared" si="23"/>
        <v>91.25</v>
      </c>
      <c r="S77" s="15" t="str">
        <f t="shared" si="13"/>
        <v>Y</v>
      </c>
      <c r="T77" s="1"/>
      <c r="U77" s="1"/>
      <c r="V77" s="1"/>
      <c r="W77" s="1"/>
      <c r="X77" s="1"/>
      <c r="Y77" s="1"/>
      <c r="Z77" s="1"/>
      <c r="AA77" s="1"/>
      <c r="AB77" s="1"/>
      <c r="AC77" s="1"/>
    </row>
    <row r="78" spans="1:29" ht="22.5" customHeight="1">
      <c r="A78" s="8">
        <v>70</v>
      </c>
      <c r="B78" s="9" t="s">
        <v>162</v>
      </c>
      <c r="C78" s="10" t="s">
        <v>163</v>
      </c>
      <c r="D78" s="11" t="s">
        <v>101</v>
      </c>
      <c r="E78" s="147">
        <v>73</v>
      </c>
      <c r="F78" s="10">
        <f t="shared" si="0"/>
        <v>73</v>
      </c>
      <c r="G78" s="14">
        <f t="shared" si="1"/>
        <v>73</v>
      </c>
      <c r="H78" s="14">
        <f t="shared" si="2"/>
        <v>73</v>
      </c>
      <c r="I78" s="14">
        <f t="shared" si="3"/>
        <v>73</v>
      </c>
      <c r="J78" s="16">
        <f t="shared" si="19"/>
        <v>91.25</v>
      </c>
      <c r="K78" s="15" t="str">
        <f t="shared" si="5"/>
        <v>Y</v>
      </c>
      <c r="L78" s="16">
        <f t="shared" si="20"/>
        <v>91.25</v>
      </c>
      <c r="M78" s="15" t="str">
        <f t="shared" si="7"/>
        <v>Y</v>
      </c>
      <c r="N78" s="16">
        <f t="shared" si="21"/>
        <v>91.25</v>
      </c>
      <c r="O78" s="15" t="str">
        <f t="shared" si="9"/>
        <v>Y</v>
      </c>
      <c r="P78" s="16">
        <f t="shared" si="22"/>
        <v>91.25</v>
      </c>
      <c r="Q78" s="15" t="str">
        <f t="shared" si="11"/>
        <v>Y</v>
      </c>
      <c r="R78" s="16">
        <f t="shared" si="23"/>
        <v>91.25</v>
      </c>
      <c r="S78" s="15" t="str">
        <f t="shared" si="13"/>
        <v>Y</v>
      </c>
      <c r="T78" s="1"/>
      <c r="U78" s="1"/>
      <c r="V78" s="1"/>
      <c r="W78" s="1"/>
      <c r="X78" s="1"/>
      <c r="Y78" s="1"/>
      <c r="Z78" s="1"/>
      <c r="AA78" s="1"/>
      <c r="AB78" s="1"/>
      <c r="AC78" s="1"/>
    </row>
    <row r="79" spans="1:29" ht="22.5" customHeight="1">
      <c r="A79" s="8">
        <v>71</v>
      </c>
      <c r="B79" s="9" t="s">
        <v>164</v>
      </c>
      <c r="C79" s="10" t="s">
        <v>165</v>
      </c>
      <c r="D79" s="11" t="s">
        <v>101</v>
      </c>
      <c r="E79" s="147">
        <v>71</v>
      </c>
      <c r="F79" s="10">
        <f t="shared" si="0"/>
        <v>71</v>
      </c>
      <c r="G79" s="14">
        <f t="shared" si="1"/>
        <v>71</v>
      </c>
      <c r="H79" s="14">
        <f t="shared" si="2"/>
        <v>71</v>
      </c>
      <c r="I79" s="14">
        <f t="shared" si="3"/>
        <v>71</v>
      </c>
      <c r="J79" s="16">
        <f t="shared" si="19"/>
        <v>88.75</v>
      </c>
      <c r="K79" s="15" t="str">
        <f t="shared" si="5"/>
        <v>Y</v>
      </c>
      <c r="L79" s="16">
        <f t="shared" si="20"/>
        <v>88.75</v>
      </c>
      <c r="M79" s="15" t="str">
        <f t="shared" si="7"/>
        <v>Y</v>
      </c>
      <c r="N79" s="16">
        <f t="shared" si="21"/>
        <v>88.75</v>
      </c>
      <c r="O79" s="15" t="str">
        <f t="shared" si="9"/>
        <v>Y</v>
      </c>
      <c r="P79" s="16">
        <f t="shared" si="22"/>
        <v>88.75</v>
      </c>
      <c r="Q79" s="15" t="str">
        <f t="shared" si="11"/>
        <v>Y</v>
      </c>
      <c r="R79" s="16">
        <f t="shared" si="23"/>
        <v>88.75</v>
      </c>
      <c r="S79" s="15" t="str">
        <f t="shared" si="13"/>
        <v>Y</v>
      </c>
      <c r="T79" s="1"/>
      <c r="U79" s="1"/>
      <c r="V79" s="1"/>
      <c r="W79" s="1"/>
      <c r="X79" s="1"/>
      <c r="Y79" s="1"/>
      <c r="Z79" s="1"/>
      <c r="AA79" s="1"/>
      <c r="AB79" s="1"/>
      <c r="AC79" s="1"/>
    </row>
    <row r="80" spans="1:29" ht="22.5" customHeight="1">
      <c r="A80" s="8">
        <v>72</v>
      </c>
      <c r="B80" s="9" t="s">
        <v>166</v>
      </c>
      <c r="C80" s="10" t="s">
        <v>167</v>
      </c>
      <c r="D80" s="11" t="s">
        <v>101</v>
      </c>
      <c r="E80" s="147">
        <v>66</v>
      </c>
      <c r="F80" s="10">
        <f t="shared" si="0"/>
        <v>66</v>
      </c>
      <c r="G80" s="14">
        <f t="shared" si="1"/>
        <v>66</v>
      </c>
      <c r="H80" s="14">
        <f t="shared" si="2"/>
        <v>66</v>
      </c>
      <c r="I80" s="14">
        <f t="shared" si="3"/>
        <v>66</v>
      </c>
      <c r="J80" s="16">
        <f t="shared" si="19"/>
        <v>82.5</v>
      </c>
      <c r="K80" s="15" t="str">
        <f t="shared" si="5"/>
        <v>Y</v>
      </c>
      <c r="L80" s="16">
        <f t="shared" si="20"/>
        <v>82.5</v>
      </c>
      <c r="M80" s="15" t="str">
        <f t="shared" si="7"/>
        <v>Y</v>
      </c>
      <c r="N80" s="16">
        <f t="shared" si="21"/>
        <v>82.5</v>
      </c>
      <c r="O80" s="15" t="str">
        <f t="shared" si="9"/>
        <v>Y</v>
      </c>
      <c r="P80" s="16">
        <f t="shared" si="22"/>
        <v>82.5</v>
      </c>
      <c r="Q80" s="15" t="str">
        <f t="shared" si="11"/>
        <v>Y</v>
      </c>
      <c r="R80" s="16">
        <f t="shared" si="23"/>
        <v>82.5</v>
      </c>
      <c r="S80" s="15" t="str">
        <f t="shared" si="13"/>
        <v>Y</v>
      </c>
      <c r="T80" s="1"/>
      <c r="U80" s="1"/>
      <c r="V80" s="1"/>
      <c r="W80" s="1"/>
      <c r="X80" s="1"/>
      <c r="Y80" s="1"/>
      <c r="Z80" s="1"/>
      <c r="AA80" s="1"/>
      <c r="AB80" s="1"/>
      <c r="AC80" s="1"/>
    </row>
    <row r="81" spans="1:29" ht="22.5" customHeight="1">
      <c r="A81" s="8">
        <v>73</v>
      </c>
      <c r="B81" s="9" t="s">
        <v>168</v>
      </c>
      <c r="C81" s="10" t="s">
        <v>169</v>
      </c>
      <c r="D81" s="11" t="s">
        <v>101</v>
      </c>
      <c r="E81" s="147">
        <v>68</v>
      </c>
      <c r="F81" s="10">
        <f t="shared" si="0"/>
        <v>68</v>
      </c>
      <c r="G81" s="14">
        <f t="shared" si="1"/>
        <v>68</v>
      </c>
      <c r="H81" s="14">
        <f t="shared" si="2"/>
        <v>68</v>
      </c>
      <c r="I81" s="14">
        <f t="shared" si="3"/>
        <v>68</v>
      </c>
      <c r="J81" s="16">
        <f t="shared" si="19"/>
        <v>85</v>
      </c>
      <c r="K81" s="15" t="str">
        <f t="shared" si="5"/>
        <v>Y</v>
      </c>
      <c r="L81" s="16">
        <f t="shared" si="20"/>
        <v>85</v>
      </c>
      <c r="M81" s="15" t="str">
        <f t="shared" si="7"/>
        <v>Y</v>
      </c>
      <c r="N81" s="16">
        <f t="shared" si="21"/>
        <v>85</v>
      </c>
      <c r="O81" s="15" t="str">
        <f t="shared" si="9"/>
        <v>Y</v>
      </c>
      <c r="P81" s="16">
        <f t="shared" si="22"/>
        <v>85</v>
      </c>
      <c r="Q81" s="15" t="str">
        <f t="shared" si="11"/>
        <v>Y</v>
      </c>
      <c r="R81" s="16">
        <f t="shared" si="23"/>
        <v>85</v>
      </c>
      <c r="S81" s="15" t="str">
        <f t="shared" si="13"/>
        <v>Y</v>
      </c>
      <c r="T81" s="1"/>
      <c r="U81" s="1"/>
      <c r="V81" s="1"/>
      <c r="W81" s="1"/>
      <c r="X81" s="1"/>
      <c r="Y81" s="1"/>
      <c r="Z81" s="1"/>
      <c r="AA81" s="1"/>
      <c r="AB81" s="1"/>
      <c r="AC81" s="1"/>
    </row>
    <row r="82" spans="1:29" ht="22.5" customHeight="1">
      <c r="A82" s="8">
        <v>74</v>
      </c>
      <c r="B82" s="9" t="s">
        <v>170</v>
      </c>
      <c r="C82" s="10" t="s">
        <v>171</v>
      </c>
      <c r="D82" s="11" t="s">
        <v>101</v>
      </c>
      <c r="E82" s="147">
        <v>64</v>
      </c>
      <c r="F82" s="10">
        <f t="shared" si="0"/>
        <v>64</v>
      </c>
      <c r="G82" s="14">
        <f t="shared" si="1"/>
        <v>64</v>
      </c>
      <c r="H82" s="14">
        <f t="shared" si="2"/>
        <v>64</v>
      </c>
      <c r="I82" s="14">
        <f t="shared" si="3"/>
        <v>64</v>
      </c>
      <c r="J82" s="16">
        <f t="shared" si="19"/>
        <v>80</v>
      </c>
      <c r="K82" s="15" t="str">
        <f t="shared" si="5"/>
        <v>Y</v>
      </c>
      <c r="L82" s="16">
        <f t="shared" si="20"/>
        <v>80</v>
      </c>
      <c r="M82" s="15" t="str">
        <f t="shared" si="7"/>
        <v>Y</v>
      </c>
      <c r="N82" s="16">
        <f t="shared" si="21"/>
        <v>80</v>
      </c>
      <c r="O82" s="15" t="str">
        <f t="shared" si="9"/>
        <v>Y</v>
      </c>
      <c r="P82" s="16">
        <f t="shared" si="22"/>
        <v>80</v>
      </c>
      <c r="Q82" s="15" t="str">
        <f t="shared" si="11"/>
        <v>Y</v>
      </c>
      <c r="R82" s="16">
        <f t="shared" si="23"/>
        <v>80</v>
      </c>
      <c r="S82" s="15" t="str">
        <f t="shared" si="13"/>
        <v>Y</v>
      </c>
      <c r="T82" s="1"/>
      <c r="U82" s="1"/>
      <c r="V82" s="1"/>
      <c r="W82" s="1"/>
      <c r="X82" s="1"/>
      <c r="Y82" s="1"/>
      <c r="Z82" s="1"/>
      <c r="AA82" s="1"/>
      <c r="AB82" s="1"/>
      <c r="AC82" s="1"/>
    </row>
    <row r="83" spans="1:29" ht="22.5" customHeight="1">
      <c r="A83" s="8">
        <v>75</v>
      </c>
      <c r="B83" s="9" t="s">
        <v>172</v>
      </c>
      <c r="C83" s="10" t="s">
        <v>173</v>
      </c>
      <c r="D83" s="11" t="s">
        <v>101</v>
      </c>
      <c r="E83" s="147">
        <v>69</v>
      </c>
      <c r="F83" s="10">
        <f t="shared" si="0"/>
        <v>69</v>
      </c>
      <c r="G83" s="14">
        <f t="shared" si="1"/>
        <v>69</v>
      </c>
      <c r="H83" s="14">
        <f t="shared" si="2"/>
        <v>69</v>
      </c>
      <c r="I83" s="14">
        <f t="shared" si="3"/>
        <v>69</v>
      </c>
      <c r="J83" s="16">
        <f t="shared" si="19"/>
        <v>86.25</v>
      </c>
      <c r="K83" s="15" t="str">
        <f t="shared" si="5"/>
        <v>Y</v>
      </c>
      <c r="L83" s="16">
        <f t="shared" si="20"/>
        <v>86.25</v>
      </c>
      <c r="M83" s="15" t="str">
        <f t="shared" si="7"/>
        <v>Y</v>
      </c>
      <c r="N83" s="16">
        <f t="shared" si="21"/>
        <v>86.25</v>
      </c>
      <c r="O83" s="15" t="str">
        <f t="shared" si="9"/>
        <v>Y</v>
      </c>
      <c r="P83" s="16">
        <f t="shared" si="22"/>
        <v>86.25</v>
      </c>
      <c r="Q83" s="15" t="str">
        <f t="shared" si="11"/>
        <v>Y</v>
      </c>
      <c r="R83" s="16">
        <f t="shared" si="23"/>
        <v>86.25</v>
      </c>
      <c r="S83" s="15" t="str">
        <f t="shared" si="13"/>
        <v>Y</v>
      </c>
      <c r="T83" s="1"/>
      <c r="U83" s="1"/>
      <c r="V83" s="1"/>
      <c r="W83" s="1"/>
      <c r="X83" s="1"/>
      <c r="Y83" s="1"/>
      <c r="Z83" s="1"/>
      <c r="AA83" s="1"/>
      <c r="AB83" s="1"/>
      <c r="AC83" s="1"/>
    </row>
    <row r="84" spans="1:29" ht="22.5" customHeight="1">
      <c r="A84" s="8">
        <v>76</v>
      </c>
      <c r="B84" s="9" t="s">
        <v>174</v>
      </c>
      <c r="C84" s="10" t="s">
        <v>175</v>
      </c>
      <c r="D84" s="11" t="s">
        <v>101</v>
      </c>
      <c r="E84" s="147">
        <v>70</v>
      </c>
      <c r="F84" s="10">
        <f t="shared" si="0"/>
        <v>70</v>
      </c>
      <c r="G84" s="14">
        <f t="shared" si="1"/>
        <v>70</v>
      </c>
      <c r="H84" s="14">
        <f t="shared" si="2"/>
        <v>70</v>
      </c>
      <c r="I84" s="14">
        <f t="shared" si="3"/>
        <v>70</v>
      </c>
      <c r="J84" s="16">
        <f t="shared" si="19"/>
        <v>87.5</v>
      </c>
      <c r="K84" s="15" t="str">
        <f t="shared" si="5"/>
        <v>Y</v>
      </c>
      <c r="L84" s="16">
        <f t="shared" si="20"/>
        <v>87.5</v>
      </c>
      <c r="M84" s="15" t="str">
        <f t="shared" si="7"/>
        <v>Y</v>
      </c>
      <c r="N84" s="16">
        <f t="shared" si="21"/>
        <v>87.5</v>
      </c>
      <c r="O84" s="15" t="str">
        <f t="shared" si="9"/>
        <v>Y</v>
      </c>
      <c r="P84" s="16">
        <f t="shared" si="22"/>
        <v>87.5</v>
      </c>
      <c r="Q84" s="15" t="str">
        <f t="shared" si="11"/>
        <v>Y</v>
      </c>
      <c r="R84" s="16">
        <f t="shared" si="23"/>
        <v>87.5</v>
      </c>
      <c r="S84" s="15" t="str">
        <f t="shared" si="13"/>
        <v>Y</v>
      </c>
      <c r="T84" s="1"/>
      <c r="U84" s="1"/>
      <c r="V84" s="1"/>
      <c r="W84" s="1"/>
      <c r="X84" s="1"/>
      <c r="Y84" s="1"/>
      <c r="Z84" s="1"/>
      <c r="AA84" s="1"/>
      <c r="AB84" s="1"/>
      <c r="AC84" s="1"/>
    </row>
    <row r="85" spans="1:29" ht="22.5" customHeight="1">
      <c r="A85" s="8">
        <v>77</v>
      </c>
      <c r="B85" s="9" t="s">
        <v>176</v>
      </c>
      <c r="C85" s="10" t="s">
        <v>177</v>
      </c>
      <c r="D85" s="11" t="s">
        <v>101</v>
      </c>
      <c r="E85" s="147">
        <v>71</v>
      </c>
      <c r="F85" s="10">
        <f t="shared" si="0"/>
        <v>71</v>
      </c>
      <c r="G85" s="14">
        <f t="shared" si="1"/>
        <v>71</v>
      </c>
      <c r="H85" s="14">
        <f t="shared" si="2"/>
        <v>71</v>
      </c>
      <c r="I85" s="14">
        <f t="shared" si="3"/>
        <v>71</v>
      </c>
      <c r="J85" s="16">
        <f t="shared" si="19"/>
        <v>88.75</v>
      </c>
      <c r="K85" s="15" t="str">
        <f t="shared" si="5"/>
        <v>Y</v>
      </c>
      <c r="L85" s="16">
        <f t="shared" si="20"/>
        <v>88.75</v>
      </c>
      <c r="M85" s="15" t="str">
        <f t="shared" si="7"/>
        <v>Y</v>
      </c>
      <c r="N85" s="16">
        <f t="shared" si="21"/>
        <v>88.75</v>
      </c>
      <c r="O85" s="15" t="str">
        <f t="shared" si="9"/>
        <v>Y</v>
      </c>
      <c r="P85" s="16">
        <f t="shared" si="22"/>
        <v>88.75</v>
      </c>
      <c r="Q85" s="15" t="str">
        <f t="shared" si="11"/>
        <v>Y</v>
      </c>
      <c r="R85" s="16">
        <f t="shared" si="23"/>
        <v>88.75</v>
      </c>
      <c r="S85" s="15" t="str">
        <f t="shared" si="13"/>
        <v>Y</v>
      </c>
      <c r="T85" s="1"/>
      <c r="U85" s="1"/>
      <c r="V85" s="1"/>
      <c r="W85" s="1"/>
      <c r="X85" s="1"/>
      <c r="Y85" s="1"/>
      <c r="Z85" s="1"/>
      <c r="AA85" s="1"/>
      <c r="AB85" s="1"/>
      <c r="AC85" s="1"/>
    </row>
    <row r="86" spans="1:29" ht="22.5" customHeight="1">
      <c r="A86" s="8">
        <v>78</v>
      </c>
      <c r="B86" s="9" t="s">
        <v>178</v>
      </c>
      <c r="C86" s="10" t="s">
        <v>179</v>
      </c>
      <c r="D86" s="21" t="s">
        <v>24</v>
      </c>
      <c r="E86" s="17">
        <v>70</v>
      </c>
      <c r="F86" s="10">
        <f t="shared" si="0"/>
        <v>70</v>
      </c>
      <c r="G86" s="14">
        <f t="shared" si="1"/>
        <v>70</v>
      </c>
      <c r="H86" s="14">
        <f t="shared" si="2"/>
        <v>70</v>
      </c>
      <c r="I86" s="14">
        <f t="shared" si="3"/>
        <v>70</v>
      </c>
      <c r="J86" s="16">
        <f t="shared" si="19"/>
        <v>87.5</v>
      </c>
      <c r="K86" s="15" t="str">
        <f t="shared" si="5"/>
        <v>Y</v>
      </c>
      <c r="L86" s="16">
        <f t="shared" si="20"/>
        <v>87.5</v>
      </c>
      <c r="M86" s="15" t="str">
        <f t="shared" si="7"/>
        <v>Y</v>
      </c>
      <c r="N86" s="16">
        <f t="shared" si="21"/>
        <v>87.5</v>
      </c>
      <c r="O86" s="15" t="str">
        <f t="shared" si="9"/>
        <v>Y</v>
      </c>
      <c r="P86" s="16">
        <f t="shared" si="22"/>
        <v>87.5</v>
      </c>
      <c r="Q86" s="15" t="str">
        <f t="shared" si="11"/>
        <v>Y</v>
      </c>
      <c r="R86" s="16">
        <f t="shared" si="23"/>
        <v>87.5</v>
      </c>
      <c r="S86" s="15" t="str">
        <f t="shared" si="13"/>
        <v>Y</v>
      </c>
      <c r="T86" s="1"/>
      <c r="U86" s="1"/>
      <c r="V86" s="1"/>
      <c r="W86" s="1"/>
      <c r="X86" s="1"/>
      <c r="Y86" s="1"/>
      <c r="Z86" s="1"/>
      <c r="AA86" s="1"/>
      <c r="AB86" s="1"/>
      <c r="AC86" s="1"/>
    </row>
    <row r="87" spans="1:29" ht="22.5" customHeight="1">
      <c r="A87" s="8">
        <v>79</v>
      </c>
      <c r="B87" s="9" t="s">
        <v>180</v>
      </c>
      <c r="C87" s="10" t="s">
        <v>181</v>
      </c>
      <c r="D87" s="11" t="s">
        <v>101</v>
      </c>
      <c r="E87" s="147">
        <v>69</v>
      </c>
      <c r="F87" s="10">
        <f t="shared" si="0"/>
        <v>69</v>
      </c>
      <c r="G87" s="14">
        <f t="shared" si="1"/>
        <v>69</v>
      </c>
      <c r="H87" s="14">
        <f t="shared" si="2"/>
        <v>69</v>
      </c>
      <c r="I87" s="14">
        <f t="shared" si="3"/>
        <v>69</v>
      </c>
      <c r="J87" s="16">
        <f t="shared" si="19"/>
        <v>86.25</v>
      </c>
      <c r="K87" s="15" t="str">
        <f t="shared" si="5"/>
        <v>Y</v>
      </c>
      <c r="L87" s="16">
        <f t="shared" si="20"/>
        <v>86.25</v>
      </c>
      <c r="M87" s="15" t="str">
        <f t="shared" si="7"/>
        <v>Y</v>
      </c>
      <c r="N87" s="16">
        <f t="shared" si="21"/>
        <v>86.25</v>
      </c>
      <c r="O87" s="15" t="str">
        <f t="shared" si="9"/>
        <v>Y</v>
      </c>
      <c r="P87" s="16">
        <f t="shared" si="22"/>
        <v>86.25</v>
      </c>
      <c r="Q87" s="15" t="str">
        <f t="shared" si="11"/>
        <v>Y</v>
      </c>
      <c r="R87" s="16">
        <f t="shared" si="23"/>
        <v>86.25</v>
      </c>
      <c r="S87" s="15" t="str">
        <f t="shared" si="13"/>
        <v>Y</v>
      </c>
      <c r="T87" s="1"/>
      <c r="U87" s="1"/>
      <c r="V87" s="1"/>
      <c r="W87" s="1"/>
      <c r="X87" s="1"/>
      <c r="Y87" s="1"/>
      <c r="Z87" s="1"/>
      <c r="AA87" s="1"/>
      <c r="AB87" s="1"/>
      <c r="AC87" s="1"/>
    </row>
    <row r="88" spans="1:29" ht="22.5" customHeight="1">
      <c r="A88" s="8">
        <v>80</v>
      </c>
      <c r="B88" s="9" t="s">
        <v>182</v>
      </c>
      <c r="C88" s="10" t="s">
        <v>183</v>
      </c>
      <c r="D88" s="11" t="s">
        <v>101</v>
      </c>
      <c r="E88" s="147">
        <v>68</v>
      </c>
      <c r="F88" s="10">
        <f t="shared" si="0"/>
        <v>68</v>
      </c>
      <c r="G88" s="14">
        <f t="shared" si="1"/>
        <v>68</v>
      </c>
      <c r="H88" s="14">
        <f t="shared" si="2"/>
        <v>68</v>
      </c>
      <c r="I88" s="14">
        <f t="shared" si="3"/>
        <v>68</v>
      </c>
      <c r="J88" s="16">
        <f t="shared" si="19"/>
        <v>85</v>
      </c>
      <c r="K88" s="15" t="str">
        <f t="shared" si="5"/>
        <v>Y</v>
      </c>
      <c r="L88" s="16">
        <f t="shared" si="20"/>
        <v>85</v>
      </c>
      <c r="M88" s="15" t="str">
        <f t="shared" si="7"/>
        <v>Y</v>
      </c>
      <c r="N88" s="16">
        <f t="shared" si="21"/>
        <v>85</v>
      </c>
      <c r="O88" s="15" t="str">
        <f t="shared" si="9"/>
        <v>Y</v>
      </c>
      <c r="P88" s="16">
        <f t="shared" si="22"/>
        <v>85</v>
      </c>
      <c r="Q88" s="15" t="str">
        <f t="shared" si="11"/>
        <v>Y</v>
      </c>
      <c r="R88" s="16">
        <f t="shared" si="23"/>
        <v>85</v>
      </c>
      <c r="S88" s="15" t="str">
        <f t="shared" si="13"/>
        <v>Y</v>
      </c>
      <c r="T88" s="1"/>
      <c r="U88" s="1"/>
      <c r="V88" s="1"/>
      <c r="W88" s="1"/>
      <c r="X88" s="1"/>
      <c r="Y88" s="1"/>
      <c r="Z88" s="1"/>
      <c r="AA88" s="1"/>
      <c r="AB88" s="1"/>
      <c r="AC88" s="1"/>
    </row>
    <row r="89" spans="1:29" ht="22.5" customHeight="1">
      <c r="A89" s="8">
        <v>81</v>
      </c>
      <c r="B89" s="9" t="s">
        <v>184</v>
      </c>
      <c r="C89" s="10" t="s">
        <v>185</v>
      </c>
      <c r="D89" s="11" t="s">
        <v>24</v>
      </c>
      <c r="E89" s="147">
        <v>67</v>
      </c>
      <c r="F89" s="10">
        <f t="shared" si="0"/>
        <v>67</v>
      </c>
      <c r="G89" s="14">
        <f t="shared" si="1"/>
        <v>67</v>
      </c>
      <c r="H89" s="14">
        <f t="shared" si="2"/>
        <v>67</v>
      </c>
      <c r="I89" s="14">
        <f t="shared" si="3"/>
        <v>67</v>
      </c>
      <c r="J89" s="16">
        <f t="shared" si="19"/>
        <v>83.75</v>
      </c>
      <c r="K89" s="15" t="str">
        <f t="shared" si="5"/>
        <v>Y</v>
      </c>
      <c r="L89" s="16">
        <f t="shared" si="20"/>
        <v>83.75</v>
      </c>
      <c r="M89" s="15" t="str">
        <f t="shared" si="7"/>
        <v>Y</v>
      </c>
      <c r="N89" s="16">
        <f t="shared" si="21"/>
        <v>83.75</v>
      </c>
      <c r="O89" s="15" t="str">
        <f t="shared" si="9"/>
        <v>Y</v>
      </c>
      <c r="P89" s="16">
        <f t="shared" si="22"/>
        <v>83.75</v>
      </c>
      <c r="Q89" s="15" t="str">
        <f t="shared" si="11"/>
        <v>Y</v>
      </c>
      <c r="R89" s="16">
        <f t="shared" si="23"/>
        <v>83.75</v>
      </c>
      <c r="S89" s="15" t="str">
        <f t="shared" si="13"/>
        <v>Y</v>
      </c>
      <c r="T89" s="1"/>
      <c r="U89" s="1"/>
      <c r="V89" s="1"/>
      <c r="W89" s="1"/>
      <c r="X89" s="1"/>
      <c r="Y89" s="1"/>
      <c r="Z89" s="1"/>
      <c r="AA89" s="1"/>
      <c r="AB89" s="1"/>
      <c r="AC89" s="1"/>
    </row>
    <row r="90" spans="1:29" ht="22.5" customHeight="1">
      <c r="A90" s="8">
        <v>82</v>
      </c>
      <c r="B90" s="9" t="s">
        <v>186</v>
      </c>
      <c r="C90" s="10" t="s">
        <v>187</v>
      </c>
      <c r="D90" s="11" t="s">
        <v>24</v>
      </c>
      <c r="E90" s="147">
        <v>68</v>
      </c>
      <c r="F90" s="10">
        <f t="shared" si="0"/>
        <v>68</v>
      </c>
      <c r="G90" s="14">
        <f t="shared" si="1"/>
        <v>68</v>
      </c>
      <c r="H90" s="14">
        <f t="shared" si="2"/>
        <v>68</v>
      </c>
      <c r="I90" s="14">
        <f t="shared" si="3"/>
        <v>68</v>
      </c>
      <c r="J90" s="16">
        <f t="shared" si="19"/>
        <v>85</v>
      </c>
      <c r="K90" s="15" t="str">
        <f t="shared" si="5"/>
        <v>Y</v>
      </c>
      <c r="L90" s="16">
        <f t="shared" si="20"/>
        <v>85</v>
      </c>
      <c r="M90" s="15" t="str">
        <f t="shared" si="7"/>
        <v>Y</v>
      </c>
      <c r="N90" s="16">
        <f t="shared" si="21"/>
        <v>85</v>
      </c>
      <c r="O90" s="15" t="str">
        <f t="shared" si="9"/>
        <v>Y</v>
      </c>
      <c r="P90" s="16">
        <f t="shared" si="22"/>
        <v>85</v>
      </c>
      <c r="Q90" s="15" t="str">
        <f t="shared" si="11"/>
        <v>Y</v>
      </c>
      <c r="R90" s="16">
        <f t="shared" si="23"/>
        <v>85</v>
      </c>
      <c r="S90" s="15" t="str">
        <f t="shared" si="13"/>
        <v>Y</v>
      </c>
      <c r="T90" s="1"/>
      <c r="U90" s="1"/>
      <c r="V90" s="1"/>
      <c r="W90" s="1"/>
      <c r="X90" s="1"/>
      <c r="Y90" s="1"/>
      <c r="Z90" s="1"/>
      <c r="AA90" s="1"/>
      <c r="AB90" s="1"/>
      <c r="AC90" s="1"/>
    </row>
    <row r="91" spans="1:29" ht="31.5" customHeight="1">
      <c r="A91" s="8">
        <v>83</v>
      </c>
      <c r="B91" s="9" t="s">
        <v>188</v>
      </c>
      <c r="C91" s="10" t="s">
        <v>189</v>
      </c>
      <c r="D91" s="11" t="s">
        <v>24</v>
      </c>
      <c r="E91" s="147">
        <v>66</v>
      </c>
      <c r="F91" s="10">
        <f t="shared" si="0"/>
        <v>66</v>
      </c>
      <c r="G91" s="14">
        <f t="shared" si="1"/>
        <v>66</v>
      </c>
      <c r="H91" s="14">
        <f t="shared" si="2"/>
        <v>66</v>
      </c>
      <c r="I91" s="14">
        <f t="shared" si="3"/>
        <v>66</v>
      </c>
      <c r="J91" s="16">
        <f t="shared" si="19"/>
        <v>82.5</v>
      </c>
      <c r="K91" s="15" t="str">
        <f t="shared" si="5"/>
        <v>Y</v>
      </c>
      <c r="L91" s="16">
        <f t="shared" si="20"/>
        <v>82.5</v>
      </c>
      <c r="M91" s="15" t="str">
        <f t="shared" si="7"/>
        <v>Y</v>
      </c>
      <c r="N91" s="16">
        <f t="shared" si="21"/>
        <v>82.5</v>
      </c>
      <c r="O91" s="15" t="str">
        <f t="shared" si="9"/>
        <v>Y</v>
      </c>
      <c r="P91" s="16">
        <f t="shared" si="22"/>
        <v>82.5</v>
      </c>
      <c r="Q91" s="15" t="str">
        <f t="shared" si="11"/>
        <v>Y</v>
      </c>
      <c r="R91" s="16">
        <f t="shared" si="23"/>
        <v>82.5</v>
      </c>
      <c r="S91" s="15" t="str">
        <f t="shared" si="13"/>
        <v>Y</v>
      </c>
      <c r="T91" s="1"/>
      <c r="U91" s="1"/>
      <c r="V91" s="1"/>
      <c r="W91" s="1"/>
      <c r="X91" s="1"/>
      <c r="Y91" s="1"/>
      <c r="Z91" s="1"/>
      <c r="AA91" s="1"/>
      <c r="AB91" s="1"/>
      <c r="AC91" s="1"/>
    </row>
    <row r="92" spans="1:29" ht="22.5" customHeight="1">
      <c r="A92" s="8">
        <v>84</v>
      </c>
      <c r="B92" s="9" t="s">
        <v>190</v>
      </c>
      <c r="C92" s="10" t="s">
        <v>191</v>
      </c>
      <c r="D92" s="11" t="s">
        <v>24</v>
      </c>
      <c r="E92" s="147">
        <v>66</v>
      </c>
      <c r="F92" s="10">
        <f t="shared" si="0"/>
        <v>66</v>
      </c>
      <c r="G92" s="14">
        <f t="shared" si="1"/>
        <v>66</v>
      </c>
      <c r="H92" s="14">
        <f t="shared" si="2"/>
        <v>66</v>
      </c>
      <c r="I92" s="14">
        <f t="shared" si="3"/>
        <v>66</v>
      </c>
      <c r="J92" s="16">
        <f t="shared" si="19"/>
        <v>82.5</v>
      </c>
      <c r="K92" s="15" t="str">
        <f t="shared" si="5"/>
        <v>Y</v>
      </c>
      <c r="L92" s="16">
        <f t="shared" si="20"/>
        <v>82.5</v>
      </c>
      <c r="M92" s="15" t="str">
        <f t="shared" si="7"/>
        <v>Y</v>
      </c>
      <c r="N92" s="16">
        <f t="shared" si="21"/>
        <v>82.5</v>
      </c>
      <c r="O92" s="15" t="str">
        <f t="shared" si="9"/>
        <v>Y</v>
      </c>
      <c r="P92" s="16">
        <f t="shared" si="22"/>
        <v>82.5</v>
      </c>
      <c r="Q92" s="15" t="str">
        <f t="shared" si="11"/>
        <v>Y</v>
      </c>
      <c r="R92" s="16">
        <f t="shared" si="23"/>
        <v>82.5</v>
      </c>
      <c r="S92" s="15" t="str">
        <f t="shared" si="13"/>
        <v>Y</v>
      </c>
      <c r="T92" s="1"/>
      <c r="U92" s="1"/>
      <c r="V92" s="1"/>
      <c r="W92" s="1"/>
      <c r="X92" s="1"/>
      <c r="Y92" s="1"/>
      <c r="Z92" s="1"/>
      <c r="AA92" s="1"/>
      <c r="AB92" s="1"/>
      <c r="AC92" s="1"/>
    </row>
    <row r="93" spans="1:29" ht="22.5" customHeight="1">
      <c r="A93" s="8">
        <v>85</v>
      </c>
      <c r="B93" s="9" t="s">
        <v>192</v>
      </c>
      <c r="C93" s="10" t="s">
        <v>193</v>
      </c>
      <c r="D93" s="11" t="s">
        <v>24</v>
      </c>
      <c r="E93" s="147">
        <v>70</v>
      </c>
      <c r="F93" s="10">
        <f t="shared" si="0"/>
        <v>70</v>
      </c>
      <c r="G93" s="14">
        <f t="shared" si="1"/>
        <v>70</v>
      </c>
      <c r="H93" s="14">
        <f t="shared" si="2"/>
        <v>70</v>
      </c>
      <c r="I93" s="14">
        <f t="shared" si="3"/>
        <v>70</v>
      </c>
      <c r="J93" s="16">
        <f t="shared" si="19"/>
        <v>87.5</v>
      </c>
      <c r="K93" s="15" t="str">
        <f t="shared" si="5"/>
        <v>Y</v>
      </c>
      <c r="L93" s="16">
        <f t="shared" si="20"/>
        <v>87.5</v>
      </c>
      <c r="M93" s="15" t="str">
        <f t="shared" si="7"/>
        <v>Y</v>
      </c>
      <c r="N93" s="16">
        <f t="shared" si="21"/>
        <v>87.5</v>
      </c>
      <c r="O93" s="15" t="str">
        <f t="shared" si="9"/>
        <v>Y</v>
      </c>
      <c r="P93" s="16">
        <f t="shared" si="22"/>
        <v>87.5</v>
      </c>
      <c r="Q93" s="15" t="str">
        <f t="shared" si="11"/>
        <v>Y</v>
      </c>
      <c r="R93" s="16">
        <f t="shared" si="23"/>
        <v>87.5</v>
      </c>
      <c r="S93" s="15" t="str">
        <f t="shared" si="13"/>
        <v>Y</v>
      </c>
      <c r="T93" s="1"/>
      <c r="U93" s="1"/>
      <c r="V93" s="1"/>
      <c r="W93" s="1"/>
      <c r="X93" s="1"/>
      <c r="Y93" s="1"/>
      <c r="Z93" s="1"/>
      <c r="AA93" s="1"/>
      <c r="AB93" s="1"/>
      <c r="AC93" s="1"/>
    </row>
    <row r="94" spans="1:29" ht="22.5" customHeight="1">
      <c r="A94" s="8">
        <v>86</v>
      </c>
      <c r="B94" s="9" t="s">
        <v>194</v>
      </c>
      <c r="C94" s="10" t="s">
        <v>195</v>
      </c>
      <c r="D94" s="11" t="s">
        <v>24</v>
      </c>
      <c r="E94" s="147">
        <v>66</v>
      </c>
      <c r="F94" s="10">
        <f t="shared" si="0"/>
        <v>66</v>
      </c>
      <c r="G94" s="14">
        <f t="shared" si="1"/>
        <v>66</v>
      </c>
      <c r="H94" s="14">
        <f t="shared" si="2"/>
        <v>66</v>
      </c>
      <c r="I94" s="14">
        <f t="shared" si="3"/>
        <v>66</v>
      </c>
      <c r="J94" s="16">
        <f t="shared" si="19"/>
        <v>82.5</v>
      </c>
      <c r="K94" s="15" t="str">
        <f t="shared" si="5"/>
        <v>Y</v>
      </c>
      <c r="L94" s="16">
        <f t="shared" si="20"/>
        <v>82.5</v>
      </c>
      <c r="M94" s="15" t="str">
        <f t="shared" si="7"/>
        <v>Y</v>
      </c>
      <c r="N94" s="16">
        <f t="shared" si="21"/>
        <v>82.5</v>
      </c>
      <c r="O94" s="15" t="str">
        <f t="shared" si="9"/>
        <v>Y</v>
      </c>
      <c r="P94" s="16">
        <f t="shared" si="22"/>
        <v>82.5</v>
      </c>
      <c r="Q94" s="15" t="str">
        <f t="shared" si="11"/>
        <v>Y</v>
      </c>
      <c r="R94" s="16">
        <f t="shared" si="23"/>
        <v>82.5</v>
      </c>
      <c r="S94" s="15" t="str">
        <f t="shared" si="13"/>
        <v>Y</v>
      </c>
      <c r="T94" s="1"/>
      <c r="U94" s="1"/>
      <c r="V94" s="1"/>
      <c r="W94" s="1"/>
      <c r="X94" s="1"/>
      <c r="Y94" s="1"/>
      <c r="Z94" s="1"/>
      <c r="AA94" s="1"/>
      <c r="AB94" s="1"/>
      <c r="AC94" s="1"/>
    </row>
    <row r="95" spans="1:29" ht="22.5" customHeight="1">
      <c r="A95" s="8">
        <v>87</v>
      </c>
      <c r="B95" s="9" t="s">
        <v>196</v>
      </c>
      <c r="C95" s="10" t="s">
        <v>197</v>
      </c>
      <c r="D95" s="11" t="s">
        <v>24</v>
      </c>
      <c r="E95" s="147">
        <v>71</v>
      </c>
      <c r="F95" s="10">
        <f t="shared" si="0"/>
        <v>71</v>
      </c>
      <c r="G95" s="14">
        <f t="shared" si="1"/>
        <v>71</v>
      </c>
      <c r="H95" s="14">
        <f t="shared" si="2"/>
        <v>71</v>
      </c>
      <c r="I95" s="14">
        <f t="shared" si="3"/>
        <v>71</v>
      </c>
      <c r="J95" s="16">
        <f t="shared" si="19"/>
        <v>88.75</v>
      </c>
      <c r="K95" s="15" t="str">
        <f t="shared" si="5"/>
        <v>Y</v>
      </c>
      <c r="L95" s="16">
        <f t="shared" si="20"/>
        <v>88.75</v>
      </c>
      <c r="M95" s="15" t="str">
        <f t="shared" si="7"/>
        <v>Y</v>
      </c>
      <c r="N95" s="16">
        <f t="shared" si="21"/>
        <v>88.75</v>
      </c>
      <c r="O95" s="15" t="str">
        <f t="shared" si="9"/>
        <v>Y</v>
      </c>
      <c r="P95" s="16">
        <f t="shared" si="22"/>
        <v>88.75</v>
      </c>
      <c r="Q95" s="15" t="str">
        <f t="shared" si="11"/>
        <v>Y</v>
      </c>
      <c r="R95" s="16">
        <f t="shared" si="23"/>
        <v>88.75</v>
      </c>
      <c r="S95" s="15" t="str">
        <f t="shared" si="13"/>
        <v>Y</v>
      </c>
      <c r="T95" s="1"/>
      <c r="U95" s="1"/>
      <c r="V95" s="1"/>
      <c r="W95" s="1"/>
      <c r="X95" s="1"/>
      <c r="Y95" s="1"/>
      <c r="Z95" s="1"/>
      <c r="AA95" s="1"/>
      <c r="AB95" s="1"/>
      <c r="AC95" s="1"/>
    </row>
    <row r="96" spans="1:29" ht="22.5" customHeight="1">
      <c r="A96" s="8">
        <v>88</v>
      </c>
      <c r="B96" s="9" t="s">
        <v>198</v>
      </c>
      <c r="C96" s="10" t="s">
        <v>199</v>
      </c>
      <c r="D96" s="11" t="s">
        <v>24</v>
      </c>
      <c r="E96" s="147">
        <v>66</v>
      </c>
      <c r="F96" s="10">
        <f t="shared" si="0"/>
        <v>66</v>
      </c>
      <c r="G96" s="14">
        <f t="shared" si="1"/>
        <v>66</v>
      </c>
      <c r="H96" s="14">
        <f t="shared" si="2"/>
        <v>66</v>
      </c>
      <c r="I96" s="14">
        <f t="shared" si="3"/>
        <v>66</v>
      </c>
      <c r="J96" s="16">
        <f t="shared" si="19"/>
        <v>82.5</v>
      </c>
      <c r="K96" s="15" t="str">
        <f t="shared" si="5"/>
        <v>Y</v>
      </c>
      <c r="L96" s="16">
        <f t="shared" si="20"/>
        <v>82.5</v>
      </c>
      <c r="M96" s="15" t="str">
        <f t="shared" si="7"/>
        <v>Y</v>
      </c>
      <c r="N96" s="16">
        <f t="shared" si="21"/>
        <v>82.5</v>
      </c>
      <c r="O96" s="15" t="str">
        <f t="shared" si="9"/>
        <v>Y</v>
      </c>
      <c r="P96" s="16">
        <f t="shared" si="22"/>
        <v>82.5</v>
      </c>
      <c r="Q96" s="15" t="str">
        <f t="shared" si="11"/>
        <v>Y</v>
      </c>
      <c r="R96" s="16">
        <f t="shared" si="23"/>
        <v>82.5</v>
      </c>
      <c r="S96" s="15" t="str">
        <f t="shared" si="13"/>
        <v>Y</v>
      </c>
      <c r="T96" s="1"/>
      <c r="U96" s="1"/>
      <c r="V96" s="1"/>
      <c r="W96" s="1"/>
      <c r="X96" s="1"/>
      <c r="Y96" s="1"/>
      <c r="Z96" s="1"/>
      <c r="AA96" s="1"/>
      <c r="AB96" s="1"/>
      <c r="AC96" s="1"/>
    </row>
    <row r="97" spans="1:29" ht="22.5" customHeight="1">
      <c r="A97" s="8">
        <v>89</v>
      </c>
      <c r="B97" s="9" t="s">
        <v>200</v>
      </c>
      <c r="C97" s="10" t="s">
        <v>201</v>
      </c>
      <c r="D97" s="11" t="s">
        <v>24</v>
      </c>
      <c r="E97" s="147">
        <v>66</v>
      </c>
      <c r="F97" s="10">
        <f t="shared" si="0"/>
        <v>66</v>
      </c>
      <c r="G97" s="14">
        <f t="shared" si="1"/>
        <v>66</v>
      </c>
      <c r="H97" s="14">
        <f t="shared" si="2"/>
        <v>66</v>
      </c>
      <c r="I97" s="14">
        <f t="shared" si="3"/>
        <v>66</v>
      </c>
      <c r="J97" s="16">
        <f t="shared" si="19"/>
        <v>82.5</v>
      </c>
      <c r="K97" s="15" t="str">
        <f t="shared" si="5"/>
        <v>Y</v>
      </c>
      <c r="L97" s="16">
        <f t="shared" si="20"/>
        <v>82.5</v>
      </c>
      <c r="M97" s="15" t="str">
        <f t="shared" si="7"/>
        <v>Y</v>
      </c>
      <c r="N97" s="16">
        <f t="shared" si="21"/>
        <v>82.5</v>
      </c>
      <c r="O97" s="15" t="str">
        <f t="shared" si="9"/>
        <v>Y</v>
      </c>
      <c r="P97" s="16">
        <f t="shared" si="22"/>
        <v>82.5</v>
      </c>
      <c r="Q97" s="15" t="str">
        <f t="shared" si="11"/>
        <v>Y</v>
      </c>
      <c r="R97" s="16">
        <f t="shared" si="23"/>
        <v>82.5</v>
      </c>
      <c r="S97" s="15" t="str">
        <f t="shared" si="13"/>
        <v>Y</v>
      </c>
      <c r="T97" s="1"/>
      <c r="U97" s="1"/>
      <c r="V97" s="1"/>
      <c r="W97" s="1"/>
      <c r="X97" s="1"/>
      <c r="Y97" s="1"/>
      <c r="Z97" s="1"/>
      <c r="AA97" s="1"/>
      <c r="AB97" s="1"/>
      <c r="AC97" s="1"/>
    </row>
    <row r="98" spans="1:29" ht="22.5" customHeight="1">
      <c r="A98" s="8">
        <v>90</v>
      </c>
      <c r="B98" s="9" t="s">
        <v>202</v>
      </c>
      <c r="C98" s="10" t="s">
        <v>203</v>
      </c>
      <c r="D98" s="11" t="s">
        <v>24</v>
      </c>
      <c r="E98" s="147">
        <v>71</v>
      </c>
      <c r="F98" s="10">
        <f t="shared" si="0"/>
        <v>71</v>
      </c>
      <c r="G98" s="14">
        <f t="shared" si="1"/>
        <v>71</v>
      </c>
      <c r="H98" s="14">
        <f t="shared" si="2"/>
        <v>71</v>
      </c>
      <c r="I98" s="14">
        <f t="shared" si="3"/>
        <v>71</v>
      </c>
      <c r="J98" s="16">
        <f t="shared" si="19"/>
        <v>88.75</v>
      </c>
      <c r="K98" s="15" t="str">
        <f t="shared" si="5"/>
        <v>Y</v>
      </c>
      <c r="L98" s="16">
        <f t="shared" si="20"/>
        <v>88.75</v>
      </c>
      <c r="M98" s="15" t="str">
        <f t="shared" si="7"/>
        <v>Y</v>
      </c>
      <c r="N98" s="16">
        <f t="shared" si="21"/>
        <v>88.75</v>
      </c>
      <c r="O98" s="15" t="str">
        <f t="shared" si="9"/>
        <v>Y</v>
      </c>
      <c r="P98" s="16">
        <f t="shared" si="22"/>
        <v>88.75</v>
      </c>
      <c r="Q98" s="15" t="str">
        <f t="shared" si="11"/>
        <v>Y</v>
      </c>
      <c r="R98" s="16">
        <f t="shared" si="23"/>
        <v>88.75</v>
      </c>
      <c r="S98" s="15" t="str">
        <f t="shared" si="13"/>
        <v>Y</v>
      </c>
      <c r="T98" s="1"/>
      <c r="U98" s="1"/>
      <c r="V98" s="1"/>
      <c r="W98" s="1"/>
      <c r="X98" s="1"/>
      <c r="Y98" s="1"/>
      <c r="Z98" s="1"/>
      <c r="AA98" s="1"/>
      <c r="AB98" s="1"/>
      <c r="AC98" s="1"/>
    </row>
    <row r="99" spans="1:29" ht="22.5" customHeight="1">
      <c r="A99" s="8">
        <v>91</v>
      </c>
      <c r="B99" s="9" t="s">
        <v>204</v>
      </c>
      <c r="C99" s="10" t="s">
        <v>205</v>
      </c>
      <c r="D99" s="11" t="s">
        <v>24</v>
      </c>
      <c r="E99" s="147">
        <v>66</v>
      </c>
      <c r="F99" s="10">
        <f t="shared" si="0"/>
        <v>66</v>
      </c>
      <c r="G99" s="14">
        <f t="shared" si="1"/>
        <v>66</v>
      </c>
      <c r="H99" s="14">
        <f t="shared" si="2"/>
        <v>66</v>
      </c>
      <c r="I99" s="14">
        <f t="shared" si="3"/>
        <v>66</v>
      </c>
      <c r="J99" s="16">
        <f t="shared" si="19"/>
        <v>82.5</v>
      </c>
      <c r="K99" s="15" t="str">
        <f t="shared" si="5"/>
        <v>Y</v>
      </c>
      <c r="L99" s="16">
        <f t="shared" si="20"/>
        <v>82.5</v>
      </c>
      <c r="M99" s="15" t="str">
        <f t="shared" si="7"/>
        <v>Y</v>
      </c>
      <c r="N99" s="16">
        <f t="shared" si="21"/>
        <v>82.5</v>
      </c>
      <c r="O99" s="15" t="str">
        <f t="shared" si="9"/>
        <v>Y</v>
      </c>
      <c r="P99" s="16">
        <f t="shared" si="22"/>
        <v>82.5</v>
      </c>
      <c r="Q99" s="15" t="str">
        <f t="shared" si="11"/>
        <v>Y</v>
      </c>
      <c r="R99" s="16">
        <f t="shared" si="23"/>
        <v>82.5</v>
      </c>
      <c r="S99" s="15" t="str">
        <f t="shared" si="13"/>
        <v>Y</v>
      </c>
      <c r="T99" s="1"/>
      <c r="U99" s="1"/>
      <c r="V99" s="1"/>
      <c r="W99" s="1"/>
      <c r="X99" s="1"/>
      <c r="Y99" s="1"/>
      <c r="Z99" s="1"/>
      <c r="AA99" s="1"/>
      <c r="AB99" s="1"/>
      <c r="AC99" s="1"/>
    </row>
    <row r="100" spans="1:29" ht="22.5" customHeight="1">
      <c r="A100" s="8">
        <v>92</v>
      </c>
      <c r="B100" s="9" t="s">
        <v>206</v>
      </c>
      <c r="C100" s="10" t="s">
        <v>207</v>
      </c>
      <c r="D100" s="11" t="s">
        <v>24</v>
      </c>
      <c r="E100" s="147">
        <v>63</v>
      </c>
      <c r="F100" s="10">
        <f t="shared" si="0"/>
        <v>63</v>
      </c>
      <c r="G100" s="14">
        <f t="shared" si="1"/>
        <v>63</v>
      </c>
      <c r="H100" s="14">
        <f t="shared" si="2"/>
        <v>63</v>
      </c>
      <c r="I100" s="14">
        <f t="shared" si="3"/>
        <v>63</v>
      </c>
      <c r="J100" s="16">
        <f t="shared" si="19"/>
        <v>78.75</v>
      </c>
      <c r="K100" s="15" t="str">
        <f t="shared" si="5"/>
        <v>Y</v>
      </c>
      <c r="L100" s="16">
        <f t="shared" si="20"/>
        <v>78.75</v>
      </c>
      <c r="M100" s="15" t="str">
        <f t="shared" si="7"/>
        <v>Y</v>
      </c>
      <c r="N100" s="16">
        <f t="shared" si="21"/>
        <v>78.75</v>
      </c>
      <c r="O100" s="15" t="str">
        <f t="shared" si="9"/>
        <v>Y</v>
      </c>
      <c r="P100" s="16">
        <f t="shared" si="22"/>
        <v>78.75</v>
      </c>
      <c r="Q100" s="15" t="str">
        <f t="shared" si="11"/>
        <v>Y</v>
      </c>
      <c r="R100" s="16">
        <f t="shared" si="23"/>
        <v>78.75</v>
      </c>
      <c r="S100" s="15" t="str">
        <f t="shared" si="13"/>
        <v>Y</v>
      </c>
      <c r="T100" s="1"/>
      <c r="U100" s="1"/>
      <c r="V100" s="1"/>
      <c r="W100" s="1"/>
      <c r="X100" s="1"/>
      <c r="Y100" s="1"/>
      <c r="Z100" s="1"/>
      <c r="AA100" s="1"/>
      <c r="AB100" s="1"/>
      <c r="AC100" s="1"/>
    </row>
    <row r="101" spans="1:29" ht="22.5" customHeight="1">
      <c r="A101" s="8">
        <v>93</v>
      </c>
      <c r="B101" s="9" t="s">
        <v>208</v>
      </c>
      <c r="C101" s="10" t="s">
        <v>209</v>
      </c>
      <c r="D101" s="11" t="s">
        <v>101</v>
      </c>
      <c r="E101" s="147">
        <v>65</v>
      </c>
      <c r="F101" s="10">
        <f t="shared" si="0"/>
        <v>65</v>
      </c>
      <c r="G101" s="14">
        <f t="shared" si="1"/>
        <v>65</v>
      </c>
      <c r="H101" s="14">
        <f t="shared" si="2"/>
        <v>65</v>
      </c>
      <c r="I101" s="14">
        <f t="shared" si="3"/>
        <v>65</v>
      </c>
      <c r="J101" s="16">
        <f t="shared" si="19"/>
        <v>81.25</v>
      </c>
      <c r="K101" s="15" t="str">
        <f t="shared" si="5"/>
        <v>Y</v>
      </c>
      <c r="L101" s="16">
        <f t="shared" si="20"/>
        <v>81.25</v>
      </c>
      <c r="M101" s="15" t="str">
        <f t="shared" si="7"/>
        <v>Y</v>
      </c>
      <c r="N101" s="16">
        <f t="shared" si="21"/>
        <v>81.25</v>
      </c>
      <c r="O101" s="15" t="str">
        <f t="shared" si="9"/>
        <v>Y</v>
      </c>
      <c r="P101" s="16">
        <f t="shared" si="22"/>
        <v>81.25</v>
      </c>
      <c r="Q101" s="15" t="str">
        <f t="shared" si="11"/>
        <v>Y</v>
      </c>
      <c r="R101" s="16">
        <f t="shared" si="23"/>
        <v>81.25</v>
      </c>
      <c r="S101" s="15" t="str">
        <f t="shared" si="13"/>
        <v>Y</v>
      </c>
      <c r="T101" s="1"/>
      <c r="U101" s="1"/>
      <c r="V101" s="1"/>
      <c r="W101" s="1"/>
      <c r="X101" s="1"/>
      <c r="Y101" s="1"/>
      <c r="Z101" s="1"/>
      <c r="AA101" s="1"/>
      <c r="AB101" s="1"/>
      <c r="AC101" s="1"/>
    </row>
    <row r="102" spans="1:29" ht="22.5" customHeight="1">
      <c r="A102" s="8">
        <v>94</v>
      </c>
      <c r="B102" s="9" t="s">
        <v>210</v>
      </c>
      <c r="C102" s="10" t="s">
        <v>211</v>
      </c>
      <c r="D102" s="11" t="s">
        <v>101</v>
      </c>
      <c r="E102" s="147">
        <v>70</v>
      </c>
      <c r="F102" s="10">
        <f t="shared" si="0"/>
        <v>70</v>
      </c>
      <c r="G102" s="14">
        <f t="shared" si="1"/>
        <v>70</v>
      </c>
      <c r="H102" s="14">
        <f t="shared" si="2"/>
        <v>70</v>
      </c>
      <c r="I102" s="14">
        <f t="shared" si="3"/>
        <v>70</v>
      </c>
      <c r="J102" s="16">
        <f t="shared" si="19"/>
        <v>87.5</v>
      </c>
      <c r="K102" s="15" t="str">
        <f t="shared" si="5"/>
        <v>Y</v>
      </c>
      <c r="L102" s="16">
        <f t="shared" si="20"/>
        <v>87.5</v>
      </c>
      <c r="M102" s="15" t="str">
        <f t="shared" si="7"/>
        <v>Y</v>
      </c>
      <c r="N102" s="16">
        <f t="shared" si="21"/>
        <v>87.5</v>
      </c>
      <c r="O102" s="15" t="str">
        <f t="shared" si="9"/>
        <v>Y</v>
      </c>
      <c r="P102" s="16">
        <f t="shared" si="22"/>
        <v>87.5</v>
      </c>
      <c r="Q102" s="15" t="str">
        <f t="shared" si="11"/>
        <v>Y</v>
      </c>
      <c r="R102" s="16">
        <f t="shared" si="23"/>
        <v>87.5</v>
      </c>
      <c r="S102" s="15" t="str">
        <f t="shared" si="13"/>
        <v>Y</v>
      </c>
      <c r="T102" s="1"/>
      <c r="U102" s="1"/>
      <c r="V102" s="1"/>
      <c r="W102" s="1"/>
      <c r="X102" s="1"/>
      <c r="Y102" s="1"/>
      <c r="Z102" s="1"/>
      <c r="AA102" s="1"/>
      <c r="AB102" s="1"/>
      <c r="AC102" s="1"/>
    </row>
    <row r="103" spans="1:29" ht="22.5" customHeight="1">
      <c r="A103" s="8">
        <v>95</v>
      </c>
      <c r="B103" s="9" t="s">
        <v>212</v>
      </c>
      <c r="C103" s="10" t="s">
        <v>213</v>
      </c>
      <c r="D103" s="11" t="s">
        <v>101</v>
      </c>
      <c r="E103" s="147">
        <v>75</v>
      </c>
      <c r="F103" s="10">
        <f t="shared" si="0"/>
        <v>75</v>
      </c>
      <c r="G103" s="14">
        <f t="shared" si="1"/>
        <v>75</v>
      </c>
      <c r="H103" s="14">
        <f t="shared" si="2"/>
        <v>75</v>
      </c>
      <c r="I103" s="14">
        <f t="shared" si="3"/>
        <v>75</v>
      </c>
      <c r="J103" s="16">
        <f t="shared" si="19"/>
        <v>93.75</v>
      </c>
      <c r="K103" s="15" t="str">
        <f t="shared" si="5"/>
        <v>Y</v>
      </c>
      <c r="L103" s="16">
        <f t="shared" si="20"/>
        <v>93.75</v>
      </c>
      <c r="M103" s="15" t="str">
        <f t="shared" si="7"/>
        <v>Y</v>
      </c>
      <c r="N103" s="16">
        <f t="shared" si="21"/>
        <v>93.75</v>
      </c>
      <c r="O103" s="15" t="str">
        <f t="shared" si="9"/>
        <v>Y</v>
      </c>
      <c r="P103" s="16">
        <f t="shared" si="22"/>
        <v>93.75</v>
      </c>
      <c r="Q103" s="15" t="str">
        <f t="shared" si="11"/>
        <v>Y</v>
      </c>
      <c r="R103" s="16">
        <f t="shared" si="23"/>
        <v>93.75</v>
      </c>
      <c r="S103" s="15" t="str">
        <f t="shared" si="13"/>
        <v>Y</v>
      </c>
      <c r="T103" s="1"/>
      <c r="U103" s="1"/>
      <c r="V103" s="1"/>
      <c r="W103" s="1"/>
      <c r="X103" s="1"/>
      <c r="Y103" s="1"/>
      <c r="Z103" s="1"/>
      <c r="AA103" s="1"/>
      <c r="AB103" s="1"/>
      <c r="AC103" s="1"/>
    </row>
    <row r="104" spans="1:29" ht="22.5" customHeight="1">
      <c r="A104" s="8">
        <v>96</v>
      </c>
      <c r="B104" s="9" t="s">
        <v>214</v>
      </c>
      <c r="C104" s="10" t="s">
        <v>215</v>
      </c>
      <c r="D104" s="11" t="s">
        <v>101</v>
      </c>
      <c r="E104" s="147">
        <v>64</v>
      </c>
      <c r="F104" s="10">
        <f t="shared" si="0"/>
        <v>64</v>
      </c>
      <c r="G104" s="14">
        <f t="shared" si="1"/>
        <v>64</v>
      </c>
      <c r="H104" s="14">
        <f t="shared" si="2"/>
        <v>64</v>
      </c>
      <c r="I104" s="14">
        <f t="shared" si="3"/>
        <v>64</v>
      </c>
      <c r="J104" s="16">
        <f t="shared" si="19"/>
        <v>80</v>
      </c>
      <c r="K104" s="15" t="str">
        <f t="shared" si="5"/>
        <v>Y</v>
      </c>
      <c r="L104" s="16">
        <f t="shared" si="20"/>
        <v>80</v>
      </c>
      <c r="M104" s="15" t="str">
        <f t="shared" si="7"/>
        <v>Y</v>
      </c>
      <c r="N104" s="16">
        <f t="shared" si="21"/>
        <v>80</v>
      </c>
      <c r="O104" s="15" t="str">
        <f t="shared" si="9"/>
        <v>Y</v>
      </c>
      <c r="P104" s="16">
        <f t="shared" si="22"/>
        <v>80</v>
      </c>
      <c r="Q104" s="15" t="str">
        <f t="shared" si="11"/>
        <v>Y</v>
      </c>
      <c r="R104" s="16">
        <f t="shared" si="23"/>
        <v>80</v>
      </c>
      <c r="S104" s="15" t="str">
        <f t="shared" si="13"/>
        <v>Y</v>
      </c>
      <c r="T104" s="1"/>
      <c r="U104" s="1"/>
      <c r="V104" s="1"/>
      <c r="W104" s="1"/>
      <c r="X104" s="1"/>
      <c r="Y104" s="1"/>
      <c r="Z104" s="1"/>
      <c r="AA104" s="1"/>
      <c r="AB104" s="1"/>
      <c r="AC104" s="1"/>
    </row>
    <row r="105" spans="1:29" ht="22.5" customHeight="1">
      <c r="A105" s="8">
        <v>97</v>
      </c>
      <c r="B105" s="9" t="s">
        <v>216</v>
      </c>
      <c r="C105" s="10" t="s">
        <v>217</v>
      </c>
      <c r="D105" s="11" t="s">
        <v>101</v>
      </c>
      <c r="E105" s="147">
        <v>67</v>
      </c>
      <c r="F105" s="10">
        <f t="shared" si="0"/>
        <v>67</v>
      </c>
      <c r="G105" s="14">
        <f t="shared" si="1"/>
        <v>67</v>
      </c>
      <c r="H105" s="14">
        <f t="shared" si="2"/>
        <v>67</v>
      </c>
      <c r="I105" s="14">
        <f t="shared" si="3"/>
        <v>67</v>
      </c>
      <c r="J105" s="16">
        <f t="shared" si="19"/>
        <v>83.75</v>
      </c>
      <c r="K105" s="15" t="str">
        <f t="shared" si="5"/>
        <v>Y</v>
      </c>
      <c r="L105" s="16">
        <f t="shared" si="20"/>
        <v>83.75</v>
      </c>
      <c r="M105" s="15" t="str">
        <f t="shared" si="7"/>
        <v>Y</v>
      </c>
      <c r="N105" s="16">
        <f t="shared" si="21"/>
        <v>83.75</v>
      </c>
      <c r="O105" s="15" t="str">
        <f t="shared" si="9"/>
        <v>Y</v>
      </c>
      <c r="P105" s="16">
        <f t="shared" si="22"/>
        <v>83.75</v>
      </c>
      <c r="Q105" s="15" t="str">
        <f t="shared" si="11"/>
        <v>Y</v>
      </c>
      <c r="R105" s="16">
        <f t="shared" si="23"/>
        <v>83.75</v>
      </c>
      <c r="S105" s="15" t="str">
        <f t="shared" si="13"/>
        <v>Y</v>
      </c>
      <c r="T105" s="1"/>
      <c r="U105" s="1"/>
      <c r="V105" s="1"/>
      <c r="W105" s="1"/>
      <c r="X105" s="1"/>
      <c r="Y105" s="1"/>
      <c r="Z105" s="1"/>
      <c r="AA105" s="1"/>
      <c r="AB105" s="1"/>
      <c r="AC105" s="1"/>
    </row>
    <row r="106" spans="1:29" ht="22.5" customHeight="1">
      <c r="A106" s="8">
        <v>98</v>
      </c>
      <c r="B106" s="9" t="s">
        <v>218</v>
      </c>
      <c r="C106" s="10" t="s">
        <v>219</v>
      </c>
      <c r="D106" s="11" t="s">
        <v>101</v>
      </c>
      <c r="E106" s="148">
        <v>67</v>
      </c>
      <c r="F106" s="10">
        <f t="shared" si="0"/>
        <v>67</v>
      </c>
      <c r="G106" s="14">
        <f t="shared" si="1"/>
        <v>67</v>
      </c>
      <c r="H106" s="14">
        <f t="shared" si="2"/>
        <v>67</v>
      </c>
      <c r="I106" s="14">
        <f t="shared" si="3"/>
        <v>67</v>
      </c>
      <c r="J106" s="16">
        <f t="shared" si="19"/>
        <v>83.75</v>
      </c>
      <c r="K106" s="15" t="str">
        <f t="shared" si="5"/>
        <v>Y</v>
      </c>
      <c r="L106" s="16">
        <f t="shared" si="20"/>
        <v>83.75</v>
      </c>
      <c r="M106" s="15" t="str">
        <f t="shared" si="7"/>
        <v>Y</v>
      </c>
      <c r="N106" s="16">
        <f t="shared" si="21"/>
        <v>83.75</v>
      </c>
      <c r="O106" s="15" t="str">
        <f t="shared" si="9"/>
        <v>Y</v>
      </c>
      <c r="P106" s="16">
        <f t="shared" si="22"/>
        <v>83.75</v>
      </c>
      <c r="Q106" s="15" t="str">
        <f t="shared" si="11"/>
        <v>Y</v>
      </c>
      <c r="R106" s="16">
        <f t="shared" si="23"/>
        <v>83.75</v>
      </c>
      <c r="S106" s="15" t="str">
        <f t="shared" si="13"/>
        <v>Y</v>
      </c>
      <c r="T106" s="1"/>
      <c r="U106" s="1"/>
      <c r="V106" s="1"/>
      <c r="W106" s="1"/>
      <c r="X106" s="1"/>
      <c r="Y106" s="1"/>
      <c r="Z106" s="1"/>
      <c r="AA106" s="1"/>
      <c r="AB106" s="1"/>
      <c r="AC106" s="1"/>
    </row>
    <row r="107" spans="1:29" ht="23.25" customHeight="1">
      <c r="A107" s="1"/>
      <c r="B107" s="1"/>
      <c r="C107" s="1"/>
      <c r="D107" s="1"/>
      <c r="E107" s="1"/>
      <c r="F107" s="1"/>
      <c r="G107" s="1"/>
      <c r="H107" s="1"/>
      <c r="I107" s="22"/>
      <c r="J107" s="101">
        <f>COUNTIF(K9:K106,"Y")</f>
        <v>97</v>
      </c>
      <c r="K107" s="95"/>
      <c r="L107" s="101">
        <f>COUNTIF(M9:M106,"Y")</f>
        <v>97</v>
      </c>
      <c r="M107" s="95"/>
      <c r="N107" s="101">
        <f>COUNTIF(O9:O106,"Y")</f>
        <v>97</v>
      </c>
      <c r="O107" s="95"/>
      <c r="P107" s="101">
        <f>COUNTIF(Q9:Q106,"Y")</f>
        <v>97</v>
      </c>
      <c r="Q107" s="95"/>
      <c r="R107" s="101">
        <f>COUNTIF(S9:S106,"Y")</f>
        <v>97</v>
      </c>
      <c r="S107" s="95"/>
      <c r="T107" s="1"/>
      <c r="U107" s="1"/>
      <c r="V107" s="1"/>
      <c r="W107" s="1"/>
      <c r="X107" s="1"/>
      <c r="Y107" s="1"/>
      <c r="Z107" s="1"/>
      <c r="AA107" s="1"/>
      <c r="AB107" s="1"/>
      <c r="AC107" s="1"/>
    </row>
    <row r="108" spans="1:29" ht="23.25" customHeight="1">
      <c r="A108" s="1"/>
      <c r="B108" s="1"/>
      <c r="C108" s="1"/>
      <c r="D108" s="1"/>
      <c r="E108" s="1"/>
      <c r="F108" s="1"/>
      <c r="G108" s="1"/>
      <c r="H108" s="1"/>
      <c r="I108" s="22"/>
      <c r="J108" s="149">
        <f>(J107/A106)*100</f>
        <v>98.979591836734699</v>
      </c>
      <c r="K108" s="150"/>
      <c r="L108" s="149">
        <f>(L107/A106)*100</f>
        <v>98.979591836734699</v>
      </c>
      <c r="M108" s="150"/>
      <c r="N108" s="149">
        <f>(N107/A106)*100</f>
        <v>98.979591836734699</v>
      </c>
      <c r="O108" s="150"/>
      <c r="P108" s="149">
        <f>(P107/A106)*100</f>
        <v>98.979591836734699</v>
      </c>
      <c r="Q108" s="150"/>
      <c r="R108" s="149">
        <f>(R107/A106)*100</f>
        <v>98.979591836734699</v>
      </c>
      <c r="S108" s="150"/>
      <c r="T108" s="1"/>
      <c r="U108" s="1"/>
      <c r="V108" s="1"/>
      <c r="W108" s="1"/>
      <c r="X108" s="1"/>
      <c r="Y108" s="1"/>
      <c r="Z108" s="1"/>
      <c r="AA108" s="1"/>
      <c r="AB108" s="1"/>
      <c r="AC108" s="1"/>
    </row>
    <row r="109" spans="1:29" ht="14.25" customHeight="1">
      <c r="A109" s="1"/>
      <c r="B109" s="1"/>
      <c r="C109" s="1"/>
      <c r="D109" s="1"/>
      <c r="E109" s="1"/>
      <c r="F109" s="1"/>
      <c r="G109" s="1"/>
      <c r="H109" s="1"/>
      <c r="I109" s="22"/>
      <c r="J109" s="23"/>
      <c r="K109" s="23"/>
      <c r="L109" s="23"/>
      <c r="M109" s="23"/>
      <c r="N109" s="23"/>
      <c r="O109" s="23"/>
      <c r="P109" s="23"/>
      <c r="Q109" s="23"/>
      <c r="R109" s="23"/>
      <c r="S109" s="23"/>
      <c r="T109" s="1"/>
      <c r="U109" s="1"/>
      <c r="V109" s="1"/>
      <c r="W109" s="1"/>
      <c r="X109" s="1"/>
      <c r="Y109" s="1"/>
      <c r="Z109" s="1"/>
      <c r="AA109" s="1"/>
      <c r="AB109" s="1"/>
      <c r="AC109" s="1"/>
    </row>
    <row r="110" spans="1:29" ht="21.75" customHeight="1">
      <c r="A110" s="1"/>
      <c r="B110" s="105" t="s">
        <v>472</v>
      </c>
      <c r="C110" s="106" t="s">
        <v>221</v>
      </c>
      <c r="D110" s="107"/>
      <c r="E110" s="15" t="s">
        <v>10</v>
      </c>
      <c r="F110" s="15" t="s">
        <v>11</v>
      </c>
      <c r="G110" s="15" t="s">
        <v>12</v>
      </c>
      <c r="H110" s="12" t="s">
        <v>13</v>
      </c>
      <c r="I110" s="12" t="s">
        <v>14</v>
      </c>
      <c r="J110" s="1"/>
      <c r="K110" s="1"/>
      <c r="L110" s="1"/>
      <c r="M110" s="1"/>
      <c r="N110" s="1"/>
      <c r="O110" s="1"/>
      <c r="P110" s="1"/>
      <c r="Q110" s="1"/>
      <c r="R110" s="1"/>
      <c r="S110" s="1"/>
      <c r="T110" s="1"/>
      <c r="U110" s="1"/>
      <c r="V110" s="1"/>
      <c r="W110" s="1"/>
      <c r="X110" s="1"/>
      <c r="Y110" s="1"/>
      <c r="Z110" s="1"/>
      <c r="AA110" s="1"/>
      <c r="AB110" s="1"/>
      <c r="AC110" s="1"/>
    </row>
    <row r="111" spans="1:29" ht="45.75" customHeight="1">
      <c r="A111" s="1"/>
      <c r="B111" s="98"/>
      <c r="C111" s="108"/>
      <c r="D111" s="109"/>
      <c r="E111" s="24">
        <f>J108</f>
        <v>98.979591836734699</v>
      </c>
      <c r="F111" s="24">
        <f>L108</f>
        <v>98.979591836734699</v>
      </c>
      <c r="G111" s="24">
        <f>N108</f>
        <v>98.979591836734699</v>
      </c>
      <c r="H111" s="24">
        <f>P108</f>
        <v>98.979591836734699</v>
      </c>
      <c r="I111" s="24">
        <f>R108</f>
        <v>98.979591836734699</v>
      </c>
      <c r="J111" s="1"/>
      <c r="K111" s="1"/>
      <c r="L111" s="1"/>
      <c r="M111" s="1"/>
      <c r="N111" s="1"/>
      <c r="O111" s="1"/>
      <c r="P111" s="1"/>
      <c r="Q111" s="1"/>
      <c r="R111" s="1"/>
      <c r="S111" s="1"/>
      <c r="T111" s="1"/>
      <c r="U111" s="1"/>
      <c r="V111" s="1"/>
      <c r="W111" s="1"/>
      <c r="X111" s="1"/>
      <c r="Y111" s="1"/>
      <c r="Z111" s="1"/>
      <c r="AA111" s="1"/>
      <c r="AB111" s="1"/>
      <c r="AC111" s="1"/>
    </row>
    <row r="112" spans="1:29"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row>
    <row r="113" spans="1:29"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row>
    <row r="114" spans="1:29"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row>
    <row r="115" spans="1:29"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row>
    <row r="116" spans="1:29"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row>
    <row r="117" spans="1:29"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row>
    <row r="118" spans="1:29"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row>
    <row r="119" spans="1:2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row>
    <row r="120" spans="1:29"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row>
    <row r="121" spans="1:29"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row>
    <row r="122" spans="1:29"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row>
    <row r="123" spans="1:29"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row>
    <row r="124" spans="1:29"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row>
    <row r="125" spans="1:29"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row>
    <row r="126" spans="1:29"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row>
    <row r="127" spans="1:29"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row>
    <row r="128" spans="1:29"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row>
    <row r="129" spans="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row>
    <row r="130" spans="1:29"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row>
    <row r="131" spans="1:29"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row>
    <row r="132" spans="1:29"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row>
    <row r="133" spans="1:29"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row>
    <row r="134" spans="1:29"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row>
    <row r="135" spans="1:29"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row>
    <row r="136" spans="1:29"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row>
    <row r="137" spans="1:29"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row>
    <row r="138" spans="1:29"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row>
    <row r="139" spans="1:2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row>
    <row r="140" spans="1:29"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row>
    <row r="141" spans="1:29"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row>
    <row r="142" spans="1:29"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row>
    <row r="143" spans="1:29"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row>
    <row r="144" spans="1:29"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row>
    <row r="145" spans="1:29"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row>
    <row r="146" spans="1:29"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row>
    <row r="147" spans="1:29"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row>
    <row r="148" spans="1:29"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row>
    <row r="149" spans="1:2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row>
    <row r="150" spans="1:29"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row>
    <row r="151" spans="1:29"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row>
    <row r="152" spans="1:29"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row>
    <row r="153" spans="1:29"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row>
    <row r="154" spans="1:29"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row>
    <row r="155" spans="1:29"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row>
    <row r="156" spans="1:29"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row>
    <row r="157" spans="1:29"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row>
    <row r="158" spans="1:29"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row>
    <row r="159" spans="1:2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row>
    <row r="160" spans="1:29"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row>
    <row r="161" spans="1:29"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row>
    <row r="162" spans="1:29"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row>
    <row r="163" spans="1:29"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row>
    <row r="164" spans="1:29"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row>
    <row r="165" spans="1:29"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row>
    <row r="166" spans="1:29"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row>
    <row r="167" spans="1:29"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row>
    <row r="168" spans="1:29"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row>
    <row r="169" spans="1:2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row>
    <row r="170" spans="1:29"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row>
    <row r="171" spans="1:29"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row>
    <row r="172" spans="1:29"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row>
    <row r="173" spans="1:29"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row>
    <row r="174" spans="1:29"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row>
    <row r="175" spans="1:29"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row>
    <row r="176" spans="1:29"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row>
    <row r="177" spans="1:29"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row>
    <row r="178" spans="1:29"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row>
    <row r="179" spans="1:2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row>
    <row r="180" spans="1:29"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row>
    <row r="181" spans="1:29"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row>
    <row r="182" spans="1:29"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row>
    <row r="183" spans="1:29"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row>
    <row r="184" spans="1:29"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row>
    <row r="185" spans="1:29"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row>
    <row r="186" spans="1:29"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row>
    <row r="187" spans="1:29"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row>
    <row r="188" spans="1:29"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row>
    <row r="189" spans="1:2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row>
    <row r="190" spans="1:29"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row>
    <row r="191" spans="1:29"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row>
    <row r="192" spans="1:29"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row>
    <row r="193" spans="1:29"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row>
    <row r="194" spans="1:29"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row>
    <row r="195" spans="1:29"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row>
    <row r="196" spans="1:29"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row>
    <row r="197" spans="1:29"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row>
    <row r="198" spans="1:29"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row>
    <row r="199" spans="1:2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row>
    <row r="200" spans="1:29"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row>
    <row r="201" spans="1:29"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row>
    <row r="202" spans="1:29"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row>
    <row r="203" spans="1:29"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row>
    <row r="204" spans="1:29"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row>
    <row r="205" spans="1:29"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row>
    <row r="206" spans="1:29"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row>
    <row r="207" spans="1:29"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row>
    <row r="208" spans="1:29"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row>
    <row r="209" spans="1:2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row>
    <row r="210" spans="1:29"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row>
    <row r="211" spans="1:29"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row>
    <row r="212" spans="1:29"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row>
    <row r="213" spans="1:29"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row>
    <row r="214" spans="1:29"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row>
    <row r="215" spans="1:29"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row>
    <row r="216" spans="1:29"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row>
    <row r="217" spans="1:29"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row>
    <row r="218" spans="1:29"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row>
    <row r="219" spans="1:2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row>
    <row r="220" spans="1:29"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row>
    <row r="221" spans="1:29"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row>
    <row r="222" spans="1:29"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row>
    <row r="223" spans="1:29"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row>
    <row r="224" spans="1:29"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row>
    <row r="225" spans="1:29"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row>
    <row r="226" spans="1:29"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row>
    <row r="227" spans="1:29"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row>
    <row r="228" spans="1:29"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row>
    <row r="229" spans="1: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row>
    <row r="230" spans="1:29"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row>
    <row r="231" spans="1:29"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row>
    <row r="232" spans="1:29"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row>
    <row r="233" spans="1:29"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row>
    <row r="234" spans="1:29"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row>
    <row r="235" spans="1:29"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row>
    <row r="236" spans="1:29"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row>
    <row r="237" spans="1:29"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row>
    <row r="238" spans="1:29"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row>
    <row r="239" spans="1:2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row>
    <row r="240" spans="1:29"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row>
    <row r="241" spans="1:29"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row>
    <row r="242" spans="1:29"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row>
    <row r="243" spans="1:29"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row>
    <row r="244" spans="1:29"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row>
    <row r="245" spans="1:29"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row>
    <row r="246" spans="1:29"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row>
    <row r="247" spans="1:29"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row>
    <row r="248" spans="1:29"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row>
    <row r="249" spans="1:2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row>
    <row r="250" spans="1:29"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row>
    <row r="251" spans="1:29"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row>
    <row r="252" spans="1:29"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row>
    <row r="253" spans="1:29"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row>
    <row r="254" spans="1:29"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row>
    <row r="255" spans="1:29"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row>
    <row r="256" spans="1:29"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row>
    <row r="257" spans="1:29"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row>
    <row r="258" spans="1:29"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row>
    <row r="259" spans="1:2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row>
    <row r="260" spans="1:29"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row>
    <row r="261" spans="1:29"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row>
    <row r="262" spans="1:29"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row>
    <row r="263" spans="1:29"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row>
    <row r="264" spans="1:29"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row>
    <row r="265" spans="1:29"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row>
    <row r="266" spans="1:29"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row>
    <row r="267" spans="1:29"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row>
    <row r="268" spans="1:29"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row>
    <row r="269" spans="1:2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row>
    <row r="270" spans="1:29"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row>
    <row r="271" spans="1:29"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row>
    <row r="272" spans="1:29"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row>
    <row r="273" spans="1:29"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row>
    <row r="274" spans="1:29"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row>
    <row r="275" spans="1:29"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row>
    <row r="276" spans="1:29"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row>
    <row r="277" spans="1:29"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row>
    <row r="278" spans="1:29"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row>
    <row r="279" spans="1:2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row>
    <row r="280" spans="1:29"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row>
    <row r="281" spans="1:29"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row>
    <row r="282" spans="1:29"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row>
    <row r="283" spans="1:29"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row>
    <row r="284" spans="1:29"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row>
    <row r="285" spans="1:29"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row>
    <row r="286" spans="1:29"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row>
    <row r="287" spans="1:29"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row>
    <row r="288" spans="1:29"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row>
    <row r="289" spans="1:2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row>
    <row r="290" spans="1:29"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row>
    <row r="291" spans="1:29"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row>
    <row r="292" spans="1:29"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row>
    <row r="293" spans="1:29"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row>
    <row r="294" spans="1:29"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row>
    <row r="295" spans="1:29"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row>
    <row r="296" spans="1:29"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row>
    <row r="297" spans="1:29"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row>
    <row r="298" spans="1:29"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row>
    <row r="299" spans="1:2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row>
    <row r="300" spans="1:29"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row>
    <row r="301" spans="1:29"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row>
    <row r="302" spans="1:29"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row>
    <row r="303" spans="1:29"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row>
    <row r="304" spans="1:29"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row>
    <row r="305" spans="1:29"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row>
    <row r="306" spans="1:29"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row>
    <row r="307" spans="1:29"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row>
    <row r="308" spans="1:29"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row>
    <row r="309" spans="1:2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row>
    <row r="310" spans="1:29"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row>
    <row r="311" spans="1:29"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row>
    <row r="312" spans="1:29"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row>
    <row r="313" spans="1:29"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row>
    <row r="314" spans="1:29"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row>
    <row r="315" spans="1:29"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row>
    <row r="316" spans="1:29"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row>
    <row r="317" spans="1:29"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row>
    <row r="318" spans="1:29"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row>
    <row r="319" spans="1:2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row>
    <row r="320" spans="1:29"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row>
    <row r="321" spans="1:29"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row>
    <row r="322" spans="1:29"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row>
    <row r="323" spans="1:29"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row>
    <row r="324" spans="1:29"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row>
    <row r="325" spans="1:29"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row>
    <row r="326" spans="1:29"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row>
    <row r="327" spans="1:29"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row>
    <row r="328" spans="1:29"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row>
    <row r="329" spans="1: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row>
    <row r="330" spans="1:29"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row>
    <row r="331" spans="1:29"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row>
    <row r="332" spans="1:29"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row>
    <row r="333" spans="1:29"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row>
    <row r="334" spans="1:29"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row>
    <row r="335" spans="1:29"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row>
    <row r="336" spans="1:29"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row>
    <row r="337" spans="1:29"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row>
    <row r="338" spans="1:29"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row>
    <row r="339" spans="1:2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row>
    <row r="340" spans="1:29"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row>
    <row r="341" spans="1:29"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row>
    <row r="342" spans="1:29"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row>
    <row r="343" spans="1:29"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row>
    <row r="344" spans="1:29"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row>
    <row r="345" spans="1:29"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row>
    <row r="346" spans="1:29"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row>
    <row r="347" spans="1:29"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row>
    <row r="348" spans="1:29"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row>
    <row r="349" spans="1:2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row>
    <row r="350" spans="1:29"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row>
    <row r="351" spans="1:29"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row>
    <row r="352" spans="1:29"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row>
    <row r="353" spans="1:29"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row>
    <row r="354" spans="1:29"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row>
    <row r="355" spans="1:29"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row>
    <row r="356" spans="1:29"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row>
    <row r="357" spans="1:29"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row>
    <row r="358" spans="1:29"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row>
    <row r="359" spans="1:2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row>
    <row r="360" spans="1:29"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row>
    <row r="361" spans="1:29"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row>
    <row r="362" spans="1:29"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row>
    <row r="363" spans="1:29"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row>
    <row r="364" spans="1:29"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row>
    <row r="365" spans="1:29"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row>
    <row r="366" spans="1:29"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row>
    <row r="367" spans="1:29"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row>
    <row r="368" spans="1:29"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row>
    <row r="369" spans="1:2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row>
    <row r="370" spans="1:29"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row>
    <row r="371" spans="1:29"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row>
    <row r="372" spans="1:29"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row>
    <row r="373" spans="1:29"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row>
    <row r="374" spans="1:29"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row>
    <row r="375" spans="1:29"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row>
    <row r="376" spans="1:29"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row>
    <row r="377" spans="1:29"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row>
    <row r="378" spans="1:29"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row>
    <row r="379" spans="1:2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row>
    <row r="380" spans="1:29"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row>
    <row r="381" spans="1:29"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row>
    <row r="382" spans="1:29"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row>
    <row r="383" spans="1:29"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row>
    <row r="384" spans="1:29"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row>
    <row r="385" spans="1:29"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row>
    <row r="386" spans="1:29"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row>
    <row r="387" spans="1:29"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row>
    <row r="388" spans="1:29"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row>
    <row r="389" spans="1:2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row>
    <row r="390" spans="1:29"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row>
    <row r="391" spans="1:29"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row>
    <row r="392" spans="1:29"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row>
    <row r="393" spans="1:29"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row>
    <row r="394" spans="1:29"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row>
    <row r="395" spans="1:29"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row>
    <row r="396" spans="1:29"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row>
    <row r="397" spans="1:29"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row>
    <row r="398" spans="1:29"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row>
    <row r="399" spans="1:2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row>
    <row r="400" spans="1:29"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row>
    <row r="401" spans="1:29"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row>
    <row r="402" spans="1:29"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row>
    <row r="403" spans="1:29"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row>
    <row r="404" spans="1:29"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row>
    <row r="405" spans="1:29"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row>
    <row r="406" spans="1:29"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row>
    <row r="407" spans="1:29"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row>
    <row r="408" spans="1:29"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row>
    <row r="409" spans="1:2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row>
    <row r="410" spans="1:29"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row>
    <row r="411" spans="1:29"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row>
    <row r="412" spans="1:29"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row>
    <row r="413" spans="1:29"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row>
    <row r="414" spans="1:29"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row>
    <row r="415" spans="1:29"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row>
    <row r="416" spans="1:29"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row>
    <row r="417" spans="1:29"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row>
    <row r="418" spans="1:29"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row>
    <row r="419" spans="1:2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row>
    <row r="420" spans="1:29"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row>
    <row r="421" spans="1:29"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row>
    <row r="422" spans="1:29"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row>
    <row r="423" spans="1:29"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row>
    <row r="424" spans="1:29"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row>
    <row r="425" spans="1:29"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row>
    <row r="426" spans="1:29"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row>
    <row r="427" spans="1:29"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row>
    <row r="428" spans="1:29"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row>
    <row r="429" spans="1: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row>
    <row r="430" spans="1:29"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row>
    <row r="431" spans="1:29"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row>
    <row r="432" spans="1:29"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row>
    <row r="433" spans="1:29"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row>
    <row r="434" spans="1:29"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row>
    <row r="435" spans="1:29"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row>
    <row r="436" spans="1:29"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row>
    <row r="437" spans="1:29"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row>
    <row r="438" spans="1:29"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row>
    <row r="439" spans="1:2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row>
    <row r="440" spans="1:29"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row>
    <row r="441" spans="1:29"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row>
    <row r="442" spans="1:29"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row>
    <row r="443" spans="1:29"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row>
    <row r="444" spans="1:29"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row>
    <row r="445" spans="1:29"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row>
    <row r="446" spans="1:29"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row>
    <row r="447" spans="1:29"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row>
    <row r="448" spans="1:29"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row>
    <row r="449" spans="1:2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row>
    <row r="450" spans="1:29"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row>
    <row r="451" spans="1:29"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row>
    <row r="452" spans="1:29"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row>
    <row r="453" spans="1:29"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row>
    <row r="454" spans="1:29"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row>
    <row r="455" spans="1:29"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row>
    <row r="456" spans="1:29"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row>
    <row r="457" spans="1:29"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row>
    <row r="458" spans="1:29"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row>
    <row r="459" spans="1:2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row>
    <row r="460" spans="1:29"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row>
    <row r="461" spans="1:29"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row>
    <row r="462" spans="1:29"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row>
    <row r="463" spans="1:29"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row>
    <row r="464" spans="1:29"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row>
    <row r="465" spans="1:29"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row>
    <row r="466" spans="1:29"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row>
    <row r="467" spans="1:29"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row>
    <row r="468" spans="1:29"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row>
    <row r="469" spans="1:2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row>
    <row r="470" spans="1:29"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row>
    <row r="471" spans="1:29"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row>
    <row r="472" spans="1:29"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row>
    <row r="473" spans="1:29"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row>
    <row r="474" spans="1:29"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row>
    <row r="475" spans="1:29"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row>
    <row r="476" spans="1:29"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row>
    <row r="477" spans="1:29"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row>
    <row r="478" spans="1:29"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row>
    <row r="479" spans="1:2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row>
    <row r="480" spans="1:29"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row>
    <row r="481" spans="1:29"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row>
    <row r="482" spans="1:29"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row>
    <row r="483" spans="1:29"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row>
    <row r="484" spans="1:29"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row>
    <row r="485" spans="1:29"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row>
    <row r="486" spans="1:29"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row>
    <row r="487" spans="1:29"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row>
    <row r="488" spans="1:29"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row>
    <row r="489" spans="1:2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row>
    <row r="490" spans="1:29"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row>
    <row r="491" spans="1:29"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row>
    <row r="492" spans="1:29"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row>
    <row r="493" spans="1:29"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row>
    <row r="494" spans="1:29"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row>
    <row r="495" spans="1:29"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row>
    <row r="496" spans="1:29"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row>
    <row r="497" spans="1:29"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row>
    <row r="498" spans="1:29"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row>
    <row r="499" spans="1:2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row>
    <row r="500" spans="1:29"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row>
    <row r="501" spans="1:29"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row>
    <row r="502" spans="1:29"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row>
    <row r="503" spans="1:29"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row>
    <row r="504" spans="1:29"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row>
    <row r="505" spans="1:29"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row>
    <row r="506" spans="1:29"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row>
    <row r="507" spans="1:29"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row>
    <row r="508" spans="1:29"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row>
    <row r="509" spans="1:2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row>
    <row r="510" spans="1:29"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row>
    <row r="511" spans="1:29"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row>
    <row r="512" spans="1:29"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row>
    <row r="513" spans="1:29"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row>
    <row r="514" spans="1:29"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row>
    <row r="515" spans="1:29"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row>
    <row r="516" spans="1:29"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row>
    <row r="517" spans="1:29"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row>
    <row r="518" spans="1:29"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row>
    <row r="519" spans="1:2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row>
    <row r="520" spans="1:29"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row>
    <row r="521" spans="1:29"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row>
    <row r="522" spans="1:29"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row>
    <row r="523" spans="1:29"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row>
    <row r="524" spans="1:29"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row>
    <row r="525" spans="1:29"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row>
    <row r="526" spans="1:29"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row>
    <row r="527" spans="1:29"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row>
    <row r="528" spans="1:29"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row>
    <row r="529" spans="1: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row>
    <row r="530" spans="1:29"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row>
    <row r="531" spans="1:29"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row>
    <row r="532" spans="1:29"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row>
    <row r="533" spans="1:29"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row>
    <row r="534" spans="1:29"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row>
    <row r="535" spans="1:29"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row>
    <row r="536" spans="1:29"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row>
    <row r="537" spans="1:29"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row>
    <row r="538" spans="1:29"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row>
    <row r="539" spans="1:2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row>
    <row r="540" spans="1:29"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row>
    <row r="541" spans="1:29"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row>
    <row r="542" spans="1:29"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row>
    <row r="543" spans="1:29"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row>
    <row r="544" spans="1:29"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row>
    <row r="545" spans="1:29"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row>
    <row r="546" spans="1:29"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row>
    <row r="547" spans="1:29"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row>
    <row r="548" spans="1:29"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row>
    <row r="549" spans="1:2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row>
    <row r="550" spans="1:29"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row>
    <row r="551" spans="1:29"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row>
    <row r="552" spans="1:29"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row>
    <row r="553" spans="1:29"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row>
    <row r="554" spans="1:29"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row>
    <row r="555" spans="1:29"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row>
    <row r="556" spans="1:29"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row>
    <row r="557" spans="1:29"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row>
    <row r="558" spans="1:29"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row>
    <row r="559" spans="1:2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row>
    <row r="560" spans="1:29"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row>
    <row r="561" spans="1:29"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row>
    <row r="562" spans="1:29"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row>
    <row r="563" spans="1:29"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row>
    <row r="564" spans="1:29"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row>
    <row r="565" spans="1:29"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row>
    <row r="566" spans="1:29"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row>
    <row r="567" spans="1:29"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row>
    <row r="568" spans="1:29"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row>
    <row r="569" spans="1:2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row>
    <row r="570" spans="1:29"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row>
    <row r="571" spans="1:29"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row>
    <row r="572" spans="1:29"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row>
    <row r="573" spans="1:29"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row>
    <row r="574" spans="1:29"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row>
    <row r="575" spans="1:29"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row>
    <row r="576" spans="1:29"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row>
    <row r="577" spans="1:29"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row>
    <row r="578" spans="1:29"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row>
    <row r="579" spans="1:2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row>
    <row r="580" spans="1:29"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row>
    <row r="581" spans="1:29"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row>
    <row r="582" spans="1:29"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row>
    <row r="583" spans="1:29"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row>
    <row r="584" spans="1:29"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row>
    <row r="585" spans="1:29"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row>
    <row r="586" spans="1:29"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row>
    <row r="587" spans="1:29"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row>
    <row r="588" spans="1:29"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row>
    <row r="589" spans="1:2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row>
    <row r="590" spans="1:29"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row>
    <row r="591" spans="1:29"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row>
    <row r="592" spans="1:29"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row>
    <row r="593" spans="1:29"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row>
    <row r="594" spans="1:29"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row>
    <row r="595" spans="1:29"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row>
    <row r="596" spans="1:29"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row>
    <row r="597" spans="1:29"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row>
    <row r="598" spans="1:29"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row>
    <row r="599" spans="1:2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row>
    <row r="600" spans="1:29"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row>
    <row r="601" spans="1:29"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row>
    <row r="602" spans="1:29"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row>
    <row r="603" spans="1:29"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row>
    <row r="604" spans="1:29"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row>
    <row r="605" spans="1:29"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row>
    <row r="606" spans="1:29"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row>
    <row r="607" spans="1:29"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row>
    <row r="608" spans="1:29"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row>
    <row r="609" spans="1:2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row>
    <row r="610" spans="1:29"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row>
    <row r="611" spans="1:29"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row>
    <row r="612" spans="1:29"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row>
    <row r="613" spans="1:29"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row>
    <row r="614" spans="1:29"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row>
    <row r="615" spans="1:29"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row>
    <row r="616" spans="1:29"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row>
    <row r="617" spans="1:29"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row>
    <row r="618" spans="1:29"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row>
    <row r="619" spans="1:2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row>
    <row r="620" spans="1:29"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row>
    <row r="621" spans="1:29"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row>
    <row r="622" spans="1:29"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row>
    <row r="623" spans="1:29"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row>
    <row r="624" spans="1:29"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row>
    <row r="625" spans="1:29"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row>
    <row r="626" spans="1:29"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row>
    <row r="627" spans="1:29"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row>
    <row r="628" spans="1:29"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row>
    <row r="629" spans="1: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row>
    <row r="630" spans="1:29"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row>
    <row r="631" spans="1:29"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row>
    <row r="632" spans="1:29"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row>
    <row r="633" spans="1:29"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row>
    <row r="634" spans="1:29"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row>
    <row r="635" spans="1:29"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row>
    <row r="636" spans="1:29"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row>
    <row r="637" spans="1:29"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row>
    <row r="638" spans="1:29"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row>
    <row r="639" spans="1:2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row>
    <row r="640" spans="1:29"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row>
    <row r="641" spans="1:29"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row>
    <row r="642" spans="1:29"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row>
    <row r="643" spans="1:29"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row>
    <row r="644" spans="1:29"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row>
    <row r="645" spans="1:29"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row>
    <row r="646" spans="1:29"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row>
    <row r="647" spans="1:29"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row>
    <row r="648" spans="1:29"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row>
    <row r="649" spans="1:2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row>
    <row r="650" spans="1:29"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row>
    <row r="651" spans="1:29"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row>
    <row r="652" spans="1:29"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row>
    <row r="653" spans="1:29"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row>
    <row r="654" spans="1:29"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row>
    <row r="655" spans="1:29"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row>
    <row r="656" spans="1:29"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row>
    <row r="657" spans="1:29"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row>
    <row r="658" spans="1:29"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row>
    <row r="659" spans="1:2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row>
    <row r="660" spans="1:29"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row>
    <row r="661" spans="1:29"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row>
    <row r="662" spans="1:29"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row>
    <row r="663" spans="1:29"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row>
    <row r="664" spans="1:29"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row>
    <row r="665" spans="1:29"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row>
    <row r="666" spans="1:29"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row>
    <row r="667" spans="1:29"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row>
    <row r="668" spans="1:29"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row>
    <row r="669" spans="1:2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row>
    <row r="670" spans="1:29"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row>
    <row r="671" spans="1:29"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row>
    <row r="672" spans="1:29"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row>
    <row r="673" spans="1:29"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row>
    <row r="674" spans="1:29"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row>
    <row r="675" spans="1:29"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row>
    <row r="676" spans="1:29"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row>
    <row r="677" spans="1:29"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row>
    <row r="678" spans="1:29"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row>
    <row r="679" spans="1:2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row>
    <row r="680" spans="1:29"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row>
    <row r="681" spans="1:29"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row>
    <row r="682" spans="1:29"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row>
    <row r="683" spans="1:29"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row>
    <row r="684" spans="1:29"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row>
    <row r="685" spans="1:29"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row>
    <row r="686" spans="1:29"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row>
    <row r="687" spans="1:29"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row>
    <row r="688" spans="1:29"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row>
    <row r="689" spans="1:2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row>
    <row r="690" spans="1:29"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row>
    <row r="691" spans="1:29"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row>
    <row r="692" spans="1:29"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row>
    <row r="693" spans="1:29"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row>
    <row r="694" spans="1:29"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row>
    <row r="695" spans="1:29"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row>
    <row r="696" spans="1:29"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row>
    <row r="697" spans="1:29"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row>
    <row r="698" spans="1:29"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row>
    <row r="699" spans="1:2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row>
    <row r="700" spans="1:29"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row>
    <row r="701" spans="1:29"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row>
    <row r="702" spans="1:29"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row>
    <row r="703" spans="1:29"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row>
    <row r="704" spans="1:29"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row>
    <row r="705" spans="1:29"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row>
    <row r="706" spans="1:29"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row>
    <row r="707" spans="1:29"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row>
    <row r="708" spans="1:29"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row>
    <row r="709" spans="1:2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row>
    <row r="710" spans="1:29"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row>
    <row r="711" spans="1:29"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row>
    <row r="712" spans="1:29"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row>
    <row r="713" spans="1:29"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row>
    <row r="714" spans="1:29"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row>
    <row r="715" spans="1:29"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row>
    <row r="716" spans="1:29"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row>
    <row r="717" spans="1:29"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row>
    <row r="718" spans="1:29"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row>
    <row r="719" spans="1:2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row>
    <row r="720" spans="1:29"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row>
    <row r="721" spans="1:29"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row>
    <row r="722" spans="1:29"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row>
    <row r="723" spans="1:29"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row>
    <row r="724" spans="1:29"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row>
    <row r="725" spans="1:29"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row>
    <row r="726" spans="1:29"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row>
    <row r="727" spans="1:29"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row>
    <row r="728" spans="1:29"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row>
    <row r="729" spans="1: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row>
    <row r="730" spans="1:29"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row>
    <row r="731" spans="1:29"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row>
    <row r="732" spans="1:29"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row>
    <row r="733" spans="1:29"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row>
    <row r="734" spans="1:29"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row>
    <row r="735" spans="1:29"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row>
    <row r="736" spans="1:29"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row>
    <row r="737" spans="1:29"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row>
    <row r="738" spans="1:29"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row>
    <row r="739" spans="1:2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row>
    <row r="740" spans="1:29"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row>
    <row r="741" spans="1:29"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row>
    <row r="742" spans="1:29"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row>
    <row r="743" spans="1:29"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row>
    <row r="744" spans="1:29"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row>
    <row r="745" spans="1:29"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row>
    <row r="746" spans="1:29"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row>
    <row r="747" spans="1:29"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row>
    <row r="748" spans="1:29"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row>
    <row r="749" spans="1:2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row>
    <row r="750" spans="1:29"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row>
    <row r="751" spans="1:29"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row>
    <row r="752" spans="1:29"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row>
    <row r="753" spans="1:29"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row>
    <row r="754" spans="1:29"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row>
    <row r="755" spans="1:29"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row>
    <row r="756" spans="1:29"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row>
    <row r="757" spans="1:29"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row>
    <row r="758" spans="1:29"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row>
    <row r="759" spans="1:2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row>
    <row r="760" spans="1:29"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row>
    <row r="761" spans="1:29"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row>
    <row r="762" spans="1:29"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row>
    <row r="763" spans="1:29"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row>
    <row r="764" spans="1:29"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row>
    <row r="765" spans="1:29"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row>
    <row r="766" spans="1:29"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row>
    <row r="767" spans="1:29"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row>
    <row r="768" spans="1:29"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row>
    <row r="769" spans="1:2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row>
    <row r="770" spans="1:29"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row>
    <row r="771" spans="1:29"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row>
    <row r="772" spans="1:29"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row>
    <row r="773" spans="1:29"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row>
    <row r="774" spans="1:29"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row>
    <row r="775" spans="1:29"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row>
    <row r="776" spans="1:29"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row>
    <row r="777" spans="1:29"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row>
    <row r="778" spans="1:29"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row>
    <row r="779" spans="1:2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row>
    <row r="780" spans="1:29"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row>
    <row r="781" spans="1:29"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row>
    <row r="782" spans="1:29"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row>
    <row r="783" spans="1:29"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row>
    <row r="784" spans="1:29"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row>
    <row r="785" spans="1:29"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row>
    <row r="786" spans="1:29"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row>
    <row r="787" spans="1:29"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row>
    <row r="788" spans="1:29"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row>
    <row r="789" spans="1:2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row>
    <row r="790" spans="1:29"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row>
    <row r="791" spans="1:29"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row>
    <row r="792" spans="1:29"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row>
    <row r="793" spans="1:29"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row>
    <row r="794" spans="1:29"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row>
    <row r="795" spans="1:29"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row>
    <row r="796" spans="1:29"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row>
    <row r="797" spans="1:29"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row>
    <row r="798" spans="1:29"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row>
    <row r="799" spans="1:2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row>
    <row r="800" spans="1:29"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row>
    <row r="801" spans="1:29"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row>
    <row r="802" spans="1:29"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row>
    <row r="803" spans="1:29"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row>
    <row r="804" spans="1:29"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row>
    <row r="805" spans="1:29"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row>
    <row r="806" spans="1:29"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row>
    <row r="807" spans="1:29"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row>
    <row r="808" spans="1:29"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row>
    <row r="809" spans="1:2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row>
    <row r="810" spans="1:29"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row>
    <row r="811" spans="1:29"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row>
    <row r="812" spans="1:29"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row>
    <row r="813" spans="1:29"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row>
    <row r="814" spans="1:29"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row>
    <row r="815" spans="1:29"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row>
    <row r="816" spans="1:29"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row>
    <row r="817" spans="1:29"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row>
    <row r="818" spans="1:29"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row>
    <row r="819" spans="1:2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row>
    <row r="820" spans="1:29"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row>
    <row r="821" spans="1:29"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row>
    <row r="822" spans="1:29"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row>
    <row r="823" spans="1:29"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row>
    <row r="824" spans="1:29"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row>
    <row r="825" spans="1:29"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row>
    <row r="826" spans="1:29"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row>
    <row r="827" spans="1:29"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row>
    <row r="828" spans="1:29"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row>
    <row r="829" spans="1: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row>
    <row r="830" spans="1:29"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row>
    <row r="831" spans="1:29"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row>
    <row r="832" spans="1:29"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row>
    <row r="833" spans="1:29"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row>
    <row r="834" spans="1:29"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row>
    <row r="835" spans="1:29"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row>
    <row r="836" spans="1:29"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row>
    <row r="837" spans="1:29"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row>
    <row r="838" spans="1:29"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row>
    <row r="839" spans="1:2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row>
    <row r="840" spans="1:29"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row>
    <row r="841" spans="1:29"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row>
    <row r="842" spans="1:29"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row>
    <row r="843" spans="1:29"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row>
    <row r="844" spans="1:29"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row>
    <row r="845" spans="1:29"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row>
    <row r="846" spans="1:29"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row>
    <row r="847" spans="1:29"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row>
    <row r="848" spans="1:29"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row>
    <row r="849" spans="1:2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row>
    <row r="850" spans="1:29"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row>
    <row r="851" spans="1:29"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row>
    <row r="852" spans="1:29"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row>
    <row r="853" spans="1:29"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row>
    <row r="854" spans="1:29"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row>
    <row r="855" spans="1:29"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row>
    <row r="856" spans="1:29"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row>
    <row r="857" spans="1:29"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row>
    <row r="858" spans="1:29"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row>
    <row r="859" spans="1:2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row>
    <row r="860" spans="1:29"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row>
    <row r="861" spans="1:29"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row>
    <row r="862" spans="1:29"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row>
    <row r="863" spans="1:29"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row>
    <row r="864" spans="1:29"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row>
    <row r="865" spans="1:29"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row>
    <row r="866" spans="1:29"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row>
    <row r="867" spans="1:29"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row>
    <row r="868" spans="1:29"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row>
    <row r="869" spans="1:2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row>
    <row r="870" spans="1:29"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row>
    <row r="871" spans="1:29"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row>
    <row r="872" spans="1:29"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row>
    <row r="873" spans="1:29"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row>
    <row r="874" spans="1:29"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row>
    <row r="875" spans="1:29"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row>
    <row r="876" spans="1:29"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row>
    <row r="877" spans="1:29"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row>
    <row r="878" spans="1:29"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row>
    <row r="879" spans="1:2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row>
    <row r="880" spans="1:29"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row>
    <row r="881" spans="1:29"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row>
    <row r="882" spans="1:29"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row>
    <row r="883" spans="1:29"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row>
    <row r="884" spans="1:29"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row>
    <row r="885" spans="1:29"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row>
    <row r="886" spans="1:29"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row>
    <row r="887" spans="1:29"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row>
    <row r="888" spans="1:29"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row>
    <row r="889" spans="1:2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row>
    <row r="890" spans="1:29"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row>
    <row r="891" spans="1:29"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row>
    <row r="892" spans="1:29"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row>
    <row r="893" spans="1:29"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row>
    <row r="894" spans="1:29"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row>
    <row r="895" spans="1:29"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row>
    <row r="896" spans="1:29"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row>
    <row r="897" spans="1:29"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row>
    <row r="898" spans="1:29"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row>
    <row r="899" spans="1:2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row>
    <row r="900" spans="1:29"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row>
    <row r="901" spans="1:29"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row>
    <row r="902" spans="1:29"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row>
    <row r="903" spans="1:29"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row>
    <row r="904" spans="1:29"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row>
    <row r="905" spans="1:29"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row>
    <row r="906" spans="1:29"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row>
    <row r="907" spans="1:29"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row>
    <row r="908" spans="1:29"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row>
    <row r="909" spans="1:2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row>
    <row r="910" spans="1:29"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row>
    <row r="911" spans="1:29"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row>
    <row r="912" spans="1:29"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row>
    <row r="913" spans="1:29"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row>
    <row r="914" spans="1:29"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row>
    <row r="915" spans="1:29"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row>
    <row r="916" spans="1:29"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row>
    <row r="917" spans="1:29"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row>
    <row r="918" spans="1:29"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row>
    <row r="919" spans="1:2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row>
    <row r="920" spans="1:29"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row>
    <row r="921" spans="1:29"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row>
    <row r="922" spans="1:29"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row>
    <row r="923" spans="1:29"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row>
    <row r="924" spans="1:29"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row>
    <row r="925" spans="1:29"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row>
    <row r="926" spans="1:29"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row>
    <row r="927" spans="1:29"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row>
    <row r="928" spans="1:29"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row>
    <row r="929" spans="1: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row>
    <row r="930" spans="1:29"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row>
    <row r="931" spans="1:29"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row>
    <row r="932" spans="1:29"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row>
    <row r="933" spans="1:29"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row>
    <row r="934" spans="1:29"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row>
    <row r="935" spans="1:29"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row>
    <row r="936" spans="1:29"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row>
    <row r="937" spans="1:29"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row>
    <row r="938" spans="1:29"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row>
    <row r="939" spans="1:2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row>
    <row r="940" spans="1:29"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row>
    <row r="941" spans="1:29"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row>
    <row r="942" spans="1:29"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row>
    <row r="943" spans="1:29"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row>
    <row r="944" spans="1:29"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row>
    <row r="945" spans="1:29"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row>
    <row r="946" spans="1:29"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row>
    <row r="947" spans="1:29"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row>
    <row r="948" spans="1:29"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row>
    <row r="949" spans="1:2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row>
    <row r="950" spans="1:29"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row>
    <row r="951" spans="1:29"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row>
    <row r="952" spans="1:29"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row>
    <row r="953" spans="1:29"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row>
    <row r="954" spans="1:29"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row>
    <row r="955" spans="1:29"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row>
    <row r="956" spans="1:29"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row>
    <row r="957" spans="1:29"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row>
    <row r="958" spans="1:29"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row>
    <row r="959" spans="1:2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row>
    <row r="960" spans="1:29"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row>
    <row r="961" spans="1:29"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row>
    <row r="962" spans="1:29"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row>
    <row r="963" spans="1:29"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row>
    <row r="964" spans="1:29"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row>
    <row r="965" spans="1:29"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row>
    <row r="966" spans="1:29"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row>
    <row r="967" spans="1:29"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row>
    <row r="968" spans="1:29"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row>
    <row r="969" spans="1:2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row>
    <row r="970" spans="1:29"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row>
    <row r="971" spans="1:29"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row>
    <row r="972" spans="1:29"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row>
    <row r="973" spans="1:29"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row>
    <row r="974" spans="1:29"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row>
    <row r="975" spans="1:29"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row>
    <row r="976" spans="1:29"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row>
    <row r="977" spans="1:29"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row>
    <row r="978" spans="1:29"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row>
    <row r="979" spans="1:2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row>
    <row r="980" spans="1:29"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row>
    <row r="981" spans="1:29"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row>
    <row r="982" spans="1:29"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row>
    <row r="983" spans="1:29"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row>
    <row r="984" spans="1:29"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row>
    <row r="985" spans="1:29"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row>
    <row r="986" spans="1:29"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row>
    <row r="987" spans="1:29"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row>
    <row r="988" spans="1:29"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row>
    <row r="989" spans="1:2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row>
    <row r="990" spans="1:29"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row>
    <row r="991" spans="1:29"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row>
    <row r="992" spans="1:29"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row>
    <row r="993" spans="1:29"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row>
    <row r="994" spans="1:29"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row>
    <row r="995" spans="1:29"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row>
    <row r="996" spans="1:29"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row>
    <row r="997" spans="1:29"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row>
    <row r="998" spans="1:29"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row>
    <row r="999" spans="1:2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row>
  </sheetData>
  <mergeCells count="27">
    <mergeCell ref="B110:B111"/>
    <mergeCell ref="C110:D111"/>
    <mergeCell ref="N108:O108"/>
    <mergeCell ref="R7:S7"/>
    <mergeCell ref="J7:K7"/>
    <mergeCell ref="L7:M7"/>
    <mergeCell ref="P108:Q108"/>
    <mergeCell ref="R108:S108"/>
    <mergeCell ref="R107:S107"/>
    <mergeCell ref="A8:D8"/>
    <mergeCell ref="A6:A7"/>
    <mergeCell ref="N107:O107"/>
    <mergeCell ref="L107:M107"/>
    <mergeCell ref="L108:M108"/>
    <mergeCell ref="J108:K108"/>
    <mergeCell ref="J6:S6"/>
    <mergeCell ref="A2:S2"/>
    <mergeCell ref="A1:S1"/>
    <mergeCell ref="A3:S3"/>
    <mergeCell ref="J107:K107"/>
    <mergeCell ref="P107:Q107"/>
    <mergeCell ref="E6:I6"/>
    <mergeCell ref="N7:O7"/>
    <mergeCell ref="B6:B7"/>
    <mergeCell ref="D6:D7"/>
    <mergeCell ref="C6:C7"/>
    <mergeCell ref="P7:Q7"/>
  </mergeCells>
  <conditionalFormatting sqref="E66">
    <cfRule type="containsText" dxfId="3" priority="3" stopIfTrue="1" operator="containsText" text="A">
      <formula>NOT(ISERROR(SEARCH("A",E66)))</formula>
    </cfRule>
    <cfRule type="containsText" dxfId="2" priority="4" stopIfTrue="1" operator="containsText" text="F">
      <formula>NOT(ISERROR(SEARCH("F",E66)))</formula>
    </cfRule>
  </conditionalFormatting>
  <conditionalFormatting sqref="E104">
    <cfRule type="containsText" dxfId="1" priority="1" stopIfTrue="1" operator="containsText" text="A">
      <formula>NOT(ISERROR(SEARCH("A",E104)))</formula>
    </cfRule>
    <cfRule type="containsText" dxfId="0" priority="2" stopIfTrue="1" operator="containsText" text="F">
      <formula>NOT(ISERROR(SEARCH("F",E104)))</formula>
    </cfRule>
  </conditionalFormatting>
  <pageMargins left="0.7" right="0.7" top="0.75" bottom="0.75" header="0" footer="0"/>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00"/>
  <sheetViews>
    <sheetView topLeftCell="A4" workbookViewId="0">
      <selection activeCell="N17" sqref="N17"/>
    </sheetView>
  </sheetViews>
  <sheetFormatPr defaultColWidth="14.42578125" defaultRowHeight="15" customHeight="1"/>
  <cols>
    <col min="1" max="1" width="9.140625" customWidth="1"/>
    <col min="2" max="2" width="29.7109375" customWidth="1"/>
    <col min="3" max="7" width="10.7109375" customWidth="1"/>
    <col min="8" max="20" width="9.140625" customWidth="1"/>
    <col min="21" max="24" width="8.7109375" customWidth="1"/>
  </cols>
  <sheetData>
    <row r="1" spans="1:24" ht="24.75" customHeight="1">
      <c r="A1" s="92" t="s">
        <v>0</v>
      </c>
      <c r="B1" s="93"/>
      <c r="C1" s="93"/>
      <c r="D1" s="93"/>
      <c r="E1" s="93"/>
      <c r="F1" s="93"/>
      <c r="G1" s="93"/>
      <c r="H1" s="26"/>
      <c r="I1" s="26"/>
      <c r="J1" s="26"/>
      <c r="K1" s="26"/>
      <c r="L1" s="26"/>
      <c r="M1" s="26"/>
      <c r="N1" s="26"/>
      <c r="O1" s="26"/>
      <c r="P1" s="26"/>
      <c r="Q1" s="26"/>
      <c r="R1" s="26"/>
      <c r="S1" s="26"/>
      <c r="T1" s="26"/>
      <c r="U1" s="1"/>
      <c r="V1" s="1"/>
      <c r="W1" s="1"/>
      <c r="X1" s="1"/>
    </row>
    <row r="2" spans="1:24" ht="24.75" customHeight="1">
      <c r="A2" s="92" t="s">
        <v>1</v>
      </c>
      <c r="B2" s="93"/>
      <c r="C2" s="93"/>
      <c r="D2" s="93"/>
      <c r="E2" s="93"/>
      <c r="F2" s="93"/>
      <c r="G2" s="93"/>
      <c r="H2" s="26"/>
      <c r="I2" s="26"/>
      <c r="J2" s="26"/>
      <c r="K2" s="26"/>
      <c r="L2" s="26"/>
      <c r="M2" s="26"/>
      <c r="N2" s="26"/>
      <c r="O2" s="26"/>
      <c r="P2" s="26"/>
      <c r="Q2" s="26"/>
      <c r="R2" s="26"/>
      <c r="S2" s="26"/>
      <c r="T2" s="26"/>
      <c r="U2" s="1"/>
      <c r="V2" s="1"/>
      <c r="W2" s="1"/>
      <c r="X2" s="1"/>
    </row>
    <row r="3" spans="1:24" ht="24.75" customHeight="1">
      <c r="A3" s="110" t="s">
        <v>227</v>
      </c>
      <c r="B3" s="93"/>
      <c r="C3" s="93"/>
      <c r="D3" s="93"/>
      <c r="E3" s="93"/>
      <c r="F3" s="93"/>
      <c r="G3" s="93"/>
      <c r="H3" s="27"/>
      <c r="I3" s="27"/>
      <c r="J3" s="27"/>
      <c r="K3" s="27"/>
      <c r="L3" s="27"/>
      <c r="M3" s="27"/>
      <c r="N3" s="27"/>
      <c r="O3" s="27"/>
      <c r="P3" s="27"/>
      <c r="Q3" s="27"/>
      <c r="R3" s="27"/>
      <c r="S3" s="27"/>
      <c r="T3" s="27"/>
      <c r="U3" s="1"/>
      <c r="V3" s="1"/>
      <c r="W3" s="1"/>
      <c r="X3" s="1"/>
    </row>
    <row r="4" spans="1:24" s="44" customFormat="1" ht="18" customHeight="1">
      <c r="A4" s="2" t="s">
        <v>3</v>
      </c>
      <c r="B4" s="2"/>
      <c r="C4" s="2" t="s">
        <v>408</v>
      </c>
      <c r="D4" s="2"/>
      <c r="F4" s="2"/>
      <c r="H4" s="45" t="s">
        <v>410</v>
      </c>
      <c r="I4" s="2"/>
      <c r="J4" s="2"/>
      <c r="K4" s="2"/>
      <c r="N4" s="2"/>
      <c r="O4" s="2"/>
      <c r="P4" s="2"/>
      <c r="R4" s="2"/>
      <c r="S4" s="2"/>
      <c r="T4" s="2"/>
      <c r="U4" s="2"/>
    </row>
    <row r="5" spans="1:24" s="44" customFormat="1" ht="24.75" customHeight="1">
      <c r="A5" s="2" t="s">
        <v>409</v>
      </c>
      <c r="B5" s="2"/>
      <c r="C5" s="2"/>
      <c r="D5" s="2"/>
      <c r="E5" s="2"/>
      <c r="F5" s="2"/>
      <c r="G5" s="2"/>
      <c r="H5" s="2"/>
      <c r="I5" s="2"/>
      <c r="J5" s="2"/>
      <c r="K5" s="2"/>
      <c r="L5" s="2"/>
      <c r="M5" s="2"/>
      <c r="N5" s="2"/>
      <c r="O5" s="2"/>
      <c r="P5" s="2"/>
      <c r="Q5" s="2"/>
      <c r="R5" s="2"/>
      <c r="S5" s="2"/>
      <c r="T5" s="2"/>
      <c r="U5" s="2"/>
    </row>
    <row r="6" spans="1:24" ht="14.25" customHeight="1">
      <c r="A6" s="1"/>
      <c r="B6" s="1"/>
      <c r="C6" s="1"/>
      <c r="D6" s="1"/>
      <c r="E6" s="1"/>
      <c r="F6" s="1"/>
      <c r="G6" s="1"/>
      <c r="H6" s="1"/>
      <c r="I6" s="1"/>
      <c r="J6" s="1"/>
      <c r="K6" s="1"/>
      <c r="L6" s="1"/>
      <c r="M6" s="1"/>
      <c r="N6" s="1"/>
      <c r="O6" s="1"/>
      <c r="P6" s="1"/>
      <c r="Q6" s="1"/>
      <c r="R6" s="1"/>
      <c r="S6" s="1"/>
      <c r="T6" s="1"/>
      <c r="U6" s="1"/>
      <c r="V6" s="1"/>
      <c r="W6" s="1"/>
      <c r="X6" s="1"/>
    </row>
    <row r="7" spans="1:24" ht="27" customHeight="1">
      <c r="A7" s="1"/>
      <c r="B7" s="28" t="s">
        <v>228</v>
      </c>
      <c r="C7" s="1"/>
      <c r="D7" s="1"/>
      <c r="E7" s="1"/>
      <c r="F7" s="1"/>
      <c r="G7" s="1"/>
      <c r="H7" s="1"/>
      <c r="I7" s="1"/>
      <c r="J7" s="1"/>
      <c r="K7" s="1"/>
      <c r="L7" s="1"/>
      <c r="M7" s="1"/>
      <c r="N7" s="1"/>
      <c r="O7" s="1"/>
      <c r="P7" s="1"/>
      <c r="Q7" s="1"/>
      <c r="R7" s="1"/>
      <c r="S7" s="1"/>
      <c r="T7" s="1"/>
      <c r="U7" s="1"/>
      <c r="V7" s="1"/>
      <c r="W7" s="1"/>
      <c r="X7" s="1"/>
    </row>
    <row r="8" spans="1:24" ht="24.75" customHeight="1">
      <c r="A8" s="1"/>
      <c r="B8" s="29" t="s">
        <v>230</v>
      </c>
      <c r="C8" s="15" t="s">
        <v>10</v>
      </c>
      <c r="D8" s="15" t="s">
        <v>11</v>
      </c>
      <c r="E8" s="15" t="s">
        <v>12</v>
      </c>
      <c r="F8" s="15" t="s">
        <v>13</v>
      </c>
      <c r="G8" s="15" t="s">
        <v>14</v>
      </c>
      <c r="H8" s="1"/>
      <c r="I8" s="1"/>
      <c r="J8" s="1"/>
      <c r="K8" s="1"/>
      <c r="L8" s="1"/>
      <c r="M8" s="1"/>
      <c r="N8" s="1"/>
      <c r="O8" s="1"/>
      <c r="P8" s="1"/>
      <c r="Q8" s="1"/>
      <c r="R8" s="1"/>
      <c r="S8" s="1"/>
      <c r="T8" s="1"/>
      <c r="U8" s="1"/>
      <c r="V8" s="1"/>
      <c r="W8" s="1"/>
      <c r="X8" s="1"/>
    </row>
    <row r="9" spans="1:24" ht="34.5" customHeight="1">
      <c r="A9" s="1"/>
      <c r="B9" s="30" t="s">
        <v>231</v>
      </c>
      <c r="C9" s="31">
        <f>'15EEL77-HV LAB-DAY-TO-DAY CO'!E111</f>
        <v>92.857142857142861</v>
      </c>
      <c r="D9" s="31">
        <f>'15EEL77-HV LAB-DAY-TO-DAY CO'!F111</f>
        <v>90.816326530612244</v>
      </c>
      <c r="E9" s="31">
        <f>'15EEL77-HV LAB-DAY-TO-DAY CO'!G111</f>
        <v>90.816326530612244</v>
      </c>
      <c r="F9" s="31">
        <f>'15EEL77-HV LAB-DAY-TO-DAY CO'!H111</f>
        <v>95.918367346938766</v>
      </c>
      <c r="G9" s="31">
        <f>'15EEL77-HV LAB-DAY-TO-DAY CO'!I111</f>
        <v>94.897959183673478</v>
      </c>
      <c r="H9" s="1"/>
      <c r="I9" s="1"/>
      <c r="J9" s="1"/>
      <c r="K9" s="1"/>
      <c r="L9" s="1"/>
      <c r="M9" s="1"/>
      <c r="N9" s="1"/>
      <c r="O9" s="1"/>
      <c r="P9" s="1"/>
      <c r="Q9" s="1"/>
      <c r="R9" s="1"/>
      <c r="S9" s="1"/>
      <c r="T9" s="1"/>
      <c r="U9" s="1"/>
      <c r="V9" s="1"/>
      <c r="W9" s="1"/>
      <c r="X9" s="1"/>
    </row>
    <row r="10" spans="1:24" ht="39" customHeight="1">
      <c r="A10" s="1"/>
      <c r="B10" s="30" t="s">
        <v>232</v>
      </c>
      <c r="C10" s="31">
        <f>'15EEL77-HV LAB-IA TEST CO'!E111</f>
        <v>100</v>
      </c>
      <c r="D10" s="31">
        <f>'15EEL77-HV LAB-IA TEST CO'!F111</f>
        <v>100</v>
      </c>
      <c r="E10" s="31">
        <f>'15EEL77-HV LAB-IA TEST CO'!G111</f>
        <v>100</v>
      </c>
      <c r="F10" s="31">
        <f>'15EEL77-HV LAB-IA TEST CO'!H111</f>
        <v>100</v>
      </c>
      <c r="G10" s="31">
        <f>'15EEL77-HV LAB-IA TEST CO'!I111</f>
        <v>100</v>
      </c>
      <c r="H10" s="1"/>
      <c r="I10" s="1"/>
      <c r="J10" s="1"/>
      <c r="K10" s="1"/>
      <c r="L10" s="1"/>
      <c r="M10" s="1"/>
      <c r="N10" s="1"/>
      <c r="O10" s="1"/>
      <c r="P10" s="1"/>
      <c r="Q10" s="1"/>
      <c r="R10" s="1"/>
      <c r="S10" s="1"/>
      <c r="T10" s="1"/>
      <c r="U10" s="1"/>
      <c r="V10" s="1"/>
      <c r="W10" s="1"/>
      <c r="X10" s="1"/>
    </row>
    <row r="11" spans="1:24" ht="38.25" customHeight="1">
      <c r="A11" s="1"/>
      <c r="B11" s="32" t="s">
        <v>233</v>
      </c>
      <c r="C11" s="33">
        <f>'15EEL77-HV LAB-FINAL EXAM CO'!E111</f>
        <v>98.979591836734699</v>
      </c>
      <c r="D11" s="33">
        <f>'15EEL77-HV LAB-FINAL EXAM CO'!F111</f>
        <v>98.979591836734699</v>
      </c>
      <c r="E11" s="33">
        <f>'15EEL77-HV LAB-FINAL EXAM CO'!G111</f>
        <v>98.979591836734699</v>
      </c>
      <c r="F11" s="33">
        <f>'15EEL77-HV LAB-FINAL EXAM CO'!H111</f>
        <v>98.979591836734699</v>
      </c>
      <c r="G11" s="33">
        <f>'15EEL77-HV LAB-FINAL EXAM CO'!I111</f>
        <v>98.979591836734699</v>
      </c>
      <c r="H11" s="1"/>
      <c r="I11" s="1"/>
      <c r="J11" s="1"/>
      <c r="K11" s="1"/>
      <c r="L11" s="1"/>
      <c r="M11" s="1"/>
      <c r="N11" s="1"/>
      <c r="O11" s="1"/>
      <c r="P11" s="1"/>
      <c r="Q11" s="1"/>
      <c r="R11" s="1"/>
      <c r="S11" s="1"/>
      <c r="T11" s="1"/>
      <c r="U11" s="1"/>
      <c r="V11" s="1"/>
      <c r="W11" s="1"/>
      <c r="X11" s="1"/>
    </row>
    <row r="12" spans="1:24" ht="28.5" customHeight="1">
      <c r="A12" s="1"/>
      <c r="B12" s="29" t="s">
        <v>234</v>
      </c>
      <c r="C12" s="24">
        <f t="shared" ref="C12:G12" si="0">AVERAGE(C9:C11)</f>
        <v>97.278911564625858</v>
      </c>
      <c r="D12" s="24">
        <f t="shared" si="0"/>
        <v>96.598639455782305</v>
      </c>
      <c r="E12" s="24">
        <f t="shared" si="0"/>
        <v>96.598639455782305</v>
      </c>
      <c r="F12" s="24">
        <f t="shared" si="0"/>
        <v>98.299319727891159</v>
      </c>
      <c r="G12" s="24">
        <f t="shared" si="0"/>
        <v>97.959183673469397</v>
      </c>
      <c r="H12" s="1"/>
      <c r="I12" s="1"/>
      <c r="J12" s="1"/>
      <c r="K12" s="1"/>
      <c r="L12" s="1"/>
      <c r="M12" s="1"/>
      <c r="N12" s="1"/>
      <c r="O12" s="1"/>
      <c r="P12" s="1"/>
      <c r="Q12" s="1"/>
      <c r="R12" s="1"/>
      <c r="S12" s="1"/>
      <c r="T12" s="1"/>
      <c r="U12" s="1"/>
      <c r="V12" s="1"/>
      <c r="W12" s="1"/>
      <c r="X12" s="1"/>
    </row>
    <row r="13" spans="1:24" ht="14.25" customHeight="1">
      <c r="A13" s="1"/>
      <c r="B13" s="1"/>
      <c r="C13" s="1"/>
      <c r="D13" s="1"/>
      <c r="E13" s="1"/>
      <c r="F13" s="1"/>
      <c r="G13" s="1"/>
      <c r="H13" s="1"/>
      <c r="I13" s="1"/>
      <c r="J13" s="1"/>
      <c r="K13" s="3"/>
      <c r="L13" s="3"/>
      <c r="M13" s="3"/>
      <c r="N13" s="3"/>
      <c r="O13" s="3"/>
      <c r="P13" s="1"/>
      <c r="Q13" s="1"/>
      <c r="R13" s="1"/>
      <c r="S13" s="1"/>
      <c r="T13" s="1"/>
      <c r="U13" s="1"/>
      <c r="V13" s="1"/>
      <c r="W13" s="1"/>
      <c r="X13" s="1"/>
    </row>
    <row r="14" spans="1:24" ht="14.25" customHeight="1">
      <c r="A14" s="1"/>
      <c r="B14" s="1"/>
      <c r="C14" s="1"/>
      <c r="D14" s="1"/>
      <c r="E14" s="1"/>
      <c r="F14" s="1"/>
      <c r="G14" s="1"/>
      <c r="H14" s="1"/>
      <c r="I14" s="1"/>
      <c r="J14" s="1"/>
      <c r="K14" s="1"/>
      <c r="L14" s="1"/>
      <c r="M14" s="1"/>
      <c r="N14" s="1"/>
      <c r="O14" s="1"/>
      <c r="P14" s="1"/>
      <c r="Q14" s="1"/>
      <c r="R14" s="1"/>
      <c r="S14" s="1"/>
      <c r="T14" s="1"/>
      <c r="U14" s="1"/>
      <c r="V14" s="1"/>
      <c r="W14" s="1"/>
      <c r="X14" s="1"/>
    </row>
    <row r="15" spans="1:24" ht="14.25" customHeight="1">
      <c r="A15" s="1"/>
      <c r="B15" s="1"/>
      <c r="C15" s="1"/>
      <c r="D15" s="1"/>
      <c r="E15" s="1"/>
      <c r="F15" s="1"/>
      <c r="G15" s="1"/>
      <c r="H15" s="1"/>
      <c r="I15" s="1"/>
      <c r="J15" s="1"/>
      <c r="K15" s="1"/>
      <c r="L15" s="1"/>
      <c r="M15" s="1"/>
      <c r="N15" s="1"/>
      <c r="O15" s="1"/>
      <c r="P15" s="1"/>
      <c r="Q15" s="1"/>
      <c r="R15" s="1"/>
      <c r="S15" s="1"/>
      <c r="T15" s="1"/>
      <c r="U15" s="1"/>
      <c r="V15" s="1"/>
      <c r="W15" s="1"/>
      <c r="X15" s="1"/>
    </row>
    <row r="16" spans="1:24" ht="14.25" customHeight="1">
      <c r="A16" s="1"/>
      <c r="B16" s="1"/>
      <c r="C16" s="1"/>
      <c r="D16" s="1"/>
      <c r="E16" s="1"/>
      <c r="F16" s="1"/>
      <c r="G16" s="1"/>
      <c r="H16" s="1"/>
      <c r="I16" s="1"/>
      <c r="J16" s="1"/>
      <c r="K16" s="1"/>
      <c r="L16" s="1"/>
      <c r="M16" s="1"/>
      <c r="N16" s="1"/>
      <c r="O16" s="1"/>
      <c r="P16" s="1"/>
      <c r="Q16" s="1"/>
      <c r="R16" s="1"/>
      <c r="S16" s="1"/>
      <c r="T16" s="1"/>
      <c r="U16" s="1"/>
      <c r="V16" s="1"/>
      <c r="W16" s="1"/>
      <c r="X16" s="1"/>
    </row>
    <row r="17" spans="1:24" ht="14.25" customHeight="1">
      <c r="A17" s="1"/>
      <c r="B17" s="1"/>
      <c r="C17" s="1"/>
      <c r="D17" s="1"/>
      <c r="E17" s="1"/>
      <c r="F17" s="1"/>
      <c r="G17" s="1"/>
      <c r="H17" s="1"/>
      <c r="I17" s="1"/>
      <c r="J17" s="1"/>
      <c r="K17" s="1"/>
      <c r="L17" s="1"/>
      <c r="M17" s="1"/>
      <c r="N17" s="1"/>
      <c r="O17" s="1"/>
      <c r="P17" s="1"/>
      <c r="Q17" s="1"/>
      <c r="R17" s="1"/>
      <c r="S17" s="1"/>
      <c r="T17" s="1"/>
      <c r="U17" s="1"/>
      <c r="V17" s="1"/>
      <c r="W17" s="1"/>
      <c r="X17" s="1"/>
    </row>
    <row r="18" spans="1:24" ht="14.25" customHeight="1">
      <c r="A18" s="1"/>
      <c r="B18" s="1"/>
      <c r="C18" s="1"/>
      <c r="D18" s="1"/>
      <c r="E18" s="1"/>
      <c r="F18" s="1"/>
      <c r="G18" s="1"/>
      <c r="H18" s="1"/>
      <c r="I18" s="1"/>
      <c r="J18" s="1"/>
      <c r="K18" s="1"/>
      <c r="L18" s="1"/>
      <c r="M18" s="1"/>
      <c r="N18" s="1"/>
      <c r="O18" s="1"/>
      <c r="P18" s="1"/>
      <c r="Q18" s="1"/>
      <c r="R18" s="1"/>
      <c r="S18" s="1"/>
      <c r="T18" s="1"/>
      <c r="U18" s="1"/>
      <c r="V18" s="1"/>
      <c r="W18" s="1"/>
      <c r="X18" s="1"/>
    </row>
    <row r="19" spans="1:24" ht="14.25" customHeight="1">
      <c r="A19" s="1"/>
      <c r="B19" s="1"/>
      <c r="C19" s="1"/>
      <c r="D19" s="1"/>
      <c r="E19" s="1"/>
      <c r="F19" s="1"/>
      <c r="G19" s="1"/>
      <c r="H19" s="1"/>
      <c r="I19" s="1"/>
      <c r="J19" s="1"/>
      <c r="K19" s="1"/>
      <c r="L19" s="1"/>
      <c r="M19" s="1"/>
      <c r="N19" s="1"/>
      <c r="O19" s="1"/>
      <c r="P19" s="1"/>
      <c r="Q19" s="1"/>
      <c r="R19" s="1"/>
      <c r="S19" s="1"/>
      <c r="T19" s="1"/>
      <c r="U19" s="1"/>
      <c r="V19" s="1"/>
      <c r="W19" s="1"/>
      <c r="X19" s="1"/>
    </row>
    <row r="20" spans="1:24" ht="14.25" customHeight="1">
      <c r="A20" s="1"/>
      <c r="B20" s="1"/>
      <c r="C20" s="1"/>
      <c r="D20" s="1"/>
      <c r="E20" s="1"/>
      <c r="F20" s="1"/>
      <c r="G20" s="1"/>
      <c r="H20" s="1"/>
      <c r="I20" s="1"/>
      <c r="J20" s="1"/>
      <c r="K20" s="1"/>
      <c r="L20" s="1"/>
      <c r="M20" s="1"/>
      <c r="N20" s="1"/>
      <c r="O20" s="1"/>
      <c r="P20" s="1"/>
      <c r="Q20" s="1"/>
      <c r="R20" s="1"/>
      <c r="S20" s="1"/>
      <c r="T20" s="1"/>
      <c r="U20" s="1"/>
      <c r="V20" s="1"/>
      <c r="W20" s="1"/>
      <c r="X20" s="1"/>
    </row>
    <row r="21" spans="1:24" ht="14.25" customHeight="1">
      <c r="A21" s="1"/>
      <c r="B21" s="1"/>
      <c r="C21" s="1"/>
      <c r="D21" s="1"/>
      <c r="E21" s="1"/>
      <c r="F21" s="1"/>
      <c r="G21" s="1"/>
      <c r="H21" s="1"/>
      <c r="I21" s="1"/>
      <c r="J21" s="1"/>
      <c r="K21" s="1"/>
      <c r="L21" s="1"/>
      <c r="M21" s="1"/>
      <c r="N21" s="1"/>
      <c r="O21" s="1"/>
      <c r="P21" s="1"/>
      <c r="Q21" s="1"/>
      <c r="R21" s="1"/>
      <c r="S21" s="1"/>
      <c r="T21" s="1"/>
      <c r="U21" s="1"/>
      <c r="V21" s="1"/>
      <c r="W21" s="1"/>
      <c r="X21" s="1"/>
    </row>
    <row r="22" spans="1:24" ht="14.25" customHeight="1">
      <c r="A22" s="1"/>
      <c r="B22" s="1"/>
      <c r="C22" s="1"/>
      <c r="D22" s="1"/>
      <c r="E22" s="1"/>
      <c r="F22" s="1"/>
      <c r="G22" s="1"/>
      <c r="H22" s="1"/>
      <c r="I22" s="1"/>
      <c r="J22" s="1"/>
      <c r="K22" s="1"/>
      <c r="L22" s="1"/>
      <c r="M22" s="1"/>
      <c r="N22" s="1"/>
      <c r="O22" s="1"/>
      <c r="P22" s="1"/>
      <c r="Q22" s="1"/>
      <c r="R22" s="1"/>
      <c r="S22" s="1"/>
      <c r="T22" s="1"/>
      <c r="U22" s="1"/>
      <c r="V22" s="1"/>
      <c r="W22" s="1"/>
      <c r="X22" s="1"/>
    </row>
    <row r="23" spans="1:24" ht="14.25" customHeight="1">
      <c r="A23" s="1"/>
      <c r="B23" s="1"/>
      <c r="C23" s="1"/>
      <c r="D23" s="1"/>
      <c r="E23" s="1"/>
      <c r="F23" s="1"/>
      <c r="G23" s="1"/>
      <c r="H23" s="1"/>
      <c r="I23" s="1"/>
      <c r="J23" s="1"/>
      <c r="K23" s="1"/>
      <c r="L23" s="1"/>
      <c r="M23" s="1"/>
      <c r="N23" s="1"/>
      <c r="O23" s="1"/>
      <c r="P23" s="1"/>
      <c r="Q23" s="1"/>
      <c r="R23" s="1"/>
      <c r="S23" s="1"/>
      <c r="T23" s="1"/>
      <c r="U23" s="1"/>
      <c r="V23" s="1"/>
      <c r="W23" s="1"/>
      <c r="X23" s="1"/>
    </row>
    <row r="24" spans="1:24" ht="14.25" customHeight="1">
      <c r="A24" s="1"/>
      <c r="B24" s="1"/>
      <c r="C24" s="1"/>
      <c r="D24" s="1"/>
      <c r="E24" s="1"/>
      <c r="F24" s="1"/>
      <c r="G24" s="1"/>
      <c r="H24" s="1"/>
      <c r="I24" s="1"/>
      <c r="J24" s="1"/>
      <c r="K24" s="1"/>
      <c r="L24" s="1"/>
      <c r="M24" s="1"/>
      <c r="N24" s="1"/>
      <c r="O24" s="1"/>
      <c r="P24" s="1"/>
      <c r="Q24" s="1"/>
      <c r="R24" s="1"/>
      <c r="S24" s="1"/>
      <c r="T24" s="1"/>
      <c r="U24" s="1"/>
      <c r="V24" s="1"/>
      <c r="W24" s="1"/>
      <c r="X24" s="1"/>
    </row>
    <row r="25" spans="1:24" ht="14.25" customHeight="1">
      <c r="A25" s="1"/>
      <c r="B25" s="1"/>
      <c r="C25" s="1"/>
      <c r="D25" s="1"/>
      <c r="E25" s="1"/>
      <c r="F25" s="1"/>
      <c r="G25" s="1"/>
      <c r="H25" s="1"/>
      <c r="I25" s="1"/>
      <c r="J25" s="1"/>
      <c r="K25" s="1"/>
      <c r="L25" s="1"/>
      <c r="M25" s="1"/>
      <c r="N25" s="1"/>
      <c r="O25" s="1"/>
      <c r="P25" s="1"/>
      <c r="Q25" s="1"/>
      <c r="R25" s="1"/>
      <c r="S25" s="1"/>
      <c r="T25" s="1"/>
      <c r="U25" s="1"/>
      <c r="V25" s="1"/>
      <c r="W25" s="1"/>
      <c r="X25" s="1"/>
    </row>
    <row r="26" spans="1:24" ht="14.25" customHeight="1">
      <c r="A26" s="1"/>
      <c r="B26" s="1"/>
      <c r="C26" s="1"/>
      <c r="D26" s="1"/>
      <c r="E26" s="1"/>
      <c r="F26" s="1"/>
      <c r="G26" s="1"/>
      <c r="H26" s="1"/>
      <c r="I26" s="1"/>
      <c r="J26" s="1"/>
      <c r="K26" s="1"/>
      <c r="L26" s="1"/>
      <c r="M26" s="1"/>
      <c r="N26" s="1"/>
      <c r="O26" s="1"/>
      <c r="P26" s="1"/>
      <c r="Q26" s="1"/>
      <c r="R26" s="1"/>
      <c r="S26" s="1"/>
      <c r="T26" s="1"/>
      <c r="U26" s="1"/>
      <c r="V26" s="1"/>
      <c r="W26" s="1"/>
      <c r="X26" s="1"/>
    </row>
    <row r="27" spans="1:24" ht="14.25" customHeight="1">
      <c r="A27" s="1"/>
      <c r="B27" s="1"/>
      <c r="C27" s="1"/>
      <c r="D27" s="1"/>
      <c r="E27" s="1"/>
      <c r="F27" s="1"/>
      <c r="G27" s="1"/>
      <c r="H27" s="1"/>
      <c r="I27" s="1"/>
      <c r="J27" s="1"/>
      <c r="K27" s="1"/>
      <c r="L27" s="1"/>
      <c r="M27" s="1"/>
      <c r="N27" s="1"/>
      <c r="O27" s="1"/>
      <c r="P27" s="1"/>
      <c r="Q27" s="1"/>
      <c r="R27" s="1"/>
      <c r="S27" s="1"/>
      <c r="T27" s="1"/>
      <c r="U27" s="1"/>
      <c r="V27" s="1"/>
      <c r="W27" s="1"/>
      <c r="X27" s="1"/>
    </row>
    <row r="28" spans="1:24" ht="14.25" customHeight="1">
      <c r="A28" s="1"/>
      <c r="B28" s="1"/>
      <c r="C28" s="1"/>
      <c r="D28" s="1"/>
      <c r="E28" s="1"/>
      <c r="F28" s="1"/>
      <c r="G28" s="1"/>
      <c r="H28" s="1"/>
      <c r="I28" s="1"/>
      <c r="J28" s="1"/>
      <c r="K28" s="1"/>
      <c r="L28" s="1"/>
      <c r="M28" s="1"/>
      <c r="N28" s="1"/>
      <c r="O28" s="1"/>
      <c r="P28" s="1"/>
      <c r="Q28" s="1"/>
      <c r="R28" s="1"/>
      <c r="S28" s="1"/>
      <c r="T28" s="1"/>
      <c r="U28" s="1"/>
      <c r="V28" s="1"/>
      <c r="W28" s="1"/>
      <c r="X28" s="1"/>
    </row>
    <row r="29" spans="1:24" ht="14.25" customHeight="1">
      <c r="A29" s="1"/>
      <c r="B29" s="1"/>
      <c r="C29" s="1"/>
      <c r="D29" s="1"/>
      <c r="E29" s="1"/>
      <c r="F29" s="1"/>
      <c r="G29" s="1"/>
      <c r="H29" s="1"/>
      <c r="I29" s="1"/>
      <c r="J29" s="1"/>
      <c r="K29" s="1"/>
      <c r="L29" s="1"/>
      <c r="M29" s="1"/>
      <c r="N29" s="1"/>
      <c r="O29" s="1"/>
      <c r="P29" s="1"/>
      <c r="Q29" s="1"/>
      <c r="R29" s="1"/>
      <c r="S29" s="1"/>
      <c r="T29" s="1"/>
      <c r="U29" s="1"/>
      <c r="V29" s="1"/>
      <c r="W29" s="1"/>
      <c r="X29" s="1"/>
    </row>
    <row r="30" spans="1:24" ht="14.25" customHeight="1">
      <c r="A30" s="1"/>
      <c r="B30" s="1"/>
      <c r="C30" s="1"/>
      <c r="D30" s="1"/>
      <c r="E30" s="1"/>
      <c r="F30" s="1"/>
      <c r="G30" s="1"/>
      <c r="H30" s="1"/>
      <c r="I30" s="1"/>
      <c r="J30" s="1"/>
      <c r="K30" s="1"/>
      <c r="L30" s="1"/>
      <c r="M30" s="1"/>
      <c r="N30" s="1"/>
      <c r="O30" s="1"/>
      <c r="P30" s="1"/>
      <c r="Q30" s="1"/>
      <c r="R30" s="1"/>
      <c r="S30" s="1"/>
      <c r="T30" s="1"/>
      <c r="U30" s="1"/>
      <c r="V30" s="1"/>
      <c r="W30" s="1"/>
      <c r="X30" s="1"/>
    </row>
    <row r="31" spans="1:24" ht="14.25" customHeight="1">
      <c r="A31" s="1"/>
      <c r="B31" s="1"/>
      <c r="C31" s="1"/>
      <c r="D31" s="1"/>
      <c r="E31" s="1"/>
      <c r="F31" s="1"/>
      <c r="G31" s="1"/>
      <c r="H31" s="1"/>
      <c r="I31" s="1"/>
      <c r="J31" s="1"/>
      <c r="K31" s="1"/>
      <c r="L31" s="1"/>
      <c r="M31" s="1"/>
      <c r="N31" s="1"/>
      <c r="O31" s="1"/>
      <c r="P31" s="1"/>
      <c r="Q31" s="1"/>
      <c r="R31" s="1"/>
      <c r="S31" s="1"/>
      <c r="T31" s="1"/>
      <c r="U31" s="1"/>
      <c r="V31" s="1"/>
      <c r="W31" s="1"/>
      <c r="X31" s="1"/>
    </row>
    <row r="32" spans="1:24" ht="14.25" customHeight="1">
      <c r="A32" s="1"/>
      <c r="B32" s="1"/>
      <c r="C32" s="1"/>
      <c r="D32" s="1"/>
      <c r="E32" s="1"/>
      <c r="F32" s="1"/>
      <c r="G32" s="1"/>
      <c r="H32" s="1"/>
      <c r="I32" s="1"/>
      <c r="J32" s="1"/>
      <c r="K32" s="1"/>
      <c r="L32" s="1"/>
      <c r="M32" s="1"/>
      <c r="N32" s="1"/>
      <c r="O32" s="1"/>
      <c r="P32" s="1"/>
      <c r="Q32" s="1"/>
      <c r="R32" s="1"/>
      <c r="S32" s="1"/>
      <c r="T32" s="1"/>
      <c r="U32" s="1"/>
      <c r="V32" s="1"/>
      <c r="W32" s="1"/>
      <c r="X32" s="1"/>
    </row>
    <row r="33" spans="1:24" ht="21.75" customHeight="1">
      <c r="A33" s="1"/>
      <c r="B33" s="34" t="s">
        <v>473</v>
      </c>
      <c r="C33" s="1"/>
      <c r="D33" s="1"/>
      <c r="E33" s="1"/>
      <c r="F33" s="1"/>
      <c r="G33" s="1"/>
      <c r="H33" s="1"/>
      <c r="I33" s="1"/>
      <c r="J33" s="1"/>
      <c r="K33" s="1"/>
      <c r="L33" s="1"/>
      <c r="M33" s="1"/>
      <c r="N33" s="1"/>
      <c r="O33" s="1"/>
      <c r="P33" s="1"/>
      <c r="Q33" s="1"/>
      <c r="R33" s="1"/>
      <c r="S33" s="1"/>
      <c r="T33" s="1"/>
      <c r="U33" s="1"/>
      <c r="V33" s="1"/>
      <c r="W33" s="1"/>
      <c r="X33" s="1"/>
    </row>
    <row r="34" spans="1:24" ht="14.25" customHeight="1">
      <c r="A34" s="1"/>
      <c r="B34" s="1"/>
      <c r="C34" s="1"/>
      <c r="D34" s="1"/>
      <c r="E34" s="1"/>
      <c r="F34" s="1"/>
      <c r="G34" s="1"/>
      <c r="H34" s="1"/>
      <c r="I34" s="1"/>
      <c r="J34" s="1"/>
      <c r="K34" s="1"/>
      <c r="L34" s="1"/>
      <c r="M34" s="1"/>
      <c r="N34" s="1"/>
      <c r="O34" s="1"/>
      <c r="P34" s="1"/>
      <c r="Q34" s="1"/>
      <c r="R34" s="1"/>
      <c r="S34" s="1"/>
      <c r="T34" s="1"/>
      <c r="U34" s="1"/>
      <c r="V34" s="1"/>
      <c r="W34" s="1"/>
      <c r="X34" s="1"/>
    </row>
    <row r="35" spans="1:24" ht="14.25" customHeight="1">
      <c r="A35" s="1"/>
      <c r="B35" s="1"/>
      <c r="C35" s="1"/>
      <c r="D35" s="1"/>
      <c r="E35" s="1"/>
      <c r="F35" s="1"/>
      <c r="G35" s="1"/>
      <c r="H35" s="1"/>
      <c r="I35" s="1"/>
      <c r="J35" s="1"/>
      <c r="K35" s="1"/>
      <c r="L35" s="1"/>
      <c r="M35" s="1"/>
      <c r="N35" s="1"/>
      <c r="O35" s="1"/>
      <c r="P35" s="1"/>
      <c r="Q35" s="1"/>
      <c r="R35" s="1"/>
      <c r="S35" s="1"/>
      <c r="T35" s="1"/>
      <c r="U35" s="1"/>
      <c r="V35" s="1"/>
      <c r="W35" s="1"/>
      <c r="X35" s="1"/>
    </row>
    <row r="36" spans="1:24" ht="14.25" customHeight="1">
      <c r="A36" s="1"/>
      <c r="B36" s="1"/>
      <c r="C36" s="1"/>
      <c r="D36" s="1"/>
      <c r="E36" s="1"/>
      <c r="F36" s="1"/>
      <c r="G36" s="1"/>
      <c r="H36" s="1"/>
      <c r="I36" s="1"/>
      <c r="J36" s="1"/>
      <c r="K36" s="1"/>
      <c r="L36" s="1"/>
      <c r="M36" s="1"/>
      <c r="N36" s="1"/>
      <c r="O36" s="1"/>
      <c r="P36" s="1"/>
      <c r="Q36" s="1"/>
      <c r="R36" s="1"/>
      <c r="S36" s="1"/>
      <c r="T36" s="1"/>
      <c r="U36" s="1"/>
      <c r="V36" s="1"/>
      <c r="W36" s="1"/>
      <c r="X36" s="1"/>
    </row>
    <row r="37" spans="1:24" ht="14.25" customHeight="1">
      <c r="A37" s="1"/>
      <c r="B37" s="1"/>
      <c r="C37" s="1"/>
      <c r="D37" s="1"/>
      <c r="E37" s="1"/>
      <c r="F37" s="1"/>
      <c r="G37" s="1"/>
      <c r="H37" s="1"/>
      <c r="I37" s="1"/>
      <c r="J37" s="1"/>
      <c r="K37" s="1"/>
      <c r="L37" s="1"/>
      <c r="M37" s="1"/>
      <c r="N37" s="1"/>
      <c r="O37" s="1"/>
      <c r="P37" s="1"/>
      <c r="Q37" s="1"/>
      <c r="R37" s="1"/>
      <c r="S37" s="1"/>
      <c r="T37" s="1"/>
      <c r="U37" s="1"/>
      <c r="V37" s="1"/>
      <c r="W37" s="1"/>
      <c r="X37" s="1"/>
    </row>
    <row r="38" spans="1:24" ht="14.25" customHeight="1">
      <c r="A38" s="1"/>
      <c r="B38" s="1"/>
      <c r="C38" s="1"/>
      <c r="D38" s="1"/>
      <c r="E38" s="1"/>
      <c r="F38" s="1"/>
      <c r="G38" s="1"/>
      <c r="H38" s="1"/>
      <c r="I38" s="1"/>
      <c r="J38" s="1"/>
      <c r="K38" s="1"/>
      <c r="L38" s="1"/>
      <c r="M38" s="1"/>
      <c r="N38" s="1"/>
      <c r="O38" s="1"/>
      <c r="P38" s="1"/>
      <c r="Q38" s="1"/>
      <c r="R38" s="1"/>
      <c r="S38" s="1"/>
      <c r="T38" s="1"/>
      <c r="U38" s="1"/>
      <c r="V38" s="1"/>
      <c r="W38" s="1"/>
      <c r="X38" s="1"/>
    </row>
    <row r="39" spans="1:24" ht="14.25" customHeight="1">
      <c r="A39" s="1"/>
      <c r="B39" s="1"/>
      <c r="C39" s="1"/>
      <c r="D39" s="1"/>
      <c r="E39" s="1"/>
      <c r="F39" s="1"/>
      <c r="G39" s="1"/>
      <c r="H39" s="1"/>
      <c r="I39" s="1"/>
      <c r="J39" s="1"/>
      <c r="K39" s="1"/>
      <c r="L39" s="1"/>
      <c r="M39" s="1"/>
      <c r="N39" s="1"/>
      <c r="O39" s="1"/>
      <c r="P39" s="1"/>
      <c r="Q39" s="1"/>
      <c r="R39" s="1"/>
      <c r="S39" s="1"/>
      <c r="T39" s="1"/>
      <c r="U39" s="1"/>
      <c r="V39" s="1"/>
      <c r="W39" s="1"/>
      <c r="X39" s="1"/>
    </row>
    <row r="40" spans="1:24" ht="14.25" customHeight="1">
      <c r="A40" s="1"/>
      <c r="B40" s="1"/>
      <c r="C40" s="1"/>
      <c r="D40" s="1"/>
      <c r="E40" s="1"/>
      <c r="F40" s="1"/>
      <c r="G40" s="1"/>
      <c r="H40" s="1"/>
      <c r="I40" s="1"/>
      <c r="J40" s="1"/>
      <c r="K40" s="1"/>
      <c r="L40" s="1"/>
      <c r="M40" s="1"/>
      <c r="N40" s="1"/>
      <c r="O40" s="1"/>
      <c r="P40" s="1"/>
      <c r="Q40" s="1"/>
      <c r="R40" s="1"/>
      <c r="S40" s="1"/>
      <c r="T40" s="1"/>
      <c r="U40" s="1"/>
      <c r="V40" s="1"/>
      <c r="W40" s="1"/>
      <c r="X40" s="1"/>
    </row>
    <row r="41" spans="1:24" ht="14.25" customHeight="1">
      <c r="A41" s="1"/>
      <c r="B41" s="1"/>
      <c r="C41" s="1"/>
      <c r="D41" s="1"/>
      <c r="E41" s="1"/>
      <c r="F41" s="1"/>
      <c r="G41" s="1"/>
      <c r="H41" s="1"/>
      <c r="I41" s="1"/>
      <c r="J41" s="1"/>
      <c r="K41" s="1"/>
      <c r="L41" s="1"/>
      <c r="M41" s="1"/>
      <c r="N41" s="1"/>
      <c r="O41" s="1"/>
      <c r="P41" s="1"/>
      <c r="Q41" s="1"/>
      <c r="R41" s="1"/>
      <c r="S41" s="1"/>
      <c r="T41" s="1"/>
      <c r="U41" s="1"/>
      <c r="V41" s="1"/>
      <c r="W41" s="1"/>
      <c r="X41" s="1"/>
    </row>
    <row r="42" spans="1:24" ht="14.25" customHeight="1">
      <c r="A42" s="1"/>
      <c r="B42" s="1"/>
      <c r="C42" s="1"/>
      <c r="D42" s="1"/>
      <c r="E42" s="1"/>
      <c r="F42" s="1"/>
      <c r="G42" s="1"/>
      <c r="H42" s="1"/>
      <c r="I42" s="1"/>
      <c r="J42" s="1"/>
      <c r="K42" s="1"/>
      <c r="L42" s="1"/>
      <c r="M42" s="1"/>
      <c r="N42" s="1"/>
      <c r="O42" s="1"/>
      <c r="P42" s="1"/>
      <c r="Q42" s="1"/>
      <c r="R42" s="1"/>
      <c r="S42" s="1"/>
      <c r="T42" s="1"/>
      <c r="U42" s="1"/>
      <c r="V42" s="1"/>
      <c r="W42" s="1"/>
      <c r="X42" s="1"/>
    </row>
    <row r="43" spans="1:24" ht="14.25" customHeight="1">
      <c r="A43" s="1"/>
      <c r="B43" s="1"/>
      <c r="C43" s="1"/>
      <c r="D43" s="1"/>
      <c r="E43" s="1"/>
      <c r="F43" s="1"/>
      <c r="G43" s="1"/>
      <c r="H43" s="1"/>
      <c r="I43" s="1"/>
      <c r="J43" s="1"/>
      <c r="K43" s="1"/>
      <c r="L43" s="1"/>
      <c r="M43" s="1"/>
      <c r="N43" s="1"/>
      <c r="O43" s="1"/>
      <c r="P43" s="1"/>
      <c r="Q43" s="1"/>
      <c r="R43" s="1"/>
      <c r="S43" s="1"/>
      <c r="T43" s="1"/>
      <c r="U43" s="1"/>
      <c r="V43" s="1"/>
      <c r="W43" s="1"/>
      <c r="X43" s="1"/>
    </row>
    <row r="44" spans="1:24" ht="14.25" customHeight="1">
      <c r="A44" s="1"/>
      <c r="B44" s="1"/>
      <c r="C44" s="1"/>
      <c r="D44" s="1"/>
      <c r="E44" s="1"/>
      <c r="F44" s="1"/>
      <c r="G44" s="1"/>
      <c r="H44" s="1"/>
      <c r="I44" s="1"/>
      <c r="J44" s="1"/>
      <c r="K44" s="1"/>
      <c r="L44" s="1"/>
      <c r="M44" s="1"/>
      <c r="N44" s="1"/>
      <c r="O44" s="1"/>
      <c r="P44" s="1"/>
      <c r="Q44" s="1"/>
      <c r="R44" s="1"/>
      <c r="S44" s="1"/>
      <c r="T44" s="1"/>
      <c r="U44" s="1"/>
      <c r="V44" s="1"/>
      <c r="W44" s="1"/>
      <c r="X44" s="1"/>
    </row>
    <row r="45" spans="1:24" ht="14.25" customHeight="1">
      <c r="A45" s="1"/>
      <c r="B45" s="1"/>
      <c r="C45" s="1"/>
      <c r="D45" s="1"/>
      <c r="E45" s="1"/>
      <c r="F45" s="1"/>
      <c r="G45" s="1"/>
      <c r="H45" s="1"/>
      <c r="I45" s="1"/>
      <c r="J45" s="1"/>
      <c r="K45" s="1"/>
      <c r="L45" s="1"/>
      <c r="M45" s="1"/>
      <c r="N45" s="1"/>
      <c r="O45" s="1"/>
      <c r="P45" s="1"/>
      <c r="Q45" s="1"/>
      <c r="R45" s="1"/>
      <c r="S45" s="1"/>
      <c r="T45" s="1"/>
      <c r="U45" s="1"/>
      <c r="V45" s="1"/>
      <c r="W45" s="1"/>
      <c r="X45" s="1"/>
    </row>
    <row r="46" spans="1:24" ht="14.25" customHeight="1">
      <c r="A46" s="1"/>
      <c r="B46" s="1"/>
      <c r="C46" s="1"/>
      <c r="D46" s="1"/>
      <c r="E46" s="1"/>
      <c r="F46" s="1"/>
      <c r="G46" s="1"/>
      <c r="H46" s="1"/>
      <c r="I46" s="1"/>
      <c r="J46" s="1"/>
      <c r="K46" s="1"/>
      <c r="L46" s="1"/>
      <c r="M46" s="1"/>
      <c r="N46" s="1"/>
      <c r="O46" s="1"/>
      <c r="P46" s="1"/>
      <c r="Q46" s="1"/>
      <c r="R46" s="1"/>
      <c r="S46" s="1"/>
      <c r="T46" s="1"/>
      <c r="U46" s="1"/>
      <c r="V46" s="1"/>
      <c r="W46" s="1"/>
      <c r="X46" s="1"/>
    </row>
    <row r="47" spans="1:24" ht="14.25" customHeight="1">
      <c r="A47" s="1"/>
      <c r="B47" s="1"/>
      <c r="C47" s="1"/>
      <c r="D47" s="1"/>
      <c r="E47" s="1"/>
      <c r="F47" s="1"/>
      <c r="G47" s="1"/>
      <c r="H47" s="1"/>
      <c r="I47" s="1"/>
      <c r="J47" s="1"/>
      <c r="K47" s="1"/>
      <c r="L47" s="1"/>
      <c r="M47" s="1"/>
      <c r="N47" s="1"/>
      <c r="O47" s="1"/>
      <c r="P47" s="1"/>
      <c r="Q47" s="1"/>
      <c r="R47" s="1"/>
      <c r="S47" s="1"/>
      <c r="T47" s="1"/>
      <c r="U47" s="1"/>
      <c r="V47" s="1"/>
      <c r="W47" s="1"/>
      <c r="X47" s="1"/>
    </row>
    <row r="48" spans="1:24" ht="14.25" customHeight="1">
      <c r="A48" s="1"/>
      <c r="B48" s="1"/>
      <c r="C48" s="1"/>
      <c r="D48" s="1"/>
      <c r="E48" s="1"/>
      <c r="F48" s="1"/>
      <c r="G48" s="1"/>
      <c r="H48" s="1"/>
      <c r="I48" s="1"/>
      <c r="J48" s="1"/>
      <c r="K48" s="1"/>
      <c r="L48" s="1"/>
      <c r="M48" s="1"/>
      <c r="N48" s="1"/>
      <c r="O48" s="1"/>
      <c r="P48" s="1"/>
      <c r="Q48" s="1"/>
      <c r="R48" s="1"/>
      <c r="S48" s="1"/>
      <c r="T48" s="1"/>
      <c r="U48" s="1"/>
      <c r="V48" s="1"/>
      <c r="W48" s="1"/>
      <c r="X48" s="1"/>
    </row>
    <row r="49" spans="1:24" ht="14.25" customHeight="1">
      <c r="A49" s="1"/>
      <c r="B49" s="1"/>
      <c r="C49" s="1"/>
      <c r="D49" s="1"/>
      <c r="E49" s="1"/>
      <c r="F49" s="1"/>
      <c r="G49" s="1"/>
      <c r="H49" s="1"/>
      <c r="I49" s="1"/>
      <c r="J49" s="1"/>
      <c r="K49" s="1"/>
      <c r="L49" s="1"/>
      <c r="M49" s="1"/>
      <c r="N49" s="1"/>
      <c r="O49" s="1"/>
      <c r="P49" s="1"/>
      <c r="Q49" s="1"/>
      <c r="R49" s="1"/>
      <c r="S49" s="1"/>
      <c r="T49" s="1"/>
      <c r="U49" s="1"/>
      <c r="V49" s="1"/>
      <c r="W49" s="1"/>
      <c r="X49" s="1"/>
    </row>
    <row r="50" spans="1:24" ht="14.25" customHeight="1">
      <c r="A50" s="1"/>
      <c r="B50" s="1"/>
      <c r="C50" s="1"/>
      <c r="D50" s="1"/>
      <c r="E50" s="1"/>
      <c r="F50" s="1"/>
      <c r="G50" s="1"/>
      <c r="H50" s="1"/>
      <c r="I50" s="1"/>
      <c r="J50" s="1"/>
      <c r="K50" s="1"/>
      <c r="L50" s="1"/>
      <c r="M50" s="1"/>
      <c r="N50" s="1"/>
      <c r="O50" s="1"/>
      <c r="P50" s="1"/>
      <c r="Q50" s="1"/>
      <c r="R50" s="1"/>
      <c r="S50" s="1"/>
      <c r="T50" s="1"/>
      <c r="U50" s="1"/>
      <c r="V50" s="1"/>
      <c r="W50" s="1"/>
      <c r="X50" s="1"/>
    </row>
    <row r="51" spans="1:24" ht="14.25" customHeight="1">
      <c r="A51" s="1"/>
      <c r="B51" s="1"/>
      <c r="C51" s="1"/>
      <c r="D51" s="1"/>
      <c r="E51" s="1"/>
      <c r="F51" s="1"/>
      <c r="G51" s="1"/>
      <c r="H51" s="1"/>
      <c r="I51" s="1"/>
      <c r="J51" s="1"/>
      <c r="K51" s="1"/>
      <c r="L51" s="1"/>
      <c r="M51" s="1"/>
      <c r="N51" s="1"/>
      <c r="O51" s="1"/>
      <c r="P51" s="1"/>
      <c r="Q51" s="1"/>
      <c r="R51" s="1"/>
      <c r="S51" s="1"/>
      <c r="T51" s="1"/>
      <c r="U51" s="1"/>
      <c r="V51" s="1"/>
      <c r="W51" s="1"/>
      <c r="X51" s="1"/>
    </row>
    <row r="52" spans="1:24" ht="14.25" customHeight="1">
      <c r="A52" s="1"/>
      <c r="B52" s="1"/>
      <c r="C52" s="1"/>
      <c r="D52" s="1"/>
      <c r="E52" s="1"/>
      <c r="F52" s="1"/>
      <c r="G52" s="1"/>
      <c r="H52" s="1"/>
      <c r="I52" s="1"/>
      <c r="J52" s="1"/>
      <c r="K52" s="1"/>
      <c r="L52" s="1"/>
      <c r="M52" s="1"/>
      <c r="N52" s="1"/>
      <c r="O52" s="1"/>
      <c r="P52" s="1"/>
      <c r="Q52" s="1"/>
      <c r="R52" s="1"/>
      <c r="S52" s="1"/>
      <c r="T52" s="1"/>
      <c r="U52" s="1"/>
      <c r="V52" s="1"/>
      <c r="W52" s="1"/>
      <c r="X52" s="1"/>
    </row>
    <row r="53" spans="1:24" ht="14.25" customHeight="1">
      <c r="A53" s="1"/>
      <c r="B53" s="1"/>
      <c r="C53" s="1"/>
      <c r="D53" s="1"/>
      <c r="E53" s="1"/>
      <c r="F53" s="1"/>
      <c r="G53" s="1"/>
      <c r="H53" s="1"/>
      <c r="I53" s="1"/>
      <c r="J53" s="1"/>
      <c r="K53" s="1"/>
      <c r="L53" s="1"/>
      <c r="M53" s="1"/>
      <c r="N53" s="1"/>
      <c r="O53" s="1"/>
      <c r="P53" s="1"/>
      <c r="Q53" s="1"/>
      <c r="R53" s="1"/>
      <c r="S53" s="1"/>
      <c r="T53" s="1"/>
      <c r="U53" s="1"/>
      <c r="V53" s="1"/>
      <c r="W53" s="1"/>
      <c r="X53" s="1"/>
    </row>
    <row r="54" spans="1:24" ht="14.25" customHeight="1">
      <c r="A54" s="1"/>
      <c r="B54" s="1"/>
      <c r="C54" s="1"/>
      <c r="D54" s="1"/>
      <c r="E54" s="1"/>
      <c r="F54" s="1"/>
      <c r="G54" s="1"/>
      <c r="H54" s="1"/>
      <c r="I54" s="1"/>
      <c r="J54" s="1"/>
      <c r="K54" s="1"/>
      <c r="L54" s="1"/>
      <c r="M54" s="1"/>
      <c r="N54" s="1"/>
      <c r="O54" s="1"/>
      <c r="P54" s="1"/>
      <c r="Q54" s="1"/>
      <c r="R54" s="1"/>
      <c r="S54" s="1"/>
      <c r="T54" s="1"/>
      <c r="U54" s="1"/>
      <c r="V54" s="1"/>
      <c r="W54" s="1"/>
      <c r="X54" s="1"/>
    </row>
    <row r="55" spans="1:24" ht="14.25" customHeight="1">
      <c r="A55" s="1"/>
      <c r="B55" s="1"/>
      <c r="C55" s="1"/>
      <c r="D55" s="1"/>
      <c r="E55" s="1"/>
      <c r="F55" s="1"/>
      <c r="G55" s="1"/>
      <c r="H55" s="1"/>
      <c r="I55" s="1"/>
      <c r="J55" s="1"/>
      <c r="K55" s="1"/>
      <c r="L55" s="1"/>
      <c r="M55" s="1"/>
      <c r="N55" s="1"/>
      <c r="O55" s="1"/>
      <c r="P55" s="1"/>
      <c r="Q55" s="1"/>
      <c r="R55" s="1"/>
      <c r="S55" s="1"/>
      <c r="T55" s="1"/>
      <c r="U55" s="1"/>
      <c r="V55" s="1"/>
      <c r="W55" s="1"/>
      <c r="X55" s="1"/>
    </row>
    <row r="56" spans="1:24" ht="14.25" customHeight="1">
      <c r="A56" s="1"/>
      <c r="B56" s="1"/>
      <c r="C56" s="1"/>
      <c r="D56" s="1"/>
      <c r="E56" s="1"/>
      <c r="F56" s="1"/>
      <c r="G56" s="1"/>
      <c r="H56" s="1"/>
      <c r="I56" s="1"/>
      <c r="J56" s="1"/>
      <c r="K56" s="1"/>
      <c r="L56" s="1"/>
      <c r="M56" s="1"/>
      <c r="N56" s="1"/>
      <c r="O56" s="1"/>
      <c r="P56" s="1"/>
      <c r="Q56" s="1"/>
      <c r="R56" s="1"/>
      <c r="S56" s="1"/>
      <c r="T56" s="1"/>
      <c r="U56" s="1"/>
      <c r="V56" s="1"/>
      <c r="W56" s="1"/>
      <c r="X56" s="1"/>
    </row>
    <row r="57" spans="1:24" ht="14.25" customHeight="1">
      <c r="A57" s="1"/>
      <c r="B57" s="1"/>
      <c r="C57" s="1"/>
      <c r="D57" s="1"/>
      <c r="E57" s="1"/>
      <c r="F57" s="1"/>
      <c r="G57" s="1"/>
      <c r="H57" s="1"/>
      <c r="I57" s="1"/>
      <c r="J57" s="1"/>
      <c r="K57" s="1"/>
      <c r="L57" s="1"/>
      <c r="M57" s="1"/>
      <c r="N57" s="1"/>
      <c r="O57" s="1"/>
      <c r="P57" s="1"/>
      <c r="Q57" s="1"/>
      <c r="R57" s="1"/>
      <c r="S57" s="1"/>
      <c r="T57" s="1"/>
      <c r="U57" s="1"/>
      <c r="V57" s="1"/>
      <c r="W57" s="1"/>
      <c r="X57" s="1"/>
    </row>
    <row r="58" spans="1:24" ht="14.25" customHeight="1">
      <c r="A58" s="1"/>
      <c r="B58" s="1"/>
      <c r="C58" s="1"/>
      <c r="D58" s="1"/>
      <c r="E58" s="1"/>
      <c r="F58" s="1"/>
      <c r="G58" s="1"/>
      <c r="H58" s="1"/>
      <c r="I58" s="1"/>
      <c r="J58" s="1"/>
      <c r="K58" s="1"/>
      <c r="L58" s="1"/>
      <c r="M58" s="1"/>
      <c r="N58" s="1"/>
      <c r="O58" s="1"/>
      <c r="P58" s="1"/>
      <c r="Q58" s="1"/>
      <c r="R58" s="1"/>
      <c r="S58" s="1"/>
      <c r="T58" s="1"/>
      <c r="U58" s="1"/>
      <c r="V58" s="1"/>
      <c r="W58" s="1"/>
      <c r="X58" s="1"/>
    </row>
    <row r="59" spans="1:24" ht="14.25" customHeight="1">
      <c r="A59" s="1"/>
      <c r="B59" s="1"/>
      <c r="C59" s="1"/>
      <c r="D59" s="1"/>
      <c r="E59" s="1"/>
      <c r="F59" s="1"/>
      <c r="G59" s="1"/>
      <c r="H59" s="1"/>
      <c r="I59" s="1"/>
      <c r="J59" s="1"/>
      <c r="K59" s="1"/>
      <c r="L59" s="1"/>
      <c r="M59" s="1"/>
      <c r="N59" s="1"/>
      <c r="O59" s="1"/>
      <c r="P59" s="1"/>
      <c r="Q59" s="1"/>
      <c r="R59" s="1"/>
      <c r="S59" s="1"/>
      <c r="T59" s="1"/>
      <c r="U59" s="1"/>
      <c r="V59" s="1"/>
      <c r="W59" s="1"/>
      <c r="X59" s="1"/>
    </row>
    <row r="60" spans="1:24" ht="14.25" customHeight="1">
      <c r="A60" s="1"/>
      <c r="B60" s="1"/>
      <c r="C60" s="1"/>
      <c r="D60" s="1"/>
      <c r="E60" s="1"/>
      <c r="F60" s="1"/>
      <c r="G60" s="1"/>
      <c r="H60" s="1"/>
      <c r="I60" s="1"/>
      <c r="J60" s="1"/>
      <c r="K60" s="1"/>
      <c r="L60" s="1"/>
      <c r="M60" s="1"/>
      <c r="N60" s="1"/>
      <c r="O60" s="1"/>
      <c r="P60" s="1"/>
      <c r="Q60" s="1"/>
      <c r="R60" s="1"/>
      <c r="S60" s="1"/>
      <c r="T60" s="1"/>
      <c r="U60" s="1"/>
      <c r="V60" s="1"/>
      <c r="W60" s="1"/>
      <c r="X60" s="1"/>
    </row>
    <row r="61" spans="1:24" ht="14.25" customHeight="1">
      <c r="A61" s="1"/>
      <c r="B61" s="1"/>
      <c r="C61" s="1"/>
      <c r="D61" s="1"/>
      <c r="E61" s="1"/>
      <c r="F61" s="1"/>
      <c r="G61" s="1"/>
      <c r="H61" s="1"/>
      <c r="I61" s="1"/>
      <c r="J61" s="1"/>
      <c r="K61" s="1"/>
      <c r="L61" s="1"/>
      <c r="M61" s="1"/>
      <c r="N61" s="1"/>
      <c r="O61" s="1"/>
      <c r="P61" s="1"/>
      <c r="Q61" s="1"/>
      <c r="R61" s="1"/>
      <c r="S61" s="1"/>
      <c r="T61" s="1"/>
      <c r="U61" s="1"/>
      <c r="V61" s="1"/>
      <c r="W61" s="1"/>
      <c r="X61" s="1"/>
    </row>
    <row r="62" spans="1:24" ht="14.25" customHeight="1">
      <c r="A62" s="1"/>
      <c r="B62" s="1"/>
      <c r="C62" s="1"/>
      <c r="D62" s="1"/>
      <c r="E62" s="1"/>
      <c r="F62" s="1"/>
      <c r="G62" s="1"/>
      <c r="H62" s="1"/>
      <c r="I62" s="1"/>
      <c r="J62" s="1"/>
      <c r="K62" s="1"/>
      <c r="L62" s="1"/>
      <c r="M62" s="1"/>
      <c r="N62" s="1"/>
      <c r="O62" s="1"/>
      <c r="P62" s="1"/>
      <c r="Q62" s="1"/>
      <c r="R62" s="1"/>
      <c r="S62" s="1"/>
      <c r="T62" s="1"/>
      <c r="U62" s="1"/>
      <c r="V62" s="1"/>
      <c r="W62" s="1"/>
      <c r="X62" s="1"/>
    </row>
    <row r="63" spans="1:24" ht="14.25" customHeight="1">
      <c r="A63" s="1"/>
      <c r="B63" s="1"/>
      <c r="C63" s="1"/>
      <c r="D63" s="1"/>
      <c r="E63" s="1"/>
      <c r="F63" s="1"/>
      <c r="G63" s="1"/>
      <c r="H63" s="1"/>
      <c r="I63" s="1"/>
      <c r="J63" s="1"/>
      <c r="K63" s="1"/>
      <c r="L63" s="1"/>
      <c r="M63" s="1"/>
      <c r="N63" s="1"/>
      <c r="O63" s="1"/>
      <c r="P63" s="1"/>
      <c r="Q63" s="1"/>
      <c r="R63" s="1"/>
      <c r="S63" s="1"/>
      <c r="T63" s="1"/>
      <c r="U63" s="1"/>
      <c r="V63" s="1"/>
      <c r="W63" s="1"/>
      <c r="X63" s="1"/>
    </row>
    <row r="64" spans="1:24" ht="14.25" customHeight="1">
      <c r="A64" s="1"/>
      <c r="B64" s="1"/>
      <c r="C64" s="1"/>
      <c r="D64" s="1"/>
      <c r="E64" s="1"/>
      <c r="F64" s="1"/>
      <c r="G64" s="1"/>
      <c r="H64" s="1"/>
      <c r="I64" s="1"/>
      <c r="J64" s="1"/>
      <c r="K64" s="1"/>
      <c r="L64" s="1"/>
      <c r="M64" s="1"/>
      <c r="N64" s="1"/>
      <c r="O64" s="1"/>
      <c r="P64" s="1"/>
      <c r="Q64" s="1"/>
      <c r="R64" s="1"/>
      <c r="S64" s="1"/>
      <c r="T64" s="1"/>
      <c r="U64" s="1"/>
      <c r="V64" s="1"/>
      <c r="W64" s="1"/>
      <c r="X64" s="1"/>
    </row>
    <row r="65" spans="1:24" ht="14.25" customHeight="1">
      <c r="A65" s="1"/>
      <c r="B65" s="1"/>
      <c r="C65" s="1"/>
      <c r="D65" s="1"/>
      <c r="E65" s="1"/>
      <c r="F65" s="1"/>
      <c r="G65" s="1"/>
      <c r="H65" s="1"/>
      <c r="I65" s="1"/>
      <c r="J65" s="1"/>
      <c r="K65" s="1"/>
      <c r="L65" s="1"/>
      <c r="M65" s="1"/>
      <c r="N65" s="1"/>
      <c r="O65" s="1"/>
      <c r="P65" s="1"/>
      <c r="Q65" s="1"/>
      <c r="R65" s="1"/>
      <c r="S65" s="1"/>
      <c r="T65" s="1"/>
      <c r="U65" s="1"/>
      <c r="V65" s="1"/>
      <c r="W65" s="1"/>
      <c r="X65" s="1"/>
    </row>
    <row r="66" spans="1:24" ht="14.25" customHeight="1">
      <c r="A66" s="1"/>
      <c r="B66" s="1"/>
      <c r="C66" s="1"/>
      <c r="D66" s="1"/>
      <c r="E66" s="1"/>
      <c r="F66" s="1"/>
      <c r="G66" s="1"/>
      <c r="H66" s="1"/>
      <c r="I66" s="1"/>
      <c r="J66" s="1"/>
      <c r="K66" s="1"/>
      <c r="L66" s="1"/>
      <c r="M66" s="1"/>
      <c r="N66" s="1"/>
      <c r="O66" s="1"/>
      <c r="P66" s="1"/>
      <c r="Q66" s="1"/>
      <c r="R66" s="1"/>
      <c r="S66" s="1"/>
      <c r="T66" s="1"/>
      <c r="U66" s="1"/>
      <c r="V66" s="1"/>
      <c r="W66" s="1"/>
      <c r="X66" s="1"/>
    </row>
    <row r="67" spans="1:24" ht="14.25" customHeight="1">
      <c r="A67" s="1"/>
      <c r="B67" s="1"/>
      <c r="C67" s="1"/>
      <c r="D67" s="1"/>
      <c r="E67" s="1"/>
      <c r="F67" s="1"/>
      <c r="G67" s="1"/>
      <c r="H67" s="1"/>
      <c r="I67" s="1"/>
      <c r="J67" s="1"/>
      <c r="K67" s="1"/>
      <c r="L67" s="1"/>
      <c r="M67" s="1"/>
      <c r="N67" s="1"/>
      <c r="O67" s="1"/>
      <c r="P67" s="1"/>
      <c r="Q67" s="1"/>
      <c r="R67" s="1"/>
      <c r="S67" s="1"/>
      <c r="T67" s="1"/>
      <c r="U67" s="1"/>
      <c r="V67" s="1"/>
      <c r="W67" s="1"/>
      <c r="X67" s="1"/>
    </row>
    <row r="68" spans="1:24" ht="14.25" customHeight="1">
      <c r="A68" s="1"/>
      <c r="B68" s="1"/>
      <c r="C68" s="1"/>
      <c r="D68" s="1"/>
      <c r="E68" s="1"/>
      <c r="F68" s="1"/>
      <c r="G68" s="1"/>
      <c r="H68" s="1"/>
      <c r="I68" s="1"/>
      <c r="J68" s="1"/>
      <c r="K68" s="1"/>
      <c r="L68" s="1"/>
      <c r="M68" s="1"/>
      <c r="N68" s="1"/>
      <c r="O68" s="1"/>
      <c r="P68" s="1"/>
      <c r="Q68" s="1"/>
      <c r="R68" s="1"/>
      <c r="S68" s="1"/>
      <c r="T68" s="1"/>
      <c r="U68" s="1"/>
      <c r="V68" s="1"/>
      <c r="W68" s="1"/>
      <c r="X68" s="1"/>
    </row>
    <row r="69" spans="1:24" ht="14.25" customHeight="1">
      <c r="A69" s="1"/>
      <c r="B69" s="1"/>
      <c r="C69" s="1"/>
      <c r="D69" s="1"/>
      <c r="E69" s="1"/>
      <c r="F69" s="1"/>
      <c r="G69" s="1"/>
      <c r="H69" s="1"/>
      <c r="I69" s="1"/>
      <c r="J69" s="1"/>
      <c r="K69" s="1"/>
      <c r="L69" s="1"/>
      <c r="M69" s="1"/>
      <c r="N69" s="1"/>
      <c r="O69" s="1"/>
      <c r="P69" s="1"/>
      <c r="Q69" s="1"/>
      <c r="R69" s="1"/>
      <c r="S69" s="1"/>
      <c r="T69" s="1"/>
      <c r="U69" s="1"/>
      <c r="V69" s="1"/>
      <c r="W69" s="1"/>
      <c r="X69" s="1"/>
    </row>
    <row r="70" spans="1:24" ht="14.25" customHeight="1">
      <c r="A70" s="1"/>
      <c r="B70" s="1"/>
      <c r="C70" s="1"/>
      <c r="D70" s="1"/>
      <c r="E70" s="1"/>
      <c r="F70" s="1"/>
      <c r="G70" s="1"/>
      <c r="H70" s="1"/>
      <c r="I70" s="1"/>
      <c r="J70" s="1"/>
      <c r="K70" s="1"/>
      <c r="L70" s="1"/>
      <c r="M70" s="1"/>
      <c r="N70" s="1"/>
      <c r="O70" s="1"/>
      <c r="P70" s="1"/>
      <c r="Q70" s="1"/>
      <c r="R70" s="1"/>
      <c r="S70" s="1"/>
      <c r="T70" s="1"/>
      <c r="U70" s="1"/>
      <c r="V70" s="1"/>
      <c r="W70" s="1"/>
      <c r="X70" s="1"/>
    </row>
    <row r="71" spans="1:24" ht="14.25" customHeight="1">
      <c r="A71" s="1"/>
      <c r="B71" s="1"/>
      <c r="C71" s="1"/>
      <c r="D71" s="1"/>
      <c r="E71" s="1"/>
      <c r="F71" s="1"/>
      <c r="G71" s="1"/>
      <c r="H71" s="1"/>
      <c r="I71" s="1"/>
      <c r="J71" s="1"/>
      <c r="K71" s="1"/>
      <c r="L71" s="1"/>
      <c r="M71" s="1"/>
      <c r="N71" s="1"/>
      <c r="O71" s="1"/>
      <c r="P71" s="1"/>
      <c r="Q71" s="1"/>
      <c r="R71" s="1"/>
      <c r="S71" s="1"/>
      <c r="T71" s="1"/>
      <c r="U71" s="1"/>
      <c r="V71" s="1"/>
      <c r="W71" s="1"/>
      <c r="X71" s="1"/>
    </row>
    <row r="72" spans="1:24" ht="14.25" customHeight="1">
      <c r="A72" s="1"/>
      <c r="B72" s="1"/>
      <c r="C72" s="1"/>
      <c r="D72" s="1"/>
      <c r="E72" s="1"/>
      <c r="F72" s="1"/>
      <c r="G72" s="1"/>
      <c r="H72" s="1"/>
      <c r="I72" s="1"/>
      <c r="J72" s="1"/>
      <c r="K72" s="1"/>
      <c r="L72" s="1"/>
      <c r="M72" s="1"/>
      <c r="N72" s="1"/>
      <c r="O72" s="1"/>
      <c r="P72" s="1"/>
      <c r="Q72" s="1"/>
      <c r="R72" s="1"/>
      <c r="S72" s="1"/>
      <c r="T72" s="1"/>
      <c r="U72" s="1"/>
      <c r="V72" s="1"/>
      <c r="W72" s="1"/>
      <c r="X72" s="1"/>
    </row>
    <row r="73" spans="1:24" ht="14.25" customHeight="1">
      <c r="A73" s="1"/>
      <c r="B73" s="1"/>
      <c r="C73" s="1"/>
      <c r="D73" s="1"/>
      <c r="E73" s="1"/>
      <c r="F73" s="1"/>
      <c r="G73" s="1"/>
      <c r="H73" s="1"/>
      <c r="I73" s="1"/>
      <c r="J73" s="1"/>
      <c r="K73" s="1"/>
      <c r="L73" s="1"/>
      <c r="M73" s="1"/>
      <c r="N73" s="1"/>
      <c r="O73" s="1"/>
      <c r="P73" s="1"/>
      <c r="Q73" s="1"/>
      <c r="R73" s="1"/>
      <c r="S73" s="1"/>
      <c r="T73" s="1"/>
      <c r="U73" s="1"/>
      <c r="V73" s="1"/>
      <c r="W73" s="1"/>
      <c r="X73" s="1"/>
    </row>
    <row r="74" spans="1:24" ht="14.25" customHeight="1">
      <c r="A74" s="1"/>
      <c r="B74" s="1"/>
      <c r="C74" s="1"/>
      <c r="D74" s="1"/>
      <c r="E74" s="1"/>
      <c r="F74" s="1"/>
      <c r="G74" s="1"/>
      <c r="H74" s="1"/>
      <c r="I74" s="1"/>
      <c r="J74" s="1"/>
      <c r="K74" s="1"/>
      <c r="L74" s="1"/>
      <c r="M74" s="1"/>
      <c r="N74" s="1"/>
      <c r="O74" s="1"/>
      <c r="P74" s="1"/>
      <c r="Q74" s="1"/>
      <c r="R74" s="1"/>
      <c r="S74" s="1"/>
      <c r="T74" s="1"/>
      <c r="U74" s="1"/>
      <c r="V74" s="1"/>
      <c r="W74" s="1"/>
      <c r="X74" s="1"/>
    </row>
    <row r="75" spans="1:24" ht="14.25" customHeight="1">
      <c r="A75" s="1"/>
      <c r="B75" s="1"/>
      <c r="C75" s="1"/>
      <c r="D75" s="1"/>
      <c r="E75" s="1"/>
      <c r="F75" s="1"/>
      <c r="G75" s="1"/>
      <c r="H75" s="1"/>
      <c r="I75" s="1"/>
      <c r="J75" s="1"/>
      <c r="K75" s="1"/>
      <c r="L75" s="1"/>
      <c r="M75" s="1"/>
      <c r="N75" s="1"/>
      <c r="O75" s="1"/>
      <c r="P75" s="1"/>
      <c r="Q75" s="1"/>
      <c r="R75" s="1"/>
      <c r="S75" s="1"/>
      <c r="T75" s="1"/>
      <c r="U75" s="1"/>
      <c r="V75" s="1"/>
      <c r="W75" s="1"/>
      <c r="X75" s="1"/>
    </row>
    <row r="76" spans="1:24" ht="14.25" customHeight="1">
      <c r="A76" s="1"/>
      <c r="B76" s="1"/>
      <c r="C76" s="1"/>
      <c r="D76" s="1"/>
      <c r="E76" s="1"/>
      <c r="F76" s="1"/>
      <c r="G76" s="1"/>
      <c r="H76" s="1"/>
      <c r="I76" s="1"/>
      <c r="J76" s="1"/>
      <c r="K76" s="1"/>
      <c r="L76" s="1"/>
      <c r="M76" s="1"/>
      <c r="N76" s="1"/>
      <c r="O76" s="1"/>
      <c r="P76" s="1"/>
      <c r="Q76" s="1"/>
      <c r="R76" s="1"/>
      <c r="S76" s="1"/>
      <c r="T76" s="1"/>
      <c r="U76" s="1"/>
      <c r="V76" s="1"/>
      <c r="W76" s="1"/>
      <c r="X76" s="1"/>
    </row>
    <row r="77" spans="1:24" ht="14.25" customHeight="1">
      <c r="A77" s="1"/>
      <c r="B77" s="1"/>
      <c r="C77" s="1"/>
      <c r="D77" s="1"/>
      <c r="E77" s="1"/>
      <c r="F77" s="1"/>
      <c r="G77" s="1"/>
      <c r="H77" s="1"/>
      <c r="I77" s="1"/>
      <c r="J77" s="1"/>
      <c r="K77" s="1"/>
      <c r="L77" s="1"/>
      <c r="M77" s="1"/>
      <c r="N77" s="1"/>
      <c r="O77" s="1"/>
      <c r="P77" s="1"/>
      <c r="Q77" s="1"/>
      <c r="R77" s="1"/>
      <c r="S77" s="1"/>
      <c r="T77" s="1"/>
      <c r="U77" s="1"/>
      <c r="V77" s="1"/>
      <c r="W77" s="1"/>
      <c r="X77" s="1"/>
    </row>
    <row r="78" spans="1:24" ht="14.25" customHeight="1">
      <c r="A78" s="1"/>
      <c r="B78" s="1"/>
      <c r="C78" s="1"/>
      <c r="D78" s="1"/>
      <c r="E78" s="1"/>
      <c r="F78" s="1"/>
      <c r="G78" s="1"/>
      <c r="H78" s="1"/>
      <c r="I78" s="1"/>
      <c r="J78" s="1"/>
      <c r="K78" s="1"/>
      <c r="L78" s="1"/>
      <c r="M78" s="1"/>
      <c r="N78" s="1"/>
      <c r="O78" s="1"/>
      <c r="P78" s="1"/>
      <c r="Q78" s="1"/>
      <c r="R78" s="1"/>
      <c r="S78" s="1"/>
      <c r="T78" s="1"/>
      <c r="U78" s="1"/>
      <c r="V78" s="1"/>
      <c r="W78" s="1"/>
      <c r="X78" s="1"/>
    </row>
    <row r="79" spans="1:24" ht="14.25" customHeight="1">
      <c r="A79" s="1"/>
      <c r="B79" s="1"/>
      <c r="C79" s="1"/>
      <c r="D79" s="1"/>
      <c r="E79" s="1"/>
      <c r="F79" s="1"/>
      <c r="G79" s="1"/>
      <c r="H79" s="1"/>
      <c r="I79" s="1"/>
      <c r="J79" s="1"/>
      <c r="K79" s="1"/>
      <c r="L79" s="1"/>
      <c r="M79" s="1"/>
      <c r="N79" s="1"/>
      <c r="O79" s="1"/>
      <c r="P79" s="1"/>
      <c r="Q79" s="1"/>
      <c r="R79" s="1"/>
      <c r="S79" s="1"/>
      <c r="T79" s="1"/>
      <c r="U79" s="1"/>
      <c r="V79" s="1"/>
      <c r="W79" s="1"/>
      <c r="X79" s="1"/>
    </row>
    <row r="80" spans="1:24" ht="14.25" customHeight="1">
      <c r="A80" s="1"/>
      <c r="B80" s="1"/>
      <c r="C80" s="1"/>
      <c r="D80" s="1"/>
      <c r="E80" s="1"/>
      <c r="F80" s="1"/>
      <c r="G80" s="1"/>
      <c r="H80" s="1"/>
      <c r="I80" s="1"/>
      <c r="J80" s="1"/>
      <c r="K80" s="1"/>
      <c r="L80" s="1"/>
      <c r="M80" s="1"/>
      <c r="N80" s="1"/>
      <c r="O80" s="1"/>
      <c r="P80" s="1"/>
      <c r="Q80" s="1"/>
      <c r="R80" s="1"/>
      <c r="S80" s="1"/>
      <c r="T80" s="1"/>
      <c r="U80" s="1"/>
      <c r="V80" s="1"/>
      <c r="W80" s="1"/>
      <c r="X80" s="1"/>
    </row>
    <row r="81" spans="1:24" ht="14.25" customHeight="1">
      <c r="A81" s="1"/>
      <c r="B81" s="1"/>
      <c r="C81" s="1"/>
      <c r="D81" s="1"/>
      <c r="E81" s="1"/>
      <c r="F81" s="1"/>
      <c r="G81" s="1"/>
      <c r="H81" s="1"/>
      <c r="I81" s="1"/>
      <c r="J81" s="1"/>
      <c r="K81" s="1"/>
      <c r="L81" s="1"/>
      <c r="M81" s="1"/>
      <c r="N81" s="1"/>
      <c r="O81" s="1"/>
      <c r="P81" s="1"/>
      <c r="Q81" s="1"/>
      <c r="R81" s="1"/>
      <c r="S81" s="1"/>
      <c r="T81" s="1"/>
      <c r="U81" s="1"/>
      <c r="V81" s="1"/>
      <c r="W81" s="1"/>
      <c r="X81" s="1"/>
    </row>
    <row r="82" spans="1:24" ht="14.25" customHeight="1">
      <c r="A82" s="1"/>
      <c r="B82" s="1"/>
      <c r="C82" s="1"/>
      <c r="D82" s="1"/>
      <c r="E82" s="1"/>
      <c r="F82" s="1"/>
      <c r="G82" s="1"/>
      <c r="H82" s="1"/>
      <c r="I82" s="1"/>
      <c r="J82" s="1"/>
      <c r="K82" s="1"/>
      <c r="L82" s="1"/>
      <c r="M82" s="1"/>
      <c r="N82" s="1"/>
      <c r="O82" s="1"/>
      <c r="P82" s="1"/>
      <c r="Q82" s="1"/>
      <c r="R82" s="1"/>
      <c r="S82" s="1"/>
      <c r="T82" s="1"/>
      <c r="U82" s="1"/>
      <c r="V82" s="1"/>
      <c r="W82" s="1"/>
      <c r="X82" s="1"/>
    </row>
    <row r="83" spans="1:24" ht="14.25" customHeight="1">
      <c r="A83" s="1"/>
      <c r="B83" s="1"/>
      <c r="C83" s="1"/>
      <c r="D83" s="1"/>
      <c r="E83" s="1"/>
      <c r="F83" s="1"/>
      <c r="G83" s="1"/>
      <c r="H83" s="1"/>
      <c r="I83" s="1"/>
      <c r="J83" s="1"/>
      <c r="K83" s="1"/>
      <c r="L83" s="1"/>
      <c r="M83" s="1"/>
      <c r="N83" s="1"/>
      <c r="O83" s="1"/>
      <c r="P83" s="1"/>
      <c r="Q83" s="1"/>
      <c r="R83" s="1"/>
      <c r="S83" s="1"/>
      <c r="T83" s="1"/>
      <c r="U83" s="1"/>
      <c r="V83" s="1"/>
      <c r="W83" s="1"/>
      <c r="X83" s="1"/>
    </row>
    <row r="84" spans="1:24" ht="14.25" customHeight="1">
      <c r="A84" s="1"/>
      <c r="B84" s="1"/>
      <c r="C84" s="1"/>
      <c r="D84" s="1"/>
      <c r="E84" s="1"/>
      <c r="F84" s="1"/>
      <c r="G84" s="1"/>
      <c r="H84" s="1"/>
      <c r="I84" s="1"/>
      <c r="J84" s="1"/>
      <c r="K84" s="1"/>
      <c r="L84" s="1"/>
      <c r="M84" s="1"/>
      <c r="N84" s="1"/>
      <c r="O84" s="1"/>
      <c r="P84" s="1"/>
      <c r="Q84" s="1"/>
      <c r="R84" s="1"/>
      <c r="S84" s="1"/>
      <c r="T84" s="1"/>
      <c r="U84" s="1"/>
      <c r="V84" s="1"/>
      <c r="W84" s="1"/>
      <c r="X84" s="1"/>
    </row>
    <row r="85" spans="1:24" ht="14.25" customHeight="1">
      <c r="A85" s="1"/>
      <c r="B85" s="1"/>
      <c r="C85" s="1"/>
      <c r="D85" s="1"/>
      <c r="E85" s="1"/>
      <c r="F85" s="1"/>
      <c r="G85" s="1"/>
      <c r="H85" s="1"/>
      <c r="I85" s="1"/>
      <c r="J85" s="1"/>
      <c r="K85" s="1"/>
      <c r="L85" s="1"/>
      <c r="M85" s="1"/>
      <c r="N85" s="1"/>
      <c r="O85" s="1"/>
      <c r="P85" s="1"/>
      <c r="Q85" s="1"/>
      <c r="R85" s="1"/>
      <c r="S85" s="1"/>
      <c r="T85" s="1"/>
      <c r="U85" s="1"/>
      <c r="V85" s="1"/>
      <c r="W85" s="1"/>
      <c r="X85" s="1"/>
    </row>
    <row r="86" spans="1:24" ht="14.25" customHeight="1">
      <c r="A86" s="1"/>
      <c r="B86" s="1"/>
      <c r="C86" s="1"/>
      <c r="D86" s="1"/>
      <c r="E86" s="1"/>
      <c r="F86" s="1"/>
      <c r="G86" s="1"/>
      <c r="H86" s="1"/>
      <c r="I86" s="1"/>
      <c r="J86" s="1"/>
      <c r="K86" s="1"/>
      <c r="L86" s="1"/>
      <c r="M86" s="1"/>
      <c r="N86" s="1"/>
      <c r="O86" s="1"/>
      <c r="P86" s="1"/>
      <c r="Q86" s="1"/>
      <c r="R86" s="1"/>
      <c r="S86" s="1"/>
      <c r="T86" s="1"/>
      <c r="U86" s="1"/>
      <c r="V86" s="1"/>
      <c r="W86" s="1"/>
      <c r="X86" s="1"/>
    </row>
    <row r="87" spans="1:24" ht="14.25" customHeight="1">
      <c r="A87" s="1"/>
      <c r="B87" s="1"/>
      <c r="C87" s="1"/>
      <c r="D87" s="1"/>
      <c r="E87" s="1"/>
      <c r="F87" s="1"/>
      <c r="G87" s="1"/>
      <c r="H87" s="1"/>
      <c r="I87" s="1"/>
      <c r="J87" s="1"/>
      <c r="K87" s="1"/>
      <c r="L87" s="1"/>
      <c r="M87" s="1"/>
      <c r="N87" s="1"/>
      <c r="O87" s="1"/>
      <c r="P87" s="1"/>
      <c r="Q87" s="1"/>
      <c r="R87" s="1"/>
      <c r="S87" s="1"/>
      <c r="T87" s="1"/>
      <c r="U87" s="1"/>
      <c r="V87" s="1"/>
      <c r="W87" s="1"/>
      <c r="X87" s="1"/>
    </row>
    <row r="88" spans="1:24" ht="14.25" customHeight="1">
      <c r="A88" s="1"/>
      <c r="B88" s="1"/>
      <c r="C88" s="1"/>
      <c r="D88" s="1"/>
      <c r="E88" s="1"/>
      <c r="F88" s="1"/>
      <c r="G88" s="1"/>
      <c r="H88" s="1"/>
      <c r="I88" s="1"/>
      <c r="J88" s="1"/>
      <c r="K88" s="1"/>
      <c r="L88" s="1"/>
      <c r="M88" s="1"/>
      <c r="N88" s="1"/>
      <c r="O88" s="1"/>
      <c r="P88" s="1"/>
      <c r="Q88" s="1"/>
      <c r="R88" s="1"/>
      <c r="S88" s="1"/>
      <c r="T88" s="1"/>
      <c r="U88" s="1"/>
      <c r="V88" s="1"/>
      <c r="W88" s="1"/>
      <c r="X88" s="1"/>
    </row>
    <row r="89" spans="1:24" ht="14.25" customHeight="1">
      <c r="A89" s="1"/>
      <c r="B89" s="1"/>
      <c r="C89" s="1"/>
      <c r="D89" s="1"/>
      <c r="E89" s="1"/>
      <c r="F89" s="1"/>
      <c r="G89" s="1"/>
      <c r="H89" s="1"/>
      <c r="I89" s="1"/>
      <c r="J89" s="1"/>
      <c r="K89" s="1"/>
      <c r="L89" s="1"/>
      <c r="M89" s="1"/>
      <c r="N89" s="1"/>
      <c r="O89" s="1"/>
      <c r="P89" s="1"/>
      <c r="Q89" s="1"/>
      <c r="R89" s="1"/>
      <c r="S89" s="1"/>
      <c r="T89" s="1"/>
      <c r="U89" s="1"/>
      <c r="V89" s="1"/>
      <c r="W89" s="1"/>
      <c r="X89" s="1"/>
    </row>
    <row r="90" spans="1:24" ht="14.25" customHeight="1">
      <c r="A90" s="1"/>
      <c r="B90" s="1"/>
      <c r="C90" s="1"/>
      <c r="D90" s="1"/>
      <c r="E90" s="1"/>
      <c r="F90" s="1"/>
      <c r="G90" s="1"/>
      <c r="H90" s="1"/>
      <c r="I90" s="1"/>
      <c r="J90" s="1"/>
      <c r="K90" s="1"/>
      <c r="L90" s="1"/>
      <c r="M90" s="1"/>
      <c r="N90" s="1"/>
      <c r="O90" s="1"/>
      <c r="P90" s="1"/>
      <c r="Q90" s="1"/>
      <c r="R90" s="1"/>
      <c r="S90" s="1"/>
      <c r="T90" s="1"/>
      <c r="U90" s="1"/>
      <c r="V90" s="1"/>
      <c r="W90" s="1"/>
      <c r="X90" s="1"/>
    </row>
    <row r="91" spans="1:24" ht="14.25" customHeight="1">
      <c r="A91" s="1"/>
      <c r="B91" s="1"/>
      <c r="C91" s="1"/>
      <c r="D91" s="1"/>
      <c r="E91" s="1"/>
      <c r="F91" s="1"/>
      <c r="G91" s="1"/>
      <c r="H91" s="1"/>
      <c r="I91" s="1"/>
      <c r="J91" s="1"/>
      <c r="K91" s="1"/>
      <c r="L91" s="1"/>
      <c r="M91" s="1"/>
      <c r="N91" s="1"/>
      <c r="O91" s="1"/>
      <c r="P91" s="1"/>
      <c r="Q91" s="1"/>
      <c r="R91" s="1"/>
      <c r="S91" s="1"/>
      <c r="T91" s="1"/>
      <c r="U91" s="1"/>
      <c r="V91" s="1"/>
      <c r="W91" s="1"/>
      <c r="X91" s="1"/>
    </row>
    <row r="92" spans="1:24" ht="14.25" customHeight="1">
      <c r="A92" s="1"/>
      <c r="B92" s="1"/>
      <c r="C92" s="1"/>
      <c r="D92" s="1"/>
      <c r="E92" s="1"/>
      <c r="F92" s="1"/>
      <c r="G92" s="1"/>
      <c r="H92" s="1"/>
      <c r="I92" s="1"/>
      <c r="J92" s="1"/>
      <c r="K92" s="1"/>
      <c r="L92" s="1"/>
      <c r="M92" s="1"/>
      <c r="N92" s="1"/>
      <c r="O92" s="1"/>
      <c r="P92" s="1"/>
      <c r="Q92" s="1"/>
      <c r="R92" s="1"/>
      <c r="S92" s="1"/>
      <c r="T92" s="1"/>
      <c r="U92" s="1"/>
      <c r="V92" s="1"/>
      <c r="W92" s="1"/>
      <c r="X92" s="1"/>
    </row>
    <row r="93" spans="1:24" ht="14.25" customHeight="1">
      <c r="A93" s="1"/>
      <c r="B93" s="1"/>
      <c r="C93" s="1"/>
      <c r="D93" s="1"/>
      <c r="E93" s="1"/>
      <c r="F93" s="1"/>
      <c r="G93" s="1"/>
      <c r="H93" s="1"/>
      <c r="I93" s="1"/>
      <c r="J93" s="1"/>
      <c r="K93" s="1"/>
      <c r="L93" s="1"/>
      <c r="M93" s="1"/>
      <c r="N93" s="1"/>
      <c r="O93" s="1"/>
      <c r="P93" s="1"/>
      <c r="Q93" s="1"/>
      <c r="R93" s="1"/>
      <c r="S93" s="1"/>
      <c r="T93" s="1"/>
      <c r="U93" s="1"/>
      <c r="V93" s="1"/>
      <c r="W93" s="1"/>
      <c r="X93" s="1"/>
    </row>
    <row r="94" spans="1:24" ht="14.25" customHeight="1">
      <c r="A94" s="1"/>
      <c r="B94" s="1"/>
      <c r="C94" s="1"/>
      <c r="D94" s="1"/>
      <c r="E94" s="1"/>
      <c r="F94" s="1"/>
      <c r="G94" s="1"/>
      <c r="H94" s="1"/>
      <c r="I94" s="1"/>
      <c r="J94" s="1"/>
      <c r="K94" s="1"/>
      <c r="L94" s="1"/>
      <c r="M94" s="1"/>
      <c r="N94" s="1"/>
      <c r="O94" s="1"/>
      <c r="P94" s="1"/>
      <c r="Q94" s="1"/>
      <c r="R94" s="1"/>
      <c r="S94" s="1"/>
      <c r="T94" s="1"/>
      <c r="U94" s="1"/>
      <c r="V94" s="1"/>
      <c r="W94" s="1"/>
      <c r="X94" s="1"/>
    </row>
    <row r="95" spans="1:24" ht="14.25" customHeight="1">
      <c r="A95" s="1"/>
      <c r="B95" s="1"/>
      <c r="C95" s="1"/>
      <c r="D95" s="1"/>
      <c r="E95" s="1"/>
      <c r="F95" s="1"/>
      <c r="G95" s="1"/>
      <c r="H95" s="1"/>
      <c r="I95" s="1"/>
      <c r="J95" s="1"/>
      <c r="K95" s="1"/>
      <c r="L95" s="1"/>
      <c r="M95" s="1"/>
      <c r="N95" s="1"/>
      <c r="O95" s="1"/>
      <c r="P95" s="1"/>
      <c r="Q95" s="1"/>
      <c r="R95" s="1"/>
      <c r="S95" s="1"/>
      <c r="T95" s="1"/>
      <c r="U95" s="1"/>
      <c r="V95" s="1"/>
      <c r="W95" s="1"/>
      <c r="X95" s="1"/>
    </row>
    <row r="96" spans="1:24" ht="14.25" customHeight="1">
      <c r="A96" s="1"/>
      <c r="B96" s="1"/>
      <c r="C96" s="1"/>
      <c r="D96" s="1"/>
      <c r="E96" s="1"/>
      <c r="F96" s="1"/>
      <c r="G96" s="1"/>
      <c r="H96" s="1"/>
      <c r="I96" s="1"/>
      <c r="J96" s="1"/>
      <c r="K96" s="1"/>
      <c r="L96" s="1"/>
      <c r="M96" s="1"/>
      <c r="N96" s="1"/>
      <c r="O96" s="1"/>
      <c r="P96" s="1"/>
      <c r="Q96" s="1"/>
      <c r="R96" s="1"/>
      <c r="S96" s="1"/>
      <c r="T96" s="1"/>
      <c r="U96" s="1"/>
      <c r="V96" s="1"/>
      <c r="W96" s="1"/>
      <c r="X96" s="1"/>
    </row>
    <row r="97" spans="1:24" ht="14.25" customHeight="1">
      <c r="A97" s="1"/>
      <c r="B97" s="1"/>
      <c r="C97" s="1"/>
      <c r="D97" s="1"/>
      <c r="E97" s="1"/>
      <c r="F97" s="1"/>
      <c r="G97" s="1"/>
      <c r="H97" s="1"/>
      <c r="I97" s="1"/>
      <c r="J97" s="1"/>
      <c r="K97" s="1"/>
      <c r="L97" s="1"/>
      <c r="M97" s="1"/>
      <c r="N97" s="1"/>
      <c r="O97" s="1"/>
      <c r="P97" s="1"/>
      <c r="Q97" s="1"/>
      <c r="R97" s="1"/>
      <c r="S97" s="1"/>
      <c r="T97" s="1"/>
      <c r="U97" s="1"/>
      <c r="V97" s="1"/>
      <c r="W97" s="1"/>
      <c r="X97" s="1"/>
    </row>
    <row r="98" spans="1:24" ht="14.25" customHeight="1">
      <c r="A98" s="1"/>
      <c r="B98" s="1"/>
      <c r="C98" s="1"/>
      <c r="D98" s="1"/>
      <c r="E98" s="1"/>
      <c r="F98" s="1"/>
      <c r="G98" s="1"/>
      <c r="H98" s="1"/>
      <c r="I98" s="1"/>
      <c r="J98" s="1"/>
      <c r="K98" s="1"/>
      <c r="L98" s="1"/>
      <c r="M98" s="1"/>
      <c r="N98" s="1"/>
      <c r="O98" s="1"/>
      <c r="P98" s="1"/>
      <c r="Q98" s="1"/>
      <c r="R98" s="1"/>
      <c r="S98" s="1"/>
      <c r="T98" s="1"/>
      <c r="U98" s="1"/>
      <c r="V98" s="1"/>
      <c r="W98" s="1"/>
      <c r="X98" s="1"/>
    </row>
    <row r="99" spans="1:24" ht="14.25" customHeight="1">
      <c r="A99" s="1"/>
      <c r="B99" s="1"/>
      <c r="C99" s="1"/>
      <c r="D99" s="1"/>
      <c r="E99" s="1"/>
      <c r="F99" s="1"/>
      <c r="G99" s="1"/>
      <c r="H99" s="1"/>
      <c r="I99" s="1"/>
      <c r="J99" s="1"/>
      <c r="K99" s="1"/>
      <c r="L99" s="1"/>
      <c r="M99" s="1"/>
      <c r="N99" s="1"/>
      <c r="O99" s="1"/>
      <c r="P99" s="1"/>
      <c r="Q99" s="1"/>
      <c r="R99" s="1"/>
      <c r="S99" s="1"/>
      <c r="T99" s="1"/>
      <c r="U99" s="1"/>
      <c r="V99" s="1"/>
      <c r="W99" s="1"/>
      <c r="X99" s="1"/>
    </row>
    <row r="100" spans="1:24"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row>
    <row r="101" spans="1:24"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row>
    <row r="102" spans="1:24"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row>
    <row r="103" spans="1:24"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row>
    <row r="104" spans="1:2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row>
    <row r="105" spans="1:24"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row>
    <row r="106" spans="1:24"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row>
    <row r="107" spans="1:24"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row>
    <row r="108" spans="1:24"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row>
    <row r="109" spans="1:24"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row>
    <row r="110" spans="1:24"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row>
    <row r="111" spans="1:24"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row>
    <row r="112" spans="1:24"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row>
    <row r="113" spans="1:24"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row>
    <row r="114" spans="1:2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row>
    <row r="115" spans="1:24"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row>
    <row r="116" spans="1:24"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row>
    <row r="117" spans="1:24"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row>
    <row r="118" spans="1:24"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row>
    <row r="119" spans="1:24"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row>
    <row r="120" spans="1:24"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row>
    <row r="121" spans="1:24"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row>
    <row r="122" spans="1:24"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row>
    <row r="123" spans="1:24"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row>
    <row r="124" spans="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row>
    <row r="125" spans="1:24"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row>
    <row r="126" spans="1:24"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row>
    <row r="127" spans="1:24"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row>
    <row r="128" spans="1:24"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row>
    <row r="129" spans="1:24"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row>
    <row r="130" spans="1:24"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row>
    <row r="131" spans="1:24"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row>
    <row r="132" spans="1:24"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row>
    <row r="133" spans="1:24"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row>
    <row r="134" spans="1:2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row>
    <row r="135" spans="1:24"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row>
    <row r="136" spans="1:24"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row>
    <row r="137" spans="1:24"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row>
    <row r="138" spans="1:24"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row>
    <row r="139" spans="1:24"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row>
    <row r="140" spans="1:24"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row>
    <row r="141" spans="1:24"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row>
    <row r="142" spans="1:24"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row>
    <row r="143" spans="1:24"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row>
    <row r="144" spans="1:2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row>
    <row r="145" spans="1:24"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row>
    <row r="146" spans="1:24"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row>
    <row r="147" spans="1:24"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row>
    <row r="148" spans="1:24"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row>
    <row r="149" spans="1:24"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row>
    <row r="150" spans="1:24"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row>
    <row r="151" spans="1:24"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row>
    <row r="152" spans="1:24"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row>
    <row r="153" spans="1:24"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row>
    <row r="154" spans="1:2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row>
    <row r="155" spans="1:24"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row>
    <row r="156" spans="1:24"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row>
    <row r="157" spans="1:24"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row>
    <row r="158" spans="1:24"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row>
    <row r="159" spans="1:24"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row>
    <row r="160" spans="1:24"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row>
    <row r="161" spans="1:24"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row>
    <row r="162" spans="1:24"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row>
    <row r="163" spans="1:24"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row>
    <row r="164" spans="1:2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row>
    <row r="165" spans="1:24"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row>
    <row r="166" spans="1:24"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row>
    <row r="167" spans="1:24"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row>
    <row r="168" spans="1:24"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row>
    <row r="169" spans="1:24"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row>
    <row r="170" spans="1:24"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row>
    <row r="171" spans="1:24"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row>
    <row r="172" spans="1:24"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row>
    <row r="173" spans="1:24"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row>
    <row r="174" spans="1:2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row>
    <row r="175" spans="1:24"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row>
    <row r="176" spans="1:24"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row>
    <row r="177" spans="1:24"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row>
    <row r="178" spans="1:24"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row>
    <row r="179" spans="1:24"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row>
    <row r="180" spans="1:24"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row>
    <row r="181" spans="1:24"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row>
    <row r="182" spans="1:24"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row>
    <row r="183" spans="1:24"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row>
    <row r="184" spans="1:2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row>
    <row r="185" spans="1:24"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row>
    <row r="186" spans="1:24"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row>
    <row r="187" spans="1:24"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row>
    <row r="188" spans="1:24"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row>
    <row r="189" spans="1:24"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row>
    <row r="190" spans="1:24"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row>
    <row r="191" spans="1:24"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row>
    <row r="192" spans="1:24"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row>
    <row r="193" spans="1:24"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row>
    <row r="194" spans="1:2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row>
    <row r="195" spans="1:24"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row>
    <row r="196" spans="1:24"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row>
    <row r="197" spans="1:24"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row>
    <row r="198" spans="1:24"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row>
    <row r="199" spans="1:24"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row>
    <row r="200" spans="1:24"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row>
    <row r="201" spans="1:24"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row>
    <row r="202" spans="1:24"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row>
    <row r="203" spans="1:24"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row>
    <row r="204" spans="1:2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row>
    <row r="205" spans="1:24"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row>
    <row r="206" spans="1:24"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row>
    <row r="207" spans="1:24"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row>
    <row r="208" spans="1:24"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row>
    <row r="209" spans="1:24"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row>
    <row r="210" spans="1:24"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row>
    <row r="211" spans="1:24"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row>
    <row r="212" spans="1:24"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row>
    <row r="213" spans="1:24"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row>
    <row r="214" spans="1:2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row>
    <row r="215" spans="1:24"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row>
    <row r="216" spans="1:24"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row>
    <row r="217" spans="1:24"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row>
    <row r="218" spans="1:24"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row>
    <row r="219" spans="1:24"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row>
    <row r="220" spans="1:24"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row>
    <row r="221" spans="1:24"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row>
    <row r="222" spans="1:24"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row>
    <row r="223" spans="1:24"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row>
    <row r="224" spans="1: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row>
    <row r="225" spans="1:24"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row>
    <row r="226" spans="1:24"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row>
    <row r="227" spans="1:24"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row>
    <row r="228" spans="1:24"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row>
    <row r="229" spans="1:24"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row>
    <row r="230" spans="1:24"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row>
    <row r="231" spans="1:24"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row>
    <row r="232" spans="1:24"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row>
    <row r="233" spans="1:24"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row>
    <row r="234" spans="1:2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row>
    <row r="235" spans="1:24"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row>
    <row r="236" spans="1:24"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row>
    <row r="237" spans="1:24"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row>
    <row r="238" spans="1:24"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row>
    <row r="239" spans="1:24"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row>
    <row r="240" spans="1:24"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row>
    <row r="241" spans="1:24"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row>
    <row r="242" spans="1:24"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row>
    <row r="243" spans="1:24"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row>
    <row r="244" spans="1:2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row>
    <row r="245" spans="1:24"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row>
    <row r="246" spans="1:24"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row>
    <row r="247" spans="1:24"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row>
    <row r="248" spans="1:24"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row>
    <row r="249" spans="1:24"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row>
    <row r="250" spans="1:24"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row>
    <row r="251" spans="1:24"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row>
    <row r="252" spans="1:24"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row>
    <row r="253" spans="1:24"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row>
    <row r="254" spans="1:2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row>
    <row r="255" spans="1:24"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row>
    <row r="256" spans="1:24"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row>
    <row r="257" spans="1:24"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row>
    <row r="258" spans="1:24"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row>
    <row r="259" spans="1:24"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row>
    <row r="260" spans="1:24"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row>
    <row r="261" spans="1:24"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row>
    <row r="262" spans="1:24"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row>
    <row r="263" spans="1:24"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row>
    <row r="264" spans="1:2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row>
    <row r="265" spans="1:24"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row>
    <row r="266" spans="1:24"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row>
    <row r="267" spans="1:24"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row>
    <row r="268" spans="1:24"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row>
    <row r="269" spans="1:24"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row>
    <row r="270" spans="1:24"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row>
    <row r="271" spans="1:24"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row>
    <row r="272" spans="1:24"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row>
    <row r="273" spans="1:24"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row>
    <row r="274" spans="1:2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row>
    <row r="275" spans="1:24"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row>
    <row r="276" spans="1:24"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row>
    <row r="277" spans="1:24"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row>
    <row r="278" spans="1:24"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row>
    <row r="279" spans="1:24"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row>
    <row r="280" spans="1:24"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row>
    <row r="281" spans="1:24"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row>
    <row r="282" spans="1:24"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row>
    <row r="283" spans="1:24"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row>
    <row r="284" spans="1:2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row>
    <row r="285" spans="1:24"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row>
    <row r="286" spans="1:24"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row>
    <row r="287" spans="1:24"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row>
    <row r="288" spans="1:24"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row>
    <row r="289" spans="1:24"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row>
    <row r="290" spans="1:24"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row>
    <row r="291" spans="1:24"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row>
    <row r="292" spans="1:24"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row>
    <row r="293" spans="1:24"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row>
    <row r="294" spans="1:2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row>
    <row r="295" spans="1:24"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row>
    <row r="296" spans="1:24"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row>
    <row r="297" spans="1:24"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row>
    <row r="298" spans="1:24"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row>
    <row r="299" spans="1:24"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row>
    <row r="300" spans="1:24"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row>
    <row r="301" spans="1:24"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row>
    <row r="302" spans="1:24"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row>
    <row r="303" spans="1:24"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row>
    <row r="304" spans="1:2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row>
    <row r="305" spans="1:24"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row>
    <row r="306" spans="1:24"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row>
    <row r="307" spans="1:24"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row>
    <row r="308" spans="1:24"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row>
    <row r="309" spans="1:24"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row>
    <row r="310" spans="1:24"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row>
    <row r="311" spans="1:24"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row>
    <row r="312" spans="1:24"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row>
    <row r="313" spans="1:24"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row>
    <row r="314" spans="1:2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row>
    <row r="315" spans="1:24"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row>
    <row r="316" spans="1:24"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row>
    <row r="317" spans="1:24"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row>
    <row r="318" spans="1:24"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row>
    <row r="319" spans="1:24"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row>
    <row r="320" spans="1:24"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row>
    <row r="321" spans="1:24"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row>
    <row r="322" spans="1:24"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row>
    <row r="323" spans="1:24"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row>
    <row r="324" spans="1: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row>
    <row r="325" spans="1:24"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row>
    <row r="326" spans="1:24"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row>
    <row r="327" spans="1:24"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row>
    <row r="328" spans="1:24"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row>
    <row r="329" spans="1:24"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row>
    <row r="330" spans="1:24"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row>
    <row r="331" spans="1:24"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row>
    <row r="332" spans="1:24"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row>
    <row r="333" spans="1:24"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row>
    <row r="334" spans="1:2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row>
    <row r="335" spans="1:24"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row>
    <row r="336" spans="1:24"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row>
    <row r="337" spans="1:24"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row>
    <row r="338" spans="1:24"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row>
    <row r="339" spans="1:24"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row>
    <row r="340" spans="1:24"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row>
    <row r="341" spans="1:24"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row>
    <row r="342" spans="1:24"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row>
    <row r="343" spans="1:24"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row>
    <row r="344" spans="1:2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row>
    <row r="345" spans="1:24"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row>
    <row r="346" spans="1:24"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row>
    <row r="347" spans="1:24"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row>
    <row r="348" spans="1:24"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row>
    <row r="349" spans="1:24"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row>
    <row r="350" spans="1:24"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row>
    <row r="351" spans="1:24"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row>
    <row r="352" spans="1:24"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row>
    <row r="353" spans="1:24"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row>
    <row r="354" spans="1:2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row>
    <row r="355" spans="1:24"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row>
    <row r="356" spans="1:24"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row>
    <row r="357" spans="1:24"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row>
    <row r="358" spans="1:24"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row>
    <row r="359" spans="1:24"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row>
    <row r="360" spans="1:24"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row>
    <row r="361" spans="1:24"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row>
    <row r="362" spans="1:24"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row>
    <row r="363" spans="1:24"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row>
    <row r="364" spans="1:2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row>
    <row r="365" spans="1:24"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row>
    <row r="366" spans="1:24"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row>
    <row r="367" spans="1:24"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row>
    <row r="368" spans="1:24"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row>
    <row r="369" spans="1:24"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row>
    <row r="370" spans="1:24"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row>
    <row r="371" spans="1:24"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row>
    <row r="372" spans="1:24"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row>
    <row r="373" spans="1:24"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row>
    <row r="374" spans="1:2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row>
    <row r="375" spans="1:24"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row>
    <row r="376" spans="1:24"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row>
    <row r="377" spans="1:24"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row>
    <row r="378" spans="1:24"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row>
    <row r="379" spans="1:24"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row>
    <row r="380" spans="1:24"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row>
    <row r="381" spans="1:24"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row>
    <row r="382" spans="1:24"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row>
    <row r="383" spans="1:24"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row>
    <row r="384" spans="1:2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row>
    <row r="385" spans="1:24"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row>
    <row r="386" spans="1:24"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row>
    <row r="387" spans="1:24"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row>
    <row r="388" spans="1:24"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row>
    <row r="389" spans="1:24"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row>
    <row r="390" spans="1:24"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row>
    <row r="391" spans="1:24"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row>
    <row r="392" spans="1:24"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row>
    <row r="393" spans="1:24"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row>
    <row r="394" spans="1:2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row>
    <row r="395" spans="1:24"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row>
    <row r="396" spans="1:24"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row>
    <row r="397" spans="1:24"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row>
    <row r="398" spans="1:24"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row>
    <row r="399" spans="1:24"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row>
    <row r="400" spans="1:24"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row>
    <row r="401" spans="1:24"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row>
    <row r="402" spans="1:24"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row>
    <row r="403" spans="1:24"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row>
    <row r="404" spans="1:2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row>
    <row r="405" spans="1:24"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row>
    <row r="406" spans="1:24"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row>
    <row r="407" spans="1:24"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row>
    <row r="408" spans="1:24"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row>
    <row r="409" spans="1:24"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row>
    <row r="410" spans="1:24"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row>
    <row r="411" spans="1:24"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row>
    <row r="412" spans="1:24"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row>
    <row r="413" spans="1:24"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row>
    <row r="414" spans="1:2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row>
    <row r="415" spans="1:24"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row>
    <row r="416" spans="1:24"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row>
    <row r="417" spans="1:24"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row>
    <row r="418" spans="1:24"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row>
    <row r="419" spans="1:24"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row>
    <row r="420" spans="1:24"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row>
    <row r="421" spans="1:24"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row>
    <row r="422" spans="1:24"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row>
    <row r="423" spans="1:24"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row>
    <row r="424" spans="1: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row>
    <row r="425" spans="1:24"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row>
    <row r="426" spans="1:24"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row>
    <row r="427" spans="1:24"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row>
    <row r="428" spans="1:24"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row>
    <row r="429" spans="1:24"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row>
    <row r="430" spans="1:24"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row>
    <row r="431" spans="1:24"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row>
    <row r="432" spans="1:24"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row>
    <row r="433" spans="1:24"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row>
    <row r="434" spans="1:2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row>
    <row r="435" spans="1:24"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row>
    <row r="436" spans="1:24"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row>
    <row r="437" spans="1:24"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row>
    <row r="438" spans="1:24"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row>
    <row r="439" spans="1:24"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row>
    <row r="440" spans="1:24"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row>
    <row r="441" spans="1:24"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row>
    <row r="442" spans="1:24"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row>
    <row r="443" spans="1:24"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row>
    <row r="444" spans="1:2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row>
    <row r="445" spans="1:24"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row>
    <row r="446" spans="1:24"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row>
    <row r="447" spans="1:24"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row>
    <row r="448" spans="1:24"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row>
    <row r="449" spans="1:24"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row>
    <row r="450" spans="1:24"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row>
    <row r="451" spans="1:24"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row>
    <row r="452" spans="1:24"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row>
    <row r="453" spans="1:24"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row>
    <row r="454" spans="1:2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row>
    <row r="455" spans="1:24"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row>
    <row r="456" spans="1:24"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row>
    <row r="457" spans="1:24"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row>
    <row r="458" spans="1:24"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row>
    <row r="459" spans="1:24"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row>
    <row r="460" spans="1:24"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row>
    <row r="461" spans="1:24"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row>
    <row r="462" spans="1:24"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row>
    <row r="463" spans="1:24"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row>
    <row r="464" spans="1:2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row>
    <row r="465" spans="1:24"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row>
    <row r="466" spans="1:24"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row>
    <row r="467" spans="1:24"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row>
    <row r="468" spans="1:24"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row>
    <row r="469" spans="1:24"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row>
    <row r="470" spans="1:24"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row>
    <row r="471" spans="1:24"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row>
    <row r="472" spans="1:24"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row>
    <row r="473" spans="1:24"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row>
    <row r="474" spans="1:2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row>
    <row r="475" spans="1:24"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row>
    <row r="476" spans="1:24"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row>
    <row r="477" spans="1:24"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row>
    <row r="478" spans="1:24"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row>
    <row r="479" spans="1:24"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row>
    <row r="480" spans="1:24"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row>
    <row r="481" spans="1:24"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row>
    <row r="482" spans="1:24"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row>
    <row r="483" spans="1:24"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row>
    <row r="484" spans="1:2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row>
    <row r="485" spans="1:24"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row>
    <row r="486" spans="1:24"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row>
    <row r="487" spans="1:24"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row>
    <row r="488" spans="1:24"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row>
    <row r="489" spans="1:24"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row>
    <row r="490" spans="1:24"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row>
    <row r="491" spans="1:24"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row>
    <row r="492" spans="1:24"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row>
    <row r="493" spans="1:24"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row>
    <row r="494" spans="1:2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row>
    <row r="495" spans="1:24"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row>
    <row r="496" spans="1:24"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row>
    <row r="497" spans="1:24"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row>
    <row r="498" spans="1:24"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row>
    <row r="499" spans="1:24"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row>
    <row r="500" spans="1:24"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row>
    <row r="501" spans="1:24"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row>
    <row r="502" spans="1:24"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row>
    <row r="503" spans="1:24"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row>
    <row r="504" spans="1:2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row>
    <row r="505" spans="1:24"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row>
    <row r="506" spans="1:24"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row>
    <row r="507" spans="1:24"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row>
    <row r="508" spans="1:24"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row>
    <row r="509" spans="1:24"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row>
    <row r="510" spans="1:24"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row>
    <row r="511" spans="1:24"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row>
    <row r="512" spans="1:24"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row>
    <row r="513" spans="1:24"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row>
    <row r="514" spans="1:2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row>
    <row r="515" spans="1:24"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row>
    <row r="516" spans="1:24"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row>
    <row r="517" spans="1:24"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row>
    <row r="518" spans="1:24"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row>
    <row r="519" spans="1:24"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row>
    <row r="520" spans="1:24"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row>
    <row r="521" spans="1:24"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row>
    <row r="522" spans="1:24"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row>
    <row r="523" spans="1:24"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row>
    <row r="524" spans="1: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row>
    <row r="525" spans="1:24"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row>
    <row r="526" spans="1:24"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row>
    <row r="527" spans="1:24"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row>
    <row r="528" spans="1:24"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row>
    <row r="529" spans="1:24"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row>
    <row r="530" spans="1:24"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row>
    <row r="531" spans="1:24"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row>
    <row r="532" spans="1:24"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row>
    <row r="533" spans="1:24"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row>
    <row r="534" spans="1:2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row>
    <row r="535" spans="1:24"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row>
    <row r="536" spans="1:24"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row>
    <row r="537" spans="1:24"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row>
    <row r="538" spans="1:24"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row>
    <row r="539" spans="1:24"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row>
    <row r="540" spans="1:24"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row>
    <row r="541" spans="1:24"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row>
    <row r="542" spans="1:24"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row>
    <row r="543" spans="1:24"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row>
    <row r="544" spans="1:2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row>
    <row r="545" spans="1:24"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row>
    <row r="546" spans="1:24"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row>
    <row r="547" spans="1:24"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row>
    <row r="548" spans="1:24"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row>
    <row r="549" spans="1:24"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row>
    <row r="550" spans="1:24"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row>
    <row r="551" spans="1:24"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row>
    <row r="552" spans="1:24"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row>
    <row r="553" spans="1:24"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row>
    <row r="554" spans="1:2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row>
    <row r="555" spans="1:24"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row>
    <row r="556" spans="1:24"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row>
    <row r="557" spans="1:24"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row>
    <row r="558" spans="1:24"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row>
    <row r="559" spans="1:24"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row>
    <row r="560" spans="1:24"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row>
    <row r="561" spans="1:24"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row>
    <row r="562" spans="1:24"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row>
    <row r="563" spans="1:24"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row>
    <row r="564" spans="1:2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row>
    <row r="565" spans="1:24"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row>
    <row r="566" spans="1:24"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row>
    <row r="567" spans="1:24"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row>
    <row r="568" spans="1:24"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row>
    <row r="569" spans="1:24"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row>
    <row r="570" spans="1:24"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row>
    <row r="571" spans="1:24"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row>
    <row r="572" spans="1:24"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row>
    <row r="573" spans="1:24"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row>
    <row r="574" spans="1:2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row>
    <row r="575" spans="1:24"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row>
    <row r="576" spans="1:24"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row>
    <row r="577" spans="1:24"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row>
    <row r="578" spans="1:24"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row>
    <row r="579" spans="1:24"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row>
    <row r="580" spans="1:24"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row>
    <row r="581" spans="1:24"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row>
    <row r="582" spans="1:24"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row>
    <row r="583" spans="1:24"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row>
    <row r="584" spans="1:2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row>
    <row r="585" spans="1:24"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row>
    <row r="586" spans="1:24"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row>
    <row r="587" spans="1:24"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row>
    <row r="588" spans="1:24"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row>
    <row r="589" spans="1:24"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row>
    <row r="590" spans="1:24"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row>
    <row r="591" spans="1:24"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row>
    <row r="592" spans="1:24"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row>
    <row r="593" spans="1:24"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row>
    <row r="594" spans="1:2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row>
    <row r="595" spans="1:24"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row>
    <row r="596" spans="1:24"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row>
    <row r="597" spans="1:24"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row>
    <row r="598" spans="1:24"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row>
    <row r="599" spans="1:24"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row>
    <row r="600" spans="1:24"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row>
    <row r="601" spans="1:24"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row>
    <row r="602" spans="1:24"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row>
    <row r="603" spans="1:24"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row>
    <row r="604" spans="1:2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row>
    <row r="605" spans="1:24"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row>
    <row r="606" spans="1:24"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row>
    <row r="607" spans="1:24"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row>
    <row r="608" spans="1:24"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row>
    <row r="609" spans="1:24"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row>
    <row r="610" spans="1:24"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row>
    <row r="611" spans="1:24"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row>
    <row r="612" spans="1:24"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row>
    <row r="613" spans="1:24"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row>
    <row r="614" spans="1:2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row>
    <row r="615" spans="1:24"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row>
    <row r="616" spans="1:24"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row>
    <row r="617" spans="1:24"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row>
    <row r="618" spans="1:24"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row>
    <row r="619" spans="1:24"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row>
    <row r="620" spans="1:24"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row>
    <row r="621" spans="1:24"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row>
    <row r="622" spans="1:24"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row>
    <row r="623" spans="1:24"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row>
    <row r="624" spans="1: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row>
    <row r="625" spans="1:24"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row>
    <row r="626" spans="1:24"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row>
    <row r="627" spans="1:24"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row>
    <row r="628" spans="1:24"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row>
    <row r="629" spans="1:24"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row>
    <row r="630" spans="1:24"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row>
    <row r="631" spans="1:24"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row>
    <row r="632" spans="1:24"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row>
    <row r="633" spans="1:24"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row>
    <row r="634" spans="1:2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row>
    <row r="635" spans="1:24"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row>
    <row r="636" spans="1:24"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row>
    <row r="637" spans="1:24"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row>
    <row r="638" spans="1:24"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row>
    <row r="639" spans="1:24"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row>
    <row r="640" spans="1:24"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row>
    <row r="641" spans="1:24"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row>
    <row r="642" spans="1:24"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row>
    <row r="643" spans="1:24"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row>
    <row r="644" spans="1:2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row>
    <row r="645" spans="1:24"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row>
    <row r="646" spans="1:24"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row>
    <row r="647" spans="1:24"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row>
    <row r="648" spans="1:24"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row>
    <row r="649" spans="1:24"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row>
    <row r="650" spans="1:24"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row>
    <row r="651" spans="1:24"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row>
    <row r="652" spans="1:24"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row>
    <row r="653" spans="1:24"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row>
    <row r="654" spans="1:2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row>
    <row r="655" spans="1:24"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row>
    <row r="656" spans="1:24"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row>
    <row r="657" spans="1:24"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row>
    <row r="658" spans="1:24"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row>
    <row r="659" spans="1:24"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row>
    <row r="660" spans="1:24"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row>
    <row r="661" spans="1:24"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row>
    <row r="662" spans="1:24"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row>
    <row r="663" spans="1:24"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row>
    <row r="664" spans="1:2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row>
    <row r="665" spans="1:24"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row>
    <row r="666" spans="1:24"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row>
    <row r="667" spans="1:24"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row>
    <row r="668" spans="1:24"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row>
    <row r="669" spans="1:24"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row>
    <row r="670" spans="1:24"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row>
    <row r="671" spans="1:24"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row>
    <row r="672" spans="1:24"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row>
    <row r="673" spans="1:24"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row>
    <row r="674" spans="1:2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row>
    <row r="675" spans="1:24"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row>
    <row r="676" spans="1:24"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row>
    <row r="677" spans="1:24"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row>
    <row r="678" spans="1:24"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row>
    <row r="679" spans="1:24"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row>
    <row r="680" spans="1:24"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row>
    <row r="681" spans="1:24"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row>
    <row r="682" spans="1:24"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row>
    <row r="683" spans="1:24"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row>
    <row r="684" spans="1:2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row>
    <row r="685" spans="1:24"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row>
    <row r="686" spans="1:24"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row>
    <row r="687" spans="1:24"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row>
    <row r="688" spans="1:24"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row>
    <row r="689" spans="1:24"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row>
    <row r="690" spans="1:24"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row>
    <row r="691" spans="1:24"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row>
    <row r="692" spans="1:24"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row>
    <row r="693" spans="1:24"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row>
    <row r="694" spans="1:2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row>
    <row r="695" spans="1:24"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row>
    <row r="696" spans="1:24"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row>
    <row r="697" spans="1:24"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row>
    <row r="698" spans="1:24"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row>
    <row r="699" spans="1:24"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row>
    <row r="700" spans="1:24"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row>
    <row r="701" spans="1:24"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row>
    <row r="702" spans="1:24"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row>
    <row r="703" spans="1:24"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row>
    <row r="704" spans="1:2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row>
    <row r="705" spans="1:24"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row>
    <row r="706" spans="1:24"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row>
    <row r="707" spans="1:24"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row>
    <row r="708" spans="1:24"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row>
    <row r="709" spans="1:24"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row>
    <row r="710" spans="1:24"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row>
    <row r="711" spans="1:24"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row>
    <row r="712" spans="1:24"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row>
    <row r="713" spans="1:24"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row>
    <row r="714" spans="1:2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row>
    <row r="715" spans="1:24"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row>
    <row r="716" spans="1:24"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row>
    <row r="717" spans="1:24"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row>
    <row r="718" spans="1:24"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row>
    <row r="719" spans="1:24"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row>
    <row r="720" spans="1:24"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row>
    <row r="721" spans="1:24"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row>
    <row r="722" spans="1:24"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row>
    <row r="723" spans="1:24"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row>
    <row r="724" spans="1: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row>
    <row r="725" spans="1:24"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row>
    <row r="726" spans="1:24"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row>
    <row r="727" spans="1:24"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row>
    <row r="728" spans="1:24"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row>
    <row r="729" spans="1:24"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row>
    <row r="730" spans="1:24"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row>
    <row r="731" spans="1:24"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row>
    <row r="732" spans="1:24"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row>
    <row r="733" spans="1:24"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row>
    <row r="734" spans="1:2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row>
    <row r="735" spans="1:24"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row>
    <row r="736" spans="1:24"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row>
    <row r="737" spans="1:24"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row>
    <row r="738" spans="1:24"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row>
    <row r="739" spans="1:24"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row>
    <row r="740" spans="1:24"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row>
    <row r="741" spans="1:24"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row>
    <row r="742" spans="1:24"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row>
    <row r="743" spans="1:24"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row>
    <row r="744" spans="1:2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row>
    <row r="745" spans="1:24"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row>
    <row r="746" spans="1:24"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row>
    <row r="747" spans="1:24"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row>
    <row r="748" spans="1:24"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row>
    <row r="749" spans="1:24"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row>
    <row r="750" spans="1:24"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row>
    <row r="751" spans="1:24"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row>
    <row r="752" spans="1:24"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row>
    <row r="753" spans="1:24"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row>
    <row r="754" spans="1:2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row>
    <row r="755" spans="1:24"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row>
    <row r="756" spans="1:24"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row>
    <row r="757" spans="1:24"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row>
    <row r="758" spans="1:24"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row>
    <row r="759" spans="1:24"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row>
    <row r="760" spans="1:24"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row>
    <row r="761" spans="1:24"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row>
    <row r="762" spans="1:24"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row>
    <row r="763" spans="1:24"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row>
    <row r="764" spans="1:2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row>
    <row r="765" spans="1:24"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row>
    <row r="766" spans="1:24"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row>
    <row r="767" spans="1:24"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row>
    <row r="768" spans="1:24"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row>
    <row r="769" spans="1:24"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row>
    <row r="770" spans="1:24"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row>
    <row r="771" spans="1:24"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row>
    <row r="772" spans="1:24"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row>
    <row r="773" spans="1:24"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row>
    <row r="774" spans="1:2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row>
    <row r="775" spans="1:24"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row>
    <row r="776" spans="1:24"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row>
    <row r="777" spans="1:24"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row>
    <row r="778" spans="1:24"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row>
    <row r="779" spans="1:24"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row>
    <row r="780" spans="1:24"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row>
    <row r="781" spans="1:24"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row>
    <row r="782" spans="1:24"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row>
    <row r="783" spans="1:24"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row>
    <row r="784" spans="1:2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row>
    <row r="785" spans="1:24"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row>
    <row r="786" spans="1:24"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row>
    <row r="787" spans="1:24"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row>
    <row r="788" spans="1:24"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row>
    <row r="789" spans="1:24"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row>
    <row r="790" spans="1:24"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row>
    <row r="791" spans="1:24"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row>
    <row r="792" spans="1:24"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row>
    <row r="793" spans="1:24"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row>
    <row r="794" spans="1:2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row>
    <row r="795" spans="1:24"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row>
    <row r="796" spans="1:24"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row>
    <row r="797" spans="1:24"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row>
    <row r="798" spans="1:24"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row>
    <row r="799" spans="1:24"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row>
    <row r="800" spans="1:24"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row>
    <row r="801" spans="1:24"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row>
    <row r="802" spans="1:24"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row>
    <row r="803" spans="1:24"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row>
    <row r="804" spans="1:2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row>
    <row r="805" spans="1:24"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row>
    <row r="806" spans="1:24"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row>
    <row r="807" spans="1:24"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row>
    <row r="808" spans="1:24"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row>
    <row r="809" spans="1:24"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row>
    <row r="810" spans="1:24"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row>
    <row r="811" spans="1:24"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row>
    <row r="812" spans="1:24"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row>
    <row r="813" spans="1:24"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row>
    <row r="814" spans="1:2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row>
    <row r="815" spans="1:24"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row>
    <row r="816" spans="1:24"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row>
    <row r="817" spans="1:24"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row>
    <row r="818" spans="1:24"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row>
    <row r="819" spans="1:24"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row>
    <row r="820" spans="1:24"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row>
    <row r="821" spans="1:24"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row>
    <row r="822" spans="1:24"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row>
    <row r="823" spans="1:24"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row>
    <row r="824" spans="1: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row>
    <row r="825" spans="1:24"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row>
    <row r="826" spans="1:24"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row>
    <row r="827" spans="1:24"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row>
    <row r="828" spans="1:24"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row>
    <row r="829" spans="1:24"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row>
    <row r="830" spans="1:24"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row>
    <row r="831" spans="1:24"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row>
    <row r="832" spans="1:24"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row>
    <row r="833" spans="1:24"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row>
    <row r="834" spans="1:2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row>
    <row r="835" spans="1:24"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row>
    <row r="836" spans="1:24"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row>
    <row r="837" spans="1:24"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row>
    <row r="838" spans="1:24"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row>
    <row r="839" spans="1:24"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row>
    <row r="840" spans="1:24"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row>
    <row r="841" spans="1:24"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row>
    <row r="842" spans="1:24"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row>
    <row r="843" spans="1:24"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row>
    <row r="844" spans="1:2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row>
    <row r="845" spans="1:24"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row>
    <row r="846" spans="1:24"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row>
    <row r="847" spans="1:24"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row>
    <row r="848" spans="1:24"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row>
    <row r="849" spans="1:24"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row>
    <row r="850" spans="1:24"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row>
    <row r="851" spans="1:24"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row>
    <row r="852" spans="1:24"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row>
    <row r="853" spans="1:24"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row>
    <row r="854" spans="1:2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row>
    <row r="855" spans="1:24"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row>
    <row r="856" spans="1:24"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row>
    <row r="857" spans="1:24"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row>
    <row r="858" spans="1:24"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row>
    <row r="859" spans="1:24"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row>
    <row r="860" spans="1:24"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row>
    <row r="861" spans="1:24"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row>
    <row r="862" spans="1:24"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row>
    <row r="863" spans="1:24"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row>
    <row r="864" spans="1:2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row>
    <row r="865" spans="1:24"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row>
    <row r="866" spans="1:24"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row>
    <row r="867" spans="1:24"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row>
    <row r="868" spans="1:24"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row>
    <row r="869" spans="1:24"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row>
    <row r="870" spans="1:24"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row>
    <row r="871" spans="1:24"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row>
    <row r="872" spans="1:24"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row>
    <row r="873" spans="1:24"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row>
    <row r="874" spans="1:2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row>
    <row r="875" spans="1:24"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row>
    <row r="876" spans="1:24"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row>
    <row r="877" spans="1:24"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row>
    <row r="878" spans="1:24"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row>
    <row r="879" spans="1:24"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row>
    <row r="880" spans="1:24"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row>
    <row r="881" spans="1:24"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row>
    <row r="882" spans="1:24"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row>
    <row r="883" spans="1:24"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row>
    <row r="884" spans="1:2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row>
    <row r="885" spans="1:24"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row>
    <row r="886" spans="1:24"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row>
    <row r="887" spans="1:24"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row>
    <row r="888" spans="1:24"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row>
    <row r="889" spans="1:24"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row>
    <row r="890" spans="1:24"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row>
    <row r="891" spans="1:24"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row>
    <row r="892" spans="1:24"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row>
    <row r="893" spans="1:24"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row>
    <row r="894" spans="1:2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row>
    <row r="895" spans="1:24"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row>
    <row r="896" spans="1:24"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row>
    <row r="897" spans="1:24"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row>
    <row r="898" spans="1:24"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row>
    <row r="899" spans="1:24"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row>
    <row r="900" spans="1:24"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row>
    <row r="901" spans="1:24"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row>
    <row r="902" spans="1:24"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row>
    <row r="903" spans="1:24"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row>
    <row r="904" spans="1:2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row>
    <row r="905" spans="1:24"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row>
    <row r="906" spans="1:24"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row>
    <row r="907" spans="1:24"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row>
    <row r="908" spans="1:24"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row>
    <row r="909" spans="1:24"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row>
    <row r="910" spans="1:24"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row>
    <row r="911" spans="1:24"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row>
    <row r="912" spans="1:24"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row>
    <row r="913" spans="1:24"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row>
    <row r="914" spans="1:2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row>
    <row r="915" spans="1:24"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row>
    <row r="916" spans="1:24"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row>
    <row r="917" spans="1:24"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row>
    <row r="918" spans="1:24"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row>
    <row r="919" spans="1:24"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row>
    <row r="920" spans="1:24"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row>
    <row r="921" spans="1:24"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row>
    <row r="922" spans="1:24"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row>
    <row r="923" spans="1:24"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row>
    <row r="924" spans="1: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row>
    <row r="925" spans="1:24"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row>
    <row r="926" spans="1:24"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row>
    <row r="927" spans="1:24"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row>
    <row r="928" spans="1:24"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row>
    <row r="929" spans="1:24"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row>
    <row r="930" spans="1:24"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row>
    <row r="931" spans="1:24"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row>
    <row r="932" spans="1:24"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row>
    <row r="933" spans="1:24"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row>
    <row r="934" spans="1:2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row>
    <row r="935" spans="1:24"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row>
    <row r="936" spans="1:24"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row>
    <row r="937" spans="1:24"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row>
    <row r="938" spans="1:24"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row>
    <row r="939" spans="1:24"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row>
    <row r="940" spans="1:24"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row>
    <row r="941" spans="1:24"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row>
    <row r="942" spans="1:24"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row>
    <row r="943" spans="1:24"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row>
    <row r="944" spans="1:2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row>
    <row r="945" spans="1:24"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row>
    <row r="946" spans="1:24"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row>
    <row r="947" spans="1:24"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row>
    <row r="948" spans="1:24"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row>
    <row r="949" spans="1:24"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row>
    <row r="950" spans="1:24"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row>
    <row r="951" spans="1:24"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row>
    <row r="952" spans="1:24"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row>
    <row r="953" spans="1:24"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row>
    <row r="954" spans="1:2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row>
    <row r="955" spans="1:24"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row>
    <row r="956" spans="1:24"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row>
    <row r="957" spans="1:24"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row>
    <row r="958" spans="1:24"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row>
    <row r="959" spans="1:24"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row>
    <row r="960" spans="1:24"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row>
    <row r="961" spans="1:24"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row>
    <row r="962" spans="1:24"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row>
    <row r="963" spans="1:24"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row>
    <row r="964" spans="1:2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row>
    <row r="965" spans="1:24"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row>
    <row r="966" spans="1:24"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row>
    <row r="967" spans="1:24"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row>
    <row r="968" spans="1:24"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row>
    <row r="969" spans="1:24"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row>
    <row r="970" spans="1:24"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row>
    <row r="971" spans="1:24"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row>
    <row r="972" spans="1:24"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row>
    <row r="973" spans="1:24"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row>
    <row r="974" spans="1:2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row>
    <row r="975" spans="1:24"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row>
    <row r="976" spans="1:24"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row>
    <row r="977" spans="1:24"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row>
    <row r="978" spans="1:24"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row>
    <row r="979" spans="1:24"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row>
    <row r="980" spans="1:24"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row>
    <row r="981" spans="1:24"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row>
    <row r="982" spans="1:24"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row>
    <row r="983" spans="1:24"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row>
    <row r="984" spans="1:2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row>
    <row r="985" spans="1:24"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row>
    <row r="986" spans="1:24"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row>
    <row r="987" spans="1:24"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row>
    <row r="988" spans="1:24"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row>
    <row r="989" spans="1:24"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row>
    <row r="990" spans="1:24"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row>
    <row r="991" spans="1:24"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row>
    <row r="992" spans="1:24"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row>
    <row r="993" spans="1:24"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row>
    <row r="994" spans="1:24"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row>
    <row r="995" spans="1:24"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row>
    <row r="996" spans="1:24"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row>
    <row r="997" spans="1:24"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row>
    <row r="998" spans="1:24"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row>
    <row r="999" spans="1:24"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row>
    <row r="1000" spans="1:24" ht="14.2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row>
  </sheetData>
  <mergeCells count="3">
    <mergeCell ref="A1:G1"/>
    <mergeCell ref="A2:G2"/>
    <mergeCell ref="A3:G3"/>
  </mergeCells>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J92"/>
  <sheetViews>
    <sheetView workbookViewId="0">
      <pane ySplit="6" topLeftCell="A52" activePane="bottomLeft" state="frozen"/>
      <selection pane="bottomLeft" activeCell="I6" sqref="I6"/>
    </sheetView>
  </sheetViews>
  <sheetFormatPr defaultColWidth="14.42578125" defaultRowHeight="15.75" customHeight="1"/>
  <cols>
    <col min="1" max="1" width="7.5703125" style="46" customWidth="1"/>
    <col min="2" max="2" width="21.5703125" style="46" customWidth="1"/>
    <col min="3" max="3" width="24.5703125" style="46" customWidth="1"/>
    <col min="4" max="15" width="21.5703125" style="46" customWidth="1"/>
    <col min="16" max="16384" width="14.42578125" style="46"/>
  </cols>
  <sheetData>
    <row r="1" spans="1:10" ht="30" customHeight="1">
      <c r="B1" s="111" t="s">
        <v>0</v>
      </c>
      <c r="C1" s="111"/>
      <c r="D1" s="111"/>
      <c r="E1" s="111"/>
      <c r="F1" s="111"/>
      <c r="G1" s="111"/>
      <c r="H1" s="111"/>
      <c r="I1" s="111"/>
      <c r="J1" s="111"/>
    </row>
    <row r="2" spans="1:10" ht="15.75" customHeight="1">
      <c r="B2" s="111" t="s">
        <v>1</v>
      </c>
      <c r="C2" s="111"/>
      <c r="D2" s="111"/>
      <c r="E2" s="111"/>
      <c r="F2" s="111"/>
      <c r="G2" s="111"/>
      <c r="H2" s="111"/>
      <c r="I2" s="111"/>
      <c r="J2" s="111"/>
    </row>
    <row r="3" spans="1:10" ht="15.75" customHeight="1">
      <c r="B3" s="112" t="s">
        <v>224</v>
      </c>
      <c r="C3" s="112"/>
      <c r="D3" s="112"/>
      <c r="E3" s="112"/>
      <c r="F3" s="112"/>
      <c r="G3" s="112"/>
      <c r="H3" s="112"/>
      <c r="I3" s="112"/>
      <c r="J3" s="112"/>
    </row>
    <row r="4" spans="1:10" ht="15.75" customHeight="1">
      <c r="A4" s="115" t="s">
        <v>411</v>
      </c>
      <c r="B4" s="115"/>
      <c r="C4" s="48"/>
      <c r="D4" s="49" t="s">
        <v>412</v>
      </c>
      <c r="E4" s="48"/>
      <c r="G4" s="48"/>
      <c r="H4" s="50" t="s">
        <v>413</v>
      </c>
      <c r="I4" s="48"/>
    </row>
    <row r="5" spans="1:10" ht="26.25" customHeight="1">
      <c r="A5" s="116" t="s">
        <v>414</v>
      </c>
      <c r="B5" s="116"/>
      <c r="C5" s="116"/>
      <c r="D5" s="116"/>
      <c r="E5" s="116"/>
      <c r="F5" s="116"/>
      <c r="G5" s="48"/>
      <c r="I5" s="50" t="s">
        <v>415</v>
      </c>
    </row>
    <row r="6" spans="1:10" ht="108" customHeight="1">
      <c r="A6" s="57" t="s">
        <v>416</v>
      </c>
      <c r="B6" s="84" t="s">
        <v>225</v>
      </c>
      <c r="C6" s="51" t="s">
        <v>226</v>
      </c>
      <c r="D6" s="52" t="s">
        <v>6</v>
      </c>
      <c r="E6" s="52" t="s">
        <v>417</v>
      </c>
      <c r="F6" s="52" t="s">
        <v>418</v>
      </c>
      <c r="G6" s="52" t="s">
        <v>419</v>
      </c>
      <c r="H6" s="52" t="s">
        <v>420</v>
      </c>
      <c r="I6" s="52" t="s">
        <v>421</v>
      </c>
    </row>
    <row r="7" spans="1:10" ht="15.75" customHeight="1">
      <c r="A7" s="53">
        <v>1</v>
      </c>
      <c r="B7" s="54">
        <v>43447.504492175925</v>
      </c>
      <c r="C7" s="55" t="s">
        <v>422</v>
      </c>
      <c r="D7" s="55" t="s">
        <v>282</v>
      </c>
      <c r="E7" s="55" t="s">
        <v>236</v>
      </c>
      <c r="F7" s="55" t="s">
        <v>236</v>
      </c>
      <c r="G7" s="55" t="s">
        <v>236</v>
      </c>
      <c r="H7" s="55" t="s">
        <v>236</v>
      </c>
      <c r="I7" s="55" t="s">
        <v>236</v>
      </c>
    </row>
    <row r="8" spans="1:10" ht="15.75" customHeight="1">
      <c r="A8" s="53">
        <v>2</v>
      </c>
      <c r="B8" s="54">
        <v>43447.504583101851</v>
      </c>
      <c r="C8" s="55" t="s">
        <v>423</v>
      </c>
      <c r="D8" s="55" t="s">
        <v>308</v>
      </c>
      <c r="E8" s="55" t="s">
        <v>236</v>
      </c>
      <c r="F8" s="55" t="s">
        <v>236</v>
      </c>
      <c r="G8" s="55" t="s">
        <v>236</v>
      </c>
      <c r="H8" s="55" t="s">
        <v>236</v>
      </c>
      <c r="I8" s="55" t="s">
        <v>236</v>
      </c>
    </row>
    <row r="9" spans="1:10" ht="15.75" customHeight="1">
      <c r="A9" s="53">
        <v>3</v>
      </c>
      <c r="B9" s="54">
        <v>43447.504596238425</v>
      </c>
      <c r="C9" s="55" t="s">
        <v>309</v>
      </c>
      <c r="D9" s="55" t="s">
        <v>310</v>
      </c>
      <c r="E9" s="55" t="s">
        <v>236</v>
      </c>
      <c r="F9" s="55" t="s">
        <v>236</v>
      </c>
      <c r="G9" s="55" t="s">
        <v>236</v>
      </c>
      <c r="H9" s="55" t="s">
        <v>236</v>
      </c>
      <c r="I9" s="55" t="s">
        <v>236</v>
      </c>
    </row>
    <row r="10" spans="1:10" ht="15.75" customHeight="1">
      <c r="A10" s="53">
        <v>4</v>
      </c>
      <c r="B10" s="54">
        <v>43447.504597916668</v>
      </c>
      <c r="C10" s="55" t="s">
        <v>229</v>
      </c>
      <c r="D10" s="55" t="s">
        <v>23</v>
      </c>
      <c r="E10" s="55" t="s">
        <v>236</v>
      </c>
      <c r="F10" s="55" t="s">
        <v>236</v>
      </c>
      <c r="G10" s="55" t="s">
        <v>236</v>
      </c>
      <c r="H10" s="55" t="s">
        <v>236</v>
      </c>
      <c r="I10" s="55" t="s">
        <v>236</v>
      </c>
    </row>
    <row r="11" spans="1:10" ht="15.75" customHeight="1">
      <c r="A11" s="53">
        <v>5</v>
      </c>
      <c r="B11" s="54">
        <v>43447.504750173612</v>
      </c>
      <c r="C11" s="55" t="s">
        <v>424</v>
      </c>
      <c r="D11" s="55" t="s">
        <v>235</v>
      </c>
      <c r="E11" s="55" t="s">
        <v>236</v>
      </c>
      <c r="F11" s="55" t="s">
        <v>236</v>
      </c>
      <c r="G11" s="55" t="s">
        <v>236</v>
      </c>
      <c r="H11" s="55" t="s">
        <v>236</v>
      </c>
      <c r="I11" s="55" t="s">
        <v>236</v>
      </c>
    </row>
    <row r="12" spans="1:10" ht="15.75" customHeight="1">
      <c r="A12" s="53">
        <v>6</v>
      </c>
      <c r="B12" s="54">
        <v>43447.504911863427</v>
      </c>
      <c r="C12" s="55" t="s">
        <v>237</v>
      </c>
      <c r="D12" s="55" t="s">
        <v>238</v>
      </c>
      <c r="E12" s="55" t="s">
        <v>236</v>
      </c>
      <c r="F12" s="55" t="s">
        <v>236</v>
      </c>
      <c r="G12" s="55" t="s">
        <v>236</v>
      </c>
      <c r="H12" s="55" t="s">
        <v>236</v>
      </c>
      <c r="I12" s="55" t="s">
        <v>236</v>
      </c>
    </row>
    <row r="13" spans="1:10" ht="15.75" customHeight="1">
      <c r="A13" s="53">
        <v>7</v>
      </c>
      <c r="B13" s="54">
        <v>43447.505079652779</v>
      </c>
      <c r="C13" s="55" t="s">
        <v>425</v>
      </c>
      <c r="D13" s="55" t="s">
        <v>34</v>
      </c>
      <c r="E13" s="55" t="s">
        <v>236</v>
      </c>
      <c r="F13" s="55" t="s">
        <v>236</v>
      </c>
      <c r="G13" s="55" t="s">
        <v>426</v>
      </c>
      <c r="H13" s="55" t="s">
        <v>236</v>
      </c>
      <c r="I13" s="55" t="s">
        <v>426</v>
      </c>
    </row>
    <row r="14" spans="1:10" ht="15.75" customHeight="1">
      <c r="A14" s="53">
        <v>8</v>
      </c>
      <c r="B14" s="54">
        <v>43447.505191979166</v>
      </c>
      <c r="C14" s="55" t="s">
        <v>427</v>
      </c>
      <c r="D14" s="55" t="s">
        <v>239</v>
      </c>
      <c r="E14" s="55" t="s">
        <v>236</v>
      </c>
      <c r="F14" s="55" t="s">
        <v>236</v>
      </c>
      <c r="G14" s="55" t="s">
        <v>426</v>
      </c>
      <c r="H14" s="55" t="s">
        <v>426</v>
      </c>
      <c r="I14" s="55" t="s">
        <v>426</v>
      </c>
    </row>
    <row r="15" spans="1:10" ht="15.75" customHeight="1">
      <c r="A15" s="53">
        <v>9</v>
      </c>
      <c r="B15" s="54">
        <v>43447.505196562503</v>
      </c>
      <c r="C15" s="55" t="s">
        <v>37</v>
      </c>
      <c r="D15" s="55" t="s">
        <v>38</v>
      </c>
      <c r="E15" s="55" t="s">
        <v>426</v>
      </c>
      <c r="F15" s="55" t="s">
        <v>236</v>
      </c>
      <c r="G15" s="55" t="s">
        <v>426</v>
      </c>
      <c r="H15" s="55" t="s">
        <v>236</v>
      </c>
      <c r="I15" s="55" t="s">
        <v>426</v>
      </c>
    </row>
    <row r="16" spans="1:10" ht="15.75" customHeight="1">
      <c r="A16" s="53">
        <v>10</v>
      </c>
      <c r="B16" s="54">
        <v>43447.505263715277</v>
      </c>
      <c r="C16" s="55" t="s">
        <v>240</v>
      </c>
      <c r="D16" s="55" t="s">
        <v>241</v>
      </c>
      <c r="E16" s="55" t="s">
        <v>236</v>
      </c>
      <c r="F16" s="55" t="s">
        <v>236</v>
      </c>
      <c r="G16" s="55" t="s">
        <v>236</v>
      </c>
      <c r="H16" s="55" t="s">
        <v>236</v>
      </c>
      <c r="I16" s="55" t="s">
        <v>236</v>
      </c>
    </row>
    <row r="17" spans="1:9" ht="15.75" customHeight="1">
      <c r="A17" s="53">
        <v>11</v>
      </c>
      <c r="B17" s="54">
        <v>43447.505526516208</v>
      </c>
      <c r="C17" s="55" t="s">
        <v>242</v>
      </c>
      <c r="D17" s="55" t="s">
        <v>243</v>
      </c>
      <c r="E17" s="55" t="s">
        <v>426</v>
      </c>
      <c r="F17" s="55" t="s">
        <v>426</v>
      </c>
      <c r="G17" s="55" t="s">
        <v>236</v>
      </c>
      <c r="H17" s="55" t="s">
        <v>236</v>
      </c>
      <c r="I17" s="55" t="s">
        <v>236</v>
      </c>
    </row>
    <row r="18" spans="1:9" ht="15.75" customHeight="1">
      <c r="A18" s="53">
        <v>12</v>
      </c>
      <c r="B18" s="54">
        <v>43447.506591064812</v>
      </c>
      <c r="C18" s="55" t="s">
        <v>428</v>
      </c>
      <c r="D18" s="55" t="s">
        <v>429</v>
      </c>
      <c r="E18" s="55" t="s">
        <v>426</v>
      </c>
      <c r="F18" s="55" t="s">
        <v>426</v>
      </c>
      <c r="G18" s="55" t="s">
        <v>236</v>
      </c>
      <c r="H18" s="55" t="s">
        <v>426</v>
      </c>
      <c r="I18" s="55" t="s">
        <v>236</v>
      </c>
    </row>
    <row r="19" spans="1:9" ht="15.75" customHeight="1">
      <c r="A19" s="53">
        <v>13</v>
      </c>
      <c r="B19" s="54">
        <v>43447.506608761571</v>
      </c>
      <c r="C19" s="55" t="s">
        <v>244</v>
      </c>
      <c r="D19" s="55" t="s">
        <v>245</v>
      </c>
      <c r="E19" s="55" t="s">
        <v>236</v>
      </c>
      <c r="F19" s="55" t="s">
        <v>236</v>
      </c>
      <c r="G19" s="55" t="s">
        <v>236</v>
      </c>
      <c r="H19" s="55" t="s">
        <v>236</v>
      </c>
      <c r="I19" s="55" t="s">
        <v>236</v>
      </c>
    </row>
    <row r="20" spans="1:9" ht="15.75" customHeight="1">
      <c r="A20" s="53">
        <v>14</v>
      </c>
      <c r="B20" s="54">
        <v>43447.506681122686</v>
      </c>
      <c r="C20" s="55" t="s">
        <v>246</v>
      </c>
      <c r="D20" s="55" t="s">
        <v>430</v>
      </c>
      <c r="E20" s="55" t="s">
        <v>236</v>
      </c>
      <c r="F20" s="55" t="s">
        <v>236</v>
      </c>
      <c r="G20" s="55" t="s">
        <v>236</v>
      </c>
      <c r="H20" s="55" t="s">
        <v>236</v>
      </c>
      <c r="I20" s="55" t="s">
        <v>236</v>
      </c>
    </row>
    <row r="21" spans="1:9" ht="15.75" customHeight="1">
      <c r="A21" s="53">
        <v>15</v>
      </c>
      <c r="B21" s="54">
        <v>43447.506956956015</v>
      </c>
      <c r="C21" s="55" t="s">
        <v>431</v>
      </c>
      <c r="D21" s="55" t="s">
        <v>247</v>
      </c>
      <c r="E21" s="55" t="s">
        <v>236</v>
      </c>
      <c r="F21" s="55" t="s">
        <v>236</v>
      </c>
      <c r="G21" s="55" t="s">
        <v>236</v>
      </c>
      <c r="H21" s="55" t="s">
        <v>236</v>
      </c>
      <c r="I21" s="55" t="s">
        <v>236</v>
      </c>
    </row>
    <row r="22" spans="1:9" ht="15.75" customHeight="1">
      <c r="A22" s="53">
        <v>16</v>
      </c>
      <c r="B22" s="54">
        <v>43447.506963645836</v>
      </c>
      <c r="C22" s="55" t="s">
        <v>248</v>
      </c>
      <c r="D22" s="55" t="s">
        <v>249</v>
      </c>
      <c r="E22" s="55" t="s">
        <v>236</v>
      </c>
      <c r="F22" s="55" t="s">
        <v>236</v>
      </c>
      <c r="G22" s="55" t="s">
        <v>426</v>
      </c>
      <c r="H22" s="55" t="s">
        <v>236</v>
      </c>
      <c r="I22" s="55" t="s">
        <v>426</v>
      </c>
    </row>
    <row r="23" spans="1:9" ht="15.75" customHeight="1">
      <c r="A23" s="53">
        <v>17</v>
      </c>
      <c r="B23" s="54">
        <v>43447.507108229169</v>
      </c>
      <c r="C23" s="55" t="s">
        <v>432</v>
      </c>
      <c r="D23" s="55" t="s">
        <v>311</v>
      </c>
      <c r="E23" s="55" t="s">
        <v>236</v>
      </c>
      <c r="F23" s="55" t="s">
        <v>236</v>
      </c>
      <c r="G23" s="55" t="s">
        <v>236</v>
      </c>
      <c r="H23" s="55" t="s">
        <v>236</v>
      </c>
      <c r="I23" s="55" t="s">
        <v>236</v>
      </c>
    </row>
    <row r="24" spans="1:9" ht="15.75" customHeight="1">
      <c r="A24" s="53">
        <v>18</v>
      </c>
      <c r="B24" s="54">
        <v>43447.507137256944</v>
      </c>
      <c r="C24" s="55" t="s">
        <v>250</v>
      </c>
      <c r="D24" s="55" t="s">
        <v>251</v>
      </c>
      <c r="E24" s="55" t="s">
        <v>426</v>
      </c>
      <c r="F24" s="55" t="s">
        <v>236</v>
      </c>
      <c r="G24" s="55" t="s">
        <v>426</v>
      </c>
      <c r="H24" s="55" t="s">
        <v>236</v>
      </c>
      <c r="I24" s="55" t="s">
        <v>236</v>
      </c>
    </row>
    <row r="25" spans="1:9" ht="15.75" customHeight="1">
      <c r="A25" s="53">
        <v>19</v>
      </c>
      <c r="B25" s="54">
        <v>43447.507138703702</v>
      </c>
      <c r="C25" s="55" t="s">
        <v>252</v>
      </c>
      <c r="D25" s="55" t="s">
        <v>58</v>
      </c>
      <c r="E25" s="55" t="s">
        <v>236</v>
      </c>
      <c r="F25" s="55" t="s">
        <v>236</v>
      </c>
      <c r="G25" s="55" t="s">
        <v>426</v>
      </c>
      <c r="H25" s="55" t="s">
        <v>426</v>
      </c>
      <c r="I25" s="55" t="s">
        <v>426</v>
      </c>
    </row>
    <row r="26" spans="1:9" ht="15.75" customHeight="1">
      <c r="A26" s="53">
        <v>20</v>
      </c>
      <c r="B26" s="54">
        <v>43447.507351342589</v>
      </c>
      <c r="C26" s="55" t="s">
        <v>253</v>
      </c>
      <c r="D26" s="55" t="s">
        <v>60</v>
      </c>
      <c r="E26" s="55" t="s">
        <v>426</v>
      </c>
      <c r="F26" s="55" t="s">
        <v>426</v>
      </c>
      <c r="G26" s="55" t="s">
        <v>426</v>
      </c>
      <c r="H26" s="55" t="s">
        <v>426</v>
      </c>
      <c r="I26" s="55" t="s">
        <v>426</v>
      </c>
    </row>
    <row r="27" spans="1:9" ht="15.75" customHeight="1">
      <c r="A27" s="53">
        <v>21</v>
      </c>
      <c r="B27" s="54">
        <v>43447.507436539352</v>
      </c>
      <c r="C27" s="55" t="s">
        <v>254</v>
      </c>
      <c r="D27" s="55" t="s">
        <v>62</v>
      </c>
      <c r="E27" s="55" t="s">
        <v>236</v>
      </c>
      <c r="F27" s="55" t="s">
        <v>236</v>
      </c>
      <c r="G27" s="55" t="s">
        <v>236</v>
      </c>
      <c r="H27" s="55" t="s">
        <v>236</v>
      </c>
      <c r="I27" s="55" t="s">
        <v>426</v>
      </c>
    </row>
    <row r="28" spans="1:9" ht="15.75" customHeight="1">
      <c r="A28" s="53">
        <v>22</v>
      </c>
      <c r="B28" s="54">
        <v>43447.50751354167</v>
      </c>
      <c r="C28" s="55" t="s">
        <v>255</v>
      </c>
      <c r="D28" s="55" t="s">
        <v>256</v>
      </c>
      <c r="E28" s="55" t="s">
        <v>236</v>
      </c>
      <c r="F28" s="55" t="s">
        <v>236</v>
      </c>
      <c r="G28" s="55" t="s">
        <v>236</v>
      </c>
      <c r="H28" s="55" t="s">
        <v>236</v>
      </c>
      <c r="I28" s="55" t="s">
        <v>236</v>
      </c>
    </row>
    <row r="29" spans="1:9" ht="15.75" customHeight="1">
      <c r="A29" s="53">
        <v>23</v>
      </c>
      <c r="B29" s="54">
        <v>43447.507551840274</v>
      </c>
      <c r="C29" s="55" t="s">
        <v>257</v>
      </c>
      <c r="D29" s="55" t="s">
        <v>66</v>
      </c>
      <c r="E29" s="55" t="s">
        <v>236</v>
      </c>
      <c r="F29" s="55" t="s">
        <v>236</v>
      </c>
      <c r="G29" s="55" t="s">
        <v>236</v>
      </c>
      <c r="H29" s="55" t="s">
        <v>236</v>
      </c>
      <c r="I29" s="55" t="s">
        <v>236</v>
      </c>
    </row>
    <row r="30" spans="1:9" ht="15.75" customHeight="1">
      <c r="A30" s="53">
        <v>24</v>
      </c>
      <c r="B30" s="54">
        <v>43447.507776180559</v>
      </c>
      <c r="C30" s="55" t="s">
        <v>433</v>
      </c>
      <c r="D30" s="55" t="s">
        <v>68</v>
      </c>
      <c r="E30" s="55" t="s">
        <v>236</v>
      </c>
      <c r="F30" s="55" t="s">
        <v>426</v>
      </c>
      <c r="G30" s="55" t="s">
        <v>236</v>
      </c>
      <c r="H30" s="55" t="s">
        <v>236</v>
      </c>
      <c r="I30" s="55" t="s">
        <v>426</v>
      </c>
    </row>
    <row r="31" spans="1:9" ht="15.75" customHeight="1">
      <c r="A31" s="53">
        <v>25</v>
      </c>
      <c r="B31" s="54">
        <v>43447.507804814813</v>
      </c>
      <c r="C31" s="55" t="s">
        <v>69</v>
      </c>
      <c r="D31" s="55" t="s">
        <v>70</v>
      </c>
      <c r="E31" s="55" t="s">
        <v>236</v>
      </c>
      <c r="F31" s="55" t="s">
        <v>236</v>
      </c>
      <c r="G31" s="55" t="s">
        <v>236</v>
      </c>
      <c r="H31" s="55" t="s">
        <v>236</v>
      </c>
      <c r="I31" s="55" t="s">
        <v>426</v>
      </c>
    </row>
    <row r="32" spans="1:9" ht="15.75" customHeight="1">
      <c r="A32" s="53">
        <v>26</v>
      </c>
      <c r="B32" s="54">
        <v>43447.507878020835</v>
      </c>
      <c r="C32" s="55" t="s">
        <v>312</v>
      </c>
      <c r="D32" s="55" t="s">
        <v>313</v>
      </c>
      <c r="E32" s="55" t="s">
        <v>236</v>
      </c>
      <c r="F32" s="55" t="s">
        <v>426</v>
      </c>
      <c r="G32" s="55" t="s">
        <v>236</v>
      </c>
      <c r="H32" s="55" t="s">
        <v>236</v>
      </c>
      <c r="I32" s="55" t="s">
        <v>236</v>
      </c>
    </row>
    <row r="33" spans="1:9" ht="15.75" customHeight="1">
      <c r="A33" s="53">
        <v>27</v>
      </c>
      <c r="B33" s="54">
        <v>43447.508114837961</v>
      </c>
      <c r="C33" s="55" t="s">
        <v>71</v>
      </c>
      <c r="D33" s="55" t="s">
        <v>72</v>
      </c>
      <c r="E33" s="55" t="s">
        <v>426</v>
      </c>
      <c r="F33" s="55" t="s">
        <v>426</v>
      </c>
      <c r="G33" s="55" t="s">
        <v>426</v>
      </c>
      <c r="H33" s="55" t="s">
        <v>426</v>
      </c>
      <c r="I33" s="55" t="s">
        <v>426</v>
      </c>
    </row>
    <row r="34" spans="1:9" ht="15.75" customHeight="1">
      <c r="A34" s="53">
        <v>28</v>
      </c>
      <c r="B34" s="54">
        <v>43447.509049699074</v>
      </c>
      <c r="C34" s="55" t="s">
        <v>434</v>
      </c>
      <c r="D34" s="55" t="s">
        <v>258</v>
      </c>
      <c r="E34" s="55" t="s">
        <v>236</v>
      </c>
      <c r="F34" s="55" t="s">
        <v>236</v>
      </c>
      <c r="G34" s="55" t="s">
        <v>236</v>
      </c>
      <c r="H34" s="55" t="s">
        <v>236</v>
      </c>
      <c r="I34" s="55" t="s">
        <v>236</v>
      </c>
    </row>
    <row r="35" spans="1:9" ht="15.75" customHeight="1">
      <c r="A35" s="53">
        <v>29</v>
      </c>
      <c r="B35" s="54">
        <v>43447.50979700232</v>
      </c>
      <c r="C35" s="55" t="s">
        <v>435</v>
      </c>
      <c r="D35" s="55" t="s">
        <v>76</v>
      </c>
      <c r="E35" s="55" t="s">
        <v>436</v>
      </c>
      <c r="F35" s="55" t="s">
        <v>426</v>
      </c>
      <c r="G35" s="55" t="s">
        <v>426</v>
      </c>
      <c r="H35" s="55" t="s">
        <v>426</v>
      </c>
      <c r="I35" s="55" t="s">
        <v>426</v>
      </c>
    </row>
    <row r="36" spans="1:9" ht="15.75" customHeight="1">
      <c r="A36" s="53">
        <v>30</v>
      </c>
      <c r="B36" s="54">
        <v>43447.509997303241</v>
      </c>
      <c r="C36" s="55" t="s">
        <v>259</v>
      </c>
      <c r="D36" s="55" t="s">
        <v>260</v>
      </c>
      <c r="E36" s="55" t="s">
        <v>236</v>
      </c>
      <c r="F36" s="55" t="s">
        <v>236</v>
      </c>
      <c r="G36" s="55" t="s">
        <v>426</v>
      </c>
      <c r="H36" s="55" t="s">
        <v>426</v>
      </c>
      <c r="I36" s="55" t="s">
        <v>236</v>
      </c>
    </row>
    <row r="37" spans="1:9" ht="12.75">
      <c r="A37" s="53">
        <v>31</v>
      </c>
      <c r="B37" s="54">
        <v>43447.510216898147</v>
      </c>
      <c r="C37" s="55" t="s">
        <v>437</v>
      </c>
      <c r="D37" s="55" t="s">
        <v>261</v>
      </c>
      <c r="E37" s="55" t="s">
        <v>236</v>
      </c>
      <c r="F37" s="55" t="s">
        <v>426</v>
      </c>
      <c r="G37" s="55" t="s">
        <v>236</v>
      </c>
      <c r="H37" s="55" t="s">
        <v>236</v>
      </c>
      <c r="I37" s="55" t="s">
        <v>236</v>
      </c>
    </row>
    <row r="38" spans="1:9" ht="12.75">
      <c r="A38" s="53">
        <v>32</v>
      </c>
      <c r="B38" s="54">
        <v>43447.511404062505</v>
      </c>
      <c r="C38" s="55" t="s">
        <v>262</v>
      </c>
      <c r="D38" s="55" t="s">
        <v>86</v>
      </c>
      <c r="E38" s="55" t="s">
        <v>236</v>
      </c>
      <c r="F38" s="55" t="s">
        <v>236</v>
      </c>
      <c r="G38" s="55" t="s">
        <v>236</v>
      </c>
      <c r="H38" s="55" t="s">
        <v>236</v>
      </c>
      <c r="I38" s="55" t="s">
        <v>236</v>
      </c>
    </row>
    <row r="39" spans="1:9" ht="12.75">
      <c r="A39" s="53">
        <v>33</v>
      </c>
      <c r="B39" s="54">
        <v>43447.511641284727</v>
      </c>
      <c r="C39" s="55" t="s">
        <v>438</v>
      </c>
      <c r="D39" s="55" t="s">
        <v>314</v>
      </c>
      <c r="E39" s="55" t="s">
        <v>236</v>
      </c>
      <c r="F39" s="55" t="s">
        <v>236</v>
      </c>
      <c r="G39" s="55" t="s">
        <v>236</v>
      </c>
      <c r="H39" s="55" t="s">
        <v>236</v>
      </c>
      <c r="I39" s="55" t="s">
        <v>236</v>
      </c>
    </row>
    <row r="40" spans="1:9" ht="12.75">
      <c r="A40" s="53">
        <v>34</v>
      </c>
      <c r="B40" s="54">
        <v>43447.511659837968</v>
      </c>
      <c r="C40" s="55" t="s">
        <v>315</v>
      </c>
      <c r="D40" s="55" t="s">
        <v>316</v>
      </c>
      <c r="E40" s="55" t="s">
        <v>236</v>
      </c>
      <c r="F40" s="55" t="s">
        <v>236</v>
      </c>
      <c r="G40" s="55" t="s">
        <v>236</v>
      </c>
      <c r="H40" s="55" t="s">
        <v>236</v>
      </c>
      <c r="I40" s="55" t="s">
        <v>236</v>
      </c>
    </row>
    <row r="41" spans="1:9" ht="12.75">
      <c r="A41" s="53">
        <v>35</v>
      </c>
      <c r="B41" s="54">
        <v>43447.512694317134</v>
      </c>
      <c r="C41" s="55" t="s">
        <v>263</v>
      </c>
      <c r="D41" s="55" t="s">
        <v>90</v>
      </c>
      <c r="E41" s="55" t="s">
        <v>236</v>
      </c>
      <c r="F41" s="55" t="s">
        <v>236</v>
      </c>
      <c r="G41" s="55" t="s">
        <v>236</v>
      </c>
      <c r="H41" s="55" t="s">
        <v>236</v>
      </c>
      <c r="I41" s="55" t="s">
        <v>236</v>
      </c>
    </row>
    <row r="42" spans="1:9" ht="12.75">
      <c r="A42" s="53">
        <v>36</v>
      </c>
      <c r="B42" s="54">
        <v>43447.513667870371</v>
      </c>
      <c r="C42" s="55" t="s">
        <v>264</v>
      </c>
      <c r="D42" s="55" t="s">
        <v>92</v>
      </c>
      <c r="E42" s="55" t="s">
        <v>426</v>
      </c>
      <c r="F42" s="55" t="s">
        <v>426</v>
      </c>
      <c r="G42" s="55" t="s">
        <v>426</v>
      </c>
      <c r="H42" s="55" t="s">
        <v>426</v>
      </c>
      <c r="I42" s="55" t="s">
        <v>426</v>
      </c>
    </row>
    <row r="43" spans="1:9" ht="12.75">
      <c r="A43" s="53">
        <v>37</v>
      </c>
      <c r="B43" s="54">
        <v>43447.515467523146</v>
      </c>
      <c r="C43" s="55" t="s">
        <v>265</v>
      </c>
      <c r="D43" s="55" t="s">
        <v>266</v>
      </c>
      <c r="E43" s="55" t="s">
        <v>236</v>
      </c>
      <c r="F43" s="55" t="s">
        <v>236</v>
      </c>
      <c r="G43" s="55" t="s">
        <v>236</v>
      </c>
      <c r="H43" s="55" t="s">
        <v>236</v>
      </c>
      <c r="I43" s="55" t="s">
        <v>236</v>
      </c>
    </row>
    <row r="44" spans="1:9" ht="12.75">
      <c r="A44" s="53">
        <v>38</v>
      </c>
      <c r="B44" s="54">
        <v>43447.516482534724</v>
      </c>
      <c r="C44" s="55" t="s">
        <v>267</v>
      </c>
      <c r="D44" s="55" t="s">
        <v>268</v>
      </c>
      <c r="E44" s="55" t="s">
        <v>236</v>
      </c>
      <c r="F44" s="55" t="s">
        <v>236</v>
      </c>
      <c r="G44" s="55" t="s">
        <v>236</v>
      </c>
      <c r="H44" s="55" t="s">
        <v>236</v>
      </c>
      <c r="I44" s="55" t="s">
        <v>236</v>
      </c>
    </row>
    <row r="45" spans="1:9" ht="12.75">
      <c r="A45" s="53">
        <v>39</v>
      </c>
      <c r="B45" s="54">
        <v>43447.517739467592</v>
      </c>
      <c r="C45" s="55" t="s">
        <v>269</v>
      </c>
      <c r="D45" s="55" t="s">
        <v>270</v>
      </c>
      <c r="E45" s="55" t="s">
        <v>236</v>
      </c>
      <c r="F45" s="55" t="s">
        <v>236</v>
      </c>
      <c r="G45" s="55" t="s">
        <v>426</v>
      </c>
      <c r="H45" s="55" t="s">
        <v>236</v>
      </c>
      <c r="I45" s="55" t="s">
        <v>426</v>
      </c>
    </row>
    <row r="46" spans="1:9" ht="12.75">
      <c r="A46" s="53">
        <v>40</v>
      </c>
      <c r="B46" s="54">
        <v>43447.522638923612</v>
      </c>
      <c r="C46" s="55" t="s">
        <v>439</v>
      </c>
      <c r="D46" s="55" t="s">
        <v>307</v>
      </c>
      <c r="E46" s="55" t="s">
        <v>236</v>
      </c>
      <c r="F46" s="55" t="s">
        <v>236</v>
      </c>
      <c r="G46" s="55" t="s">
        <v>236</v>
      </c>
      <c r="H46" s="55" t="s">
        <v>236</v>
      </c>
      <c r="I46" s="55" t="s">
        <v>236</v>
      </c>
    </row>
    <row r="47" spans="1:9" ht="12.75">
      <c r="A47" s="53">
        <v>41</v>
      </c>
      <c r="B47" s="54">
        <v>43447.52290329861</v>
      </c>
      <c r="C47" s="55" t="s">
        <v>271</v>
      </c>
      <c r="D47" s="55" t="s">
        <v>272</v>
      </c>
      <c r="E47" s="55" t="s">
        <v>426</v>
      </c>
      <c r="F47" s="55" t="s">
        <v>426</v>
      </c>
      <c r="G47" s="55" t="s">
        <v>426</v>
      </c>
      <c r="H47" s="55" t="s">
        <v>426</v>
      </c>
      <c r="I47" s="55" t="s">
        <v>426</v>
      </c>
    </row>
    <row r="48" spans="1:9" ht="12.75">
      <c r="A48" s="53">
        <v>42</v>
      </c>
      <c r="B48" s="54">
        <v>43447.523637905091</v>
      </c>
      <c r="C48" s="55" t="s">
        <v>440</v>
      </c>
      <c r="D48" s="55" t="s">
        <v>273</v>
      </c>
      <c r="E48" s="55" t="s">
        <v>236</v>
      </c>
      <c r="F48" s="55" t="s">
        <v>236</v>
      </c>
      <c r="G48" s="55" t="s">
        <v>236</v>
      </c>
      <c r="H48" s="55" t="s">
        <v>236</v>
      </c>
      <c r="I48" s="55" t="s">
        <v>236</v>
      </c>
    </row>
    <row r="49" spans="1:9" ht="12.75">
      <c r="A49" s="53">
        <v>43</v>
      </c>
      <c r="B49" s="54">
        <v>43447.524632199071</v>
      </c>
      <c r="C49" s="55" t="s">
        <v>274</v>
      </c>
      <c r="D49" s="55" t="s">
        <v>275</v>
      </c>
      <c r="E49" s="55" t="s">
        <v>236</v>
      </c>
      <c r="F49" s="55" t="s">
        <v>236</v>
      </c>
      <c r="G49" s="55" t="s">
        <v>236</v>
      </c>
      <c r="H49" s="55" t="s">
        <v>236</v>
      </c>
      <c r="I49" s="55" t="s">
        <v>236</v>
      </c>
    </row>
    <row r="50" spans="1:9" ht="12.75">
      <c r="A50" s="53">
        <v>44</v>
      </c>
      <c r="B50" s="54">
        <v>43447.524788981478</v>
      </c>
      <c r="C50" s="55" t="s">
        <v>276</v>
      </c>
      <c r="D50" s="55" t="s">
        <v>441</v>
      </c>
      <c r="E50" s="55" t="s">
        <v>236</v>
      </c>
      <c r="F50" s="55" t="s">
        <v>236</v>
      </c>
      <c r="G50" s="55" t="s">
        <v>426</v>
      </c>
      <c r="H50" s="55" t="s">
        <v>236</v>
      </c>
      <c r="I50" s="55" t="s">
        <v>426</v>
      </c>
    </row>
    <row r="51" spans="1:9" ht="12.75">
      <c r="A51" s="53">
        <v>45</v>
      </c>
      <c r="B51" s="54">
        <v>43447.528615625</v>
      </c>
      <c r="C51" s="55" t="s">
        <v>317</v>
      </c>
      <c r="D51" s="55" t="s">
        <v>209</v>
      </c>
      <c r="E51" s="55" t="s">
        <v>236</v>
      </c>
      <c r="F51" s="55" t="s">
        <v>236</v>
      </c>
      <c r="G51" s="55" t="s">
        <v>426</v>
      </c>
      <c r="H51" s="55" t="s">
        <v>236</v>
      </c>
      <c r="I51" s="55" t="s">
        <v>426</v>
      </c>
    </row>
    <row r="52" spans="1:9" ht="12.75">
      <c r="A52" s="53">
        <v>46</v>
      </c>
      <c r="B52" s="54">
        <v>43447.530263182867</v>
      </c>
      <c r="C52" s="55" t="s">
        <v>442</v>
      </c>
      <c r="D52" s="55" t="s">
        <v>277</v>
      </c>
      <c r="E52" s="55" t="s">
        <v>236</v>
      </c>
      <c r="F52" s="55" t="s">
        <v>236</v>
      </c>
      <c r="G52" s="55" t="s">
        <v>236</v>
      </c>
      <c r="H52" s="55" t="s">
        <v>236</v>
      </c>
      <c r="I52" s="55" t="s">
        <v>236</v>
      </c>
    </row>
    <row r="53" spans="1:9" ht="12.75">
      <c r="A53" s="53">
        <v>47</v>
      </c>
      <c r="B53" s="54">
        <v>43447.535358252309</v>
      </c>
      <c r="C53" s="55" t="s">
        <v>443</v>
      </c>
      <c r="D53" s="55" t="s">
        <v>318</v>
      </c>
      <c r="E53" s="55" t="s">
        <v>426</v>
      </c>
      <c r="F53" s="55" t="s">
        <v>426</v>
      </c>
      <c r="G53" s="55" t="s">
        <v>426</v>
      </c>
      <c r="H53" s="55" t="s">
        <v>426</v>
      </c>
      <c r="I53" s="55" t="s">
        <v>236</v>
      </c>
    </row>
    <row r="54" spans="1:9" ht="12.75">
      <c r="A54" s="53">
        <v>48</v>
      </c>
      <c r="B54" s="54">
        <v>43447.541159444445</v>
      </c>
      <c r="C54" s="55" t="s">
        <v>319</v>
      </c>
      <c r="D54" s="55" t="s">
        <v>320</v>
      </c>
      <c r="E54" s="55" t="s">
        <v>236</v>
      </c>
      <c r="F54" s="55" t="s">
        <v>236</v>
      </c>
      <c r="G54" s="55" t="s">
        <v>236</v>
      </c>
      <c r="H54" s="55" t="s">
        <v>236</v>
      </c>
      <c r="I54" s="55" t="s">
        <v>236</v>
      </c>
    </row>
    <row r="55" spans="1:9" ht="12.75">
      <c r="A55" s="53">
        <v>49</v>
      </c>
      <c r="B55" s="54">
        <v>43447.543693368054</v>
      </c>
      <c r="C55" s="55" t="s">
        <v>444</v>
      </c>
      <c r="D55" s="55" t="s">
        <v>113</v>
      </c>
      <c r="E55" s="55" t="s">
        <v>236</v>
      </c>
      <c r="F55" s="55" t="s">
        <v>236</v>
      </c>
      <c r="G55" s="55" t="s">
        <v>236</v>
      </c>
      <c r="H55" s="55" t="s">
        <v>236</v>
      </c>
      <c r="I55" s="55" t="s">
        <v>236</v>
      </c>
    </row>
    <row r="56" spans="1:9" ht="12.75">
      <c r="A56" s="53">
        <v>50</v>
      </c>
      <c r="B56" s="54">
        <v>43447.550422384258</v>
      </c>
      <c r="C56" s="55" t="s">
        <v>278</v>
      </c>
      <c r="D56" s="55" t="s">
        <v>115</v>
      </c>
      <c r="E56" s="55" t="s">
        <v>236</v>
      </c>
      <c r="F56" s="55" t="s">
        <v>236</v>
      </c>
      <c r="G56" s="55" t="s">
        <v>236</v>
      </c>
      <c r="H56" s="55" t="s">
        <v>236</v>
      </c>
      <c r="I56" s="55" t="s">
        <v>236</v>
      </c>
    </row>
    <row r="57" spans="1:9" ht="12.75">
      <c r="A57" s="53">
        <v>51</v>
      </c>
      <c r="B57" s="54">
        <v>43447.550656111111</v>
      </c>
      <c r="C57" s="55" t="s">
        <v>279</v>
      </c>
      <c r="D57" s="55" t="s">
        <v>119</v>
      </c>
      <c r="E57" s="55" t="s">
        <v>236</v>
      </c>
      <c r="F57" s="55" t="s">
        <v>426</v>
      </c>
      <c r="G57" s="55" t="s">
        <v>426</v>
      </c>
      <c r="H57" s="55" t="s">
        <v>426</v>
      </c>
      <c r="I57" s="55" t="s">
        <v>426</v>
      </c>
    </row>
    <row r="58" spans="1:9" ht="12.75">
      <c r="A58" s="53">
        <v>52</v>
      </c>
      <c r="B58" s="54">
        <v>43447.555309155097</v>
      </c>
      <c r="C58" s="55" t="s">
        <v>280</v>
      </c>
      <c r="D58" s="55" t="s">
        <v>281</v>
      </c>
      <c r="E58" s="55" t="s">
        <v>236</v>
      </c>
      <c r="F58" s="55" t="s">
        <v>236</v>
      </c>
      <c r="G58" s="55" t="s">
        <v>236</v>
      </c>
      <c r="H58" s="55" t="s">
        <v>236</v>
      </c>
      <c r="I58" s="55" t="s">
        <v>236</v>
      </c>
    </row>
    <row r="59" spans="1:9" ht="12.75">
      <c r="A59" s="53">
        <v>53</v>
      </c>
      <c r="B59" s="54">
        <v>43447.557424016202</v>
      </c>
      <c r="C59" s="55" t="s">
        <v>283</v>
      </c>
      <c r="D59" s="55" t="s">
        <v>125</v>
      </c>
      <c r="E59" s="55" t="s">
        <v>236</v>
      </c>
      <c r="F59" s="55" t="s">
        <v>236</v>
      </c>
      <c r="G59" s="55" t="s">
        <v>236</v>
      </c>
      <c r="H59" s="55" t="s">
        <v>236</v>
      </c>
      <c r="I59" s="55" t="s">
        <v>236</v>
      </c>
    </row>
    <row r="60" spans="1:9" ht="12.75">
      <c r="A60" s="53">
        <v>54</v>
      </c>
      <c r="B60" s="54">
        <v>43447.559915636579</v>
      </c>
      <c r="C60" s="55" t="s">
        <v>445</v>
      </c>
      <c r="D60" s="55" t="s">
        <v>284</v>
      </c>
      <c r="E60" s="55" t="s">
        <v>236</v>
      </c>
      <c r="F60" s="55" t="s">
        <v>236</v>
      </c>
      <c r="G60" s="55" t="s">
        <v>236</v>
      </c>
      <c r="H60" s="55" t="s">
        <v>236</v>
      </c>
      <c r="I60" s="55" t="s">
        <v>236</v>
      </c>
    </row>
    <row r="61" spans="1:9" ht="12.75">
      <c r="A61" s="53">
        <v>55</v>
      </c>
      <c r="B61" s="54">
        <v>43447.564657581017</v>
      </c>
      <c r="C61" s="55" t="s">
        <v>130</v>
      </c>
      <c r="D61" s="55" t="s">
        <v>131</v>
      </c>
      <c r="E61" s="55" t="s">
        <v>236</v>
      </c>
      <c r="F61" s="55" t="s">
        <v>236</v>
      </c>
      <c r="G61" s="55" t="s">
        <v>236</v>
      </c>
      <c r="H61" s="55" t="s">
        <v>236</v>
      </c>
      <c r="I61" s="55" t="s">
        <v>236</v>
      </c>
    </row>
    <row r="62" spans="1:9" ht="12.75">
      <c r="A62" s="53">
        <v>56</v>
      </c>
      <c r="B62" s="54">
        <v>43447.578920462962</v>
      </c>
      <c r="C62" s="55" t="s">
        <v>446</v>
      </c>
      <c r="D62" s="55" t="s">
        <v>321</v>
      </c>
      <c r="E62" s="55" t="s">
        <v>236</v>
      </c>
      <c r="F62" s="55" t="s">
        <v>236</v>
      </c>
      <c r="G62" s="55" t="s">
        <v>236</v>
      </c>
      <c r="H62" s="55" t="s">
        <v>236</v>
      </c>
      <c r="I62" s="55" t="s">
        <v>236</v>
      </c>
    </row>
    <row r="63" spans="1:9" ht="12.75">
      <c r="A63" s="53">
        <v>57</v>
      </c>
      <c r="B63" s="54">
        <v>43447.603858703704</v>
      </c>
      <c r="C63" s="55" t="s">
        <v>285</v>
      </c>
      <c r="D63" s="55" t="s">
        <v>133</v>
      </c>
      <c r="E63" s="55" t="s">
        <v>236</v>
      </c>
      <c r="F63" s="55" t="s">
        <v>236</v>
      </c>
      <c r="G63" s="55" t="s">
        <v>236</v>
      </c>
      <c r="H63" s="55" t="s">
        <v>236</v>
      </c>
      <c r="I63" s="55" t="s">
        <v>236</v>
      </c>
    </row>
    <row r="64" spans="1:9" ht="12.75">
      <c r="A64" s="53">
        <v>58</v>
      </c>
      <c r="B64" s="54">
        <v>43447.605196944445</v>
      </c>
      <c r="C64" s="55" t="s">
        <v>286</v>
      </c>
      <c r="D64" s="55" t="s">
        <v>137</v>
      </c>
      <c r="E64" s="55" t="s">
        <v>236</v>
      </c>
      <c r="F64" s="55" t="s">
        <v>236</v>
      </c>
      <c r="G64" s="55" t="s">
        <v>236</v>
      </c>
      <c r="H64" s="55" t="s">
        <v>236</v>
      </c>
      <c r="I64" s="55" t="s">
        <v>236</v>
      </c>
    </row>
    <row r="65" spans="1:9" ht="12.75">
      <c r="A65" s="53">
        <v>59</v>
      </c>
      <c r="B65" s="54">
        <v>43447.609755138888</v>
      </c>
      <c r="C65" s="55" t="s">
        <v>287</v>
      </c>
      <c r="D65" s="55" t="s">
        <v>288</v>
      </c>
      <c r="E65" s="55" t="s">
        <v>236</v>
      </c>
      <c r="F65" s="55" t="s">
        <v>236</v>
      </c>
      <c r="G65" s="55" t="s">
        <v>236</v>
      </c>
      <c r="H65" s="55" t="s">
        <v>236</v>
      </c>
      <c r="I65" s="55" t="s">
        <v>236</v>
      </c>
    </row>
    <row r="66" spans="1:9" ht="12.75">
      <c r="A66" s="53">
        <v>60</v>
      </c>
      <c r="B66" s="54">
        <v>43447.615292881943</v>
      </c>
      <c r="C66" s="55" t="s">
        <v>447</v>
      </c>
      <c r="D66" s="55" t="s">
        <v>289</v>
      </c>
      <c r="E66" s="55" t="s">
        <v>426</v>
      </c>
      <c r="F66" s="55" t="s">
        <v>426</v>
      </c>
      <c r="G66" s="55" t="s">
        <v>426</v>
      </c>
      <c r="H66" s="55" t="s">
        <v>426</v>
      </c>
      <c r="I66" s="55" t="s">
        <v>426</v>
      </c>
    </row>
    <row r="67" spans="1:9" ht="12.75">
      <c r="A67" s="53">
        <v>61</v>
      </c>
      <c r="B67" s="54">
        <v>43447.63849326389</v>
      </c>
      <c r="C67" s="55" t="s">
        <v>448</v>
      </c>
      <c r="D67" s="55" t="s">
        <v>449</v>
      </c>
      <c r="E67" s="55" t="s">
        <v>236</v>
      </c>
      <c r="F67" s="55" t="s">
        <v>236</v>
      </c>
      <c r="G67" s="55" t="s">
        <v>426</v>
      </c>
      <c r="H67" s="55" t="s">
        <v>236</v>
      </c>
      <c r="I67" s="55" t="s">
        <v>236</v>
      </c>
    </row>
    <row r="68" spans="1:9" ht="12.75">
      <c r="A68" s="53">
        <v>62</v>
      </c>
      <c r="B68" s="54">
        <v>43447.69274402778</v>
      </c>
      <c r="C68" s="55" t="s">
        <v>450</v>
      </c>
      <c r="D68" s="55" t="s">
        <v>145</v>
      </c>
      <c r="E68" s="55" t="s">
        <v>236</v>
      </c>
      <c r="F68" s="55" t="s">
        <v>236</v>
      </c>
      <c r="G68" s="55" t="s">
        <v>236</v>
      </c>
      <c r="H68" s="55" t="s">
        <v>236</v>
      </c>
      <c r="I68" s="55" t="s">
        <v>236</v>
      </c>
    </row>
    <row r="69" spans="1:9" ht="12.75">
      <c r="A69" s="53">
        <v>63</v>
      </c>
      <c r="B69" s="54">
        <v>43447.694208969908</v>
      </c>
      <c r="C69" s="55" t="s">
        <v>290</v>
      </c>
      <c r="D69" s="55" t="s">
        <v>291</v>
      </c>
      <c r="E69" s="55" t="s">
        <v>236</v>
      </c>
      <c r="F69" s="55" t="s">
        <v>236</v>
      </c>
      <c r="G69" s="55" t="s">
        <v>426</v>
      </c>
      <c r="H69" s="55" t="s">
        <v>236</v>
      </c>
      <c r="I69" s="55" t="s">
        <v>236</v>
      </c>
    </row>
    <row r="70" spans="1:9" ht="12.75">
      <c r="A70" s="53">
        <v>64</v>
      </c>
      <c r="B70" s="54">
        <v>43447.698025833335</v>
      </c>
      <c r="C70" s="55" t="s">
        <v>292</v>
      </c>
      <c r="D70" s="55" t="s">
        <v>293</v>
      </c>
      <c r="E70" s="55" t="s">
        <v>236</v>
      </c>
      <c r="F70" s="55" t="s">
        <v>236</v>
      </c>
      <c r="G70" s="55" t="s">
        <v>236</v>
      </c>
      <c r="H70" s="55" t="s">
        <v>236</v>
      </c>
      <c r="I70" s="55" t="s">
        <v>236</v>
      </c>
    </row>
    <row r="71" spans="1:9" ht="12.75">
      <c r="A71" s="53">
        <v>65</v>
      </c>
      <c r="B71" s="54">
        <v>43447.70172243056</v>
      </c>
      <c r="C71" s="55" t="s">
        <v>294</v>
      </c>
      <c r="D71" s="55" t="s">
        <v>151</v>
      </c>
      <c r="E71" s="55" t="s">
        <v>236</v>
      </c>
      <c r="F71" s="55" t="s">
        <v>236</v>
      </c>
      <c r="G71" s="55" t="s">
        <v>236</v>
      </c>
      <c r="H71" s="55" t="s">
        <v>236</v>
      </c>
      <c r="I71" s="55" t="s">
        <v>236</v>
      </c>
    </row>
    <row r="72" spans="1:9" ht="12.75">
      <c r="A72" s="53">
        <v>66</v>
      </c>
      <c r="B72" s="54">
        <v>43447.731562141205</v>
      </c>
      <c r="C72" s="55" t="s">
        <v>451</v>
      </c>
      <c r="D72" s="55" t="s">
        <v>322</v>
      </c>
      <c r="E72" s="55" t="s">
        <v>426</v>
      </c>
      <c r="F72" s="55" t="s">
        <v>426</v>
      </c>
      <c r="G72" s="55" t="s">
        <v>426</v>
      </c>
      <c r="H72" s="55" t="s">
        <v>426</v>
      </c>
      <c r="I72" s="55" t="s">
        <v>426</v>
      </c>
    </row>
    <row r="73" spans="1:9" ht="12.75">
      <c r="A73" s="53">
        <v>67</v>
      </c>
      <c r="B73" s="54">
        <v>43447.74503125</v>
      </c>
      <c r="C73" s="55" t="s">
        <v>452</v>
      </c>
      <c r="D73" s="55" t="s">
        <v>153</v>
      </c>
      <c r="E73" s="55" t="s">
        <v>236</v>
      </c>
      <c r="F73" s="55" t="s">
        <v>236</v>
      </c>
      <c r="G73" s="55" t="s">
        <v>236</v>
      </c>
      <c r="H73" s="55" t="s">
        <v>236</v>
      </c>
      <c r="I73" s="55" t="s">
        <v>236</v>
      </c>
    </row>
    <row r="74" spans="1:9" ht="12.75">
      <c r="A74" s="53">
        <v>68</v>
      </c>
      <c r="B74" s="54">
        <v>43447.772650983796</v>
      </c>
      <c r="C74" s="55" t="s">
        <v>295</v>
      </c>
      <c r="D74" s="55" t="s">
        <v>296</v>
      </c>
      <c r="E74" s="55" t="s">
        <v>236</v>
      </c>
      <c r="F74" s="55" t="s">
        <v>236</v>
      </c>
      <c r="G74" s="55" t="s">
        <v>236</v>
      </c>
      <c r="H74" s="55" t="s">
        <v>236</v>
      </c>
      <c r="I74" s="55" t="s">
        <v>236</v>
      </c>
    </row>
    <row r="75" spans="1:9" ht="12.75">
      <c r="A75" s="53">
        <v>69</v>
      </c>
      <c r="B75" s="54">
        <v>43447.809643854169</v>
      </c>
      <c r="C75" s="55" t="s">
        <v>297</v>
      </c>
      <c r="D75" s="55" t="s">
        <v>157</v>
      </c>
      <c r="E75" s="55" t="s">
        <v>236</v>
      </c>
      <c r="F75" s="55" t="s">
        <v>236</v>
      </c>
      <c r="G75" s="55" t="s">
        <v>236</v>
      </c>
      <c r="H75" s="55" t="s">
        <v>236</v>
      </c>
      <c r="I75" s="55" t="s">
        <v>236</v>
      </c>
    </row>
    <row r="76" spans="1:9" ht="12.75">
      <c r="A76" s="53">
        <v>70</v>
      </c>
      <c r="B76" s="54">
        <v>43447.812022604165</v>
      </c>
      <c r="C76" s="55" t="s">
        <v>158</v>
      </c>
      <c r="D76" s="55" t="s">
        <v>159</v>
      </c>
      <c r="E76" s="55" t="s">
        <v>426</v>
      </c>
      <c r="F76" s="55" t="s">
        <v>426</v>
      </c>
      <c r="G76" s="55" t="s">
        <v>426</v>
      </c>
      <c r="H76" s="55" t="s">
        <v>426</v>
      </c>
      <c r="I76" s="55" t="s">
        <v>426</v>
      </c>
    </row>
    <row r="77" spans="1:9" ht="12.75">
      <c r="A77" s="53">
        <v>71</v>
      </c>
      <c r="B77" s="54">
        <v>43447.91828150463</v>
      </c>
      <c r="C77" s="55" t="s">
        <v>160</v>
      </c>
      <c r="D77" s="55" t="s">
        <v>161</v>
      </c>
      <c r="E77" s="55" t="s">
        <v>236</v>
      </c>
      <c r="F77" s="55" t="s">
        <v>236</v>
      </c>
      <c r="G77" s="55" t="s">
        <v>236</v>
      </c>
      <c r="H77" s="55" t="s">
        <v>236</v>
      </c>
      <c r="I77" s="55" t="s">
        <v>236</v>
      </c>
    </row>
    <row r="78" spans="1:9" ht="12.75">
      <c r="A78" s="53">
        <v>72</v>
      </c>
      <c r="B78" s="54">
        <v>43448.211004826386</v>
      </c>
      <c r="C78" s="55" t="s">
        <v>298</v>
      </c>
      <c r="D78" s="55" t="s">
        <v>299</v>
      </c>
      <c r="E78" s="55" t="s">
        <v>426</v>
      </c>
      <c r="F78" s="55" t="s">
        <v>426</v>
      </c>
      <c r="G78" s="55" t="s">
        <v>236</v>
      </c>
      <c r="H78" s="55" t="s">
        <v>236</v>
      </c>
      <c r="I78" s="55" t="s">
        <v>426</v>
      </c>
    </row>
    <row r="79" spans="1:9" ht="12.75">
      <c r="A79" s="53">
        <v>73</v>
      </c>
      <c r="B79" s="54">
        <v>43448.341739849537</v>
      </c>
      <c r="C79" s="55" t="s">
        <v>300</v>
      </c>
      <c r="D79" s="55" t="s">
        <v>453</v>
      </c>
      <c r="E79" s="55" t="s">
        <v>236</v>
      </c>
      <c r="F79" s="55" t="s">
        <v>236</v>
      </c>
      <c r="G79" s="55" t="s">
        <v>236</v>
      </c>
      <c r="H79" s="55" t="s">
        <v>236</v>
      </c>
      <c r="I79" s="55" t="s">
        <v>236</v>
      </c>
    </row>
    <row r="80" spans="1:9" ht="12.75">
      <c r="A80" s="53">
        <v>74</v>
      </c>
      <c r="B80" s="54">
        <v>43448.475083993057</v>
      </c>
      <c r="C80" s="55" t="s">
        <v>166</v>
      </c>
      <c r="D80" s="55" t="s">
        <v>167</v>
      </c>
      <c r="E80" s="55" t="s">
        <v>236</v>
      </c>
      <c r="F80" s="55" t="s">
        <v>236</v>
      </c>
      <c r="G80" s="55" t="s">
        <v>236</v>
      </c>
      <c r="H80" s="55" t="s">
        <v>236</v>
      </c>
      <c r="I80" s="55" t="s">
        <v>236</v>
      </c>
    </row>
    <row r="81" spans="1:9" ht="12.75">
      <c r="A81" s="53">
        <v>75</v>
      </c>
      <c r="B81" s="54">
        <v>43448.491511458335</v>
      </c>
      <c r="C81" s="55" t="s">
        <v>323</v>
      </c>
      <c r="D81" s="55" t="s">
        <v>324</v>
      </c>
      <c r="E81" s="55" t="s">
        <v>426</v>
      </c>
      <c r="F81" s="55" t="s">
        <v>426</v>
      </c>
      <c r="G81" s="55" t="s">
        <v>426</v>
      </c>
      <c r="H81" s="55" t="s">
        <v>426</v>
      </c>
      <c r="I81" s="55" t="s">
        <v>426</v>
      </c>
    </row>
    <row r="82" spans="1:9" ht="12.75">
      <c r="A82" s="53">
        <v>76</v>
      </c>
      <c r="B82" s="54">
        <v>43449.439965266203</v>
      </c>
      <c r="C82" s="55" t="s">
        <v>301</v>
      </c>
      <c r="D82" s="55" t="s">
        <v>169</v>
      </c>
      <c r="E82" s="55" t="s">
        <v>426</v>
      </c>
      <c r="F82" s="55" t="s">
        <v>426</v>
      </c>
      <c r="G82" s="55" t="s">
        <v>426</v>
      </c>
      <c r="H82" s="55" t="s">
        <v>426</v>
      </c>
      <c r="I82" s="55" t="s">
        <v>426</v>
      </c>
    </row>
    <row r="83" spans="1:9" ht="12.75">
      <c r="A83" s="53">
        <v>77</v>
      </c>
      <c r="B83" s="54">
        <v>43449.605435011574</v>
      </c>
      <c r="C83" s="55" t="s">
        <v>302</v>
      </c>
      <c r="D83" s="55" t="s">
        <v>303</v>
      </c>
      <c r="E83" s="55" t="s">
        <v>426</v>
      </c>
      <c r="F83" s="55" t="s">
        <v>236</v>
      </c>
      <c r="G83" s="55" t="s">
        <v>236</v>
      </c>
      <c r="H83" s="55" t="s">
        <v>236</v>
      </c>
      <c r="I83" s="55" t="s">
        <v>426</v>
      </c>
    </row>
    <row r="84" spans="1:9" ht="12.75">
      <c r="A84" s="53">
        <v>78</v>
      </c>
      <c r="B84" s="54">
        <v>43449.761976145834</v>
      </c>
      <c r="C84" s="55" t="s">
        <v>172</v>
      </c>
      <c r="D84" s="55" t="s">
        <v>173</v>
      </c>
      <c r="E84" s="55" t="s">
        <v>236</v>
      </c>
      <c r="F84" s="55" t="s">
        <v>236</v>
      </c>
      <c r="G84" s="55" t="s">
        <v>236</v>
      </c>
      <c r="H84" s="55" t="s">
        <v>236</v>
      </c>
      <c r="I84" s="55" t="s">
        <v>236</v>
      </c>
    </row>
    <row r="85" spans="1:9" ht="12.75">
      <c r="A85" s="53">
        <v>79</v>
      </c>
      <c r="B85" s="54">
        <v>43449.774199259264</v>
      </c>
      <c r="C85" s="55" t="s">
        <v>304</v>
      </c>
      <c r="D85" s="55" t="s">
        <v>305</v>
      </c>
      <c r="E85" s="55" t="s">
        <v>426</v>
      </c>
      <c r="F85" s="55" t="s">
        <v>236</v>
      </c>
      <c r="G85" s="55" t="s">
        <v>236</v>
      </c>
      <c r="H85" s="55" t="s">
        <v>236</v>
      </c>
      <c r="I85" s="55" t="s">
        <v>236</v>
      </c>
    </row>
    <row r="86" spans="1:9" ht="12.75">
      <c r="A86" s="53">
        <v>80</v>
      </c>
      <c r="B86" s="54">
        <v>43450.429698506945</v>
      </c>
      <c r="C86" s="55" t="s">
        <v>454</v>
      </c>
      <c r="D86" s="55" t="s">
        <v>306</v>
      </c>
      <c r="E86" s="56" t="s">
        <v>426</v>
      </c>
      <c r="F86" s="56" t="s">
        <v>426</v>
      </c>
      <c r="G86" s="56" t="s">
        <v>426</v>
      </c>
      <c r="H86" s="56" t="s">
        <v>426</v>
      </c>
      <c r="I86" s="56" t="s">
        <v>426</v>
      </c>
    </row>
    <row r="87" spans="1:9" ht="15.75" customHeight="1">
      <c r="A87" s="113" t="s">
        <v>455</v>
      </c>
      <c r="B87" s="113"/>
      <c r="C87" s="113"/>
      <c r="D87" s="114"/>
      <c r="E87" s="57">
        <f>COUNTIF(E7:E86,"0(Not at all)")</f>
        <v>0</v>
      </c>
      <c r="F87" s="57">
        <f t="shared" ref="F87:I87" si="0">COUNTIF(F7:F86,"0(Not at all)")</f>
        <v>0</v>
      </c>
      <c r="G87" s="57">
        <f t="shared" si="0"/>
        <v>0</v>
      </c>
      <c r="H87" s="57">
        <f t="shared" si="0"/>
        <v>0</v>
      </c>
      <c r="I87" s="57">
        <f t="shared" si="0"/>
        <v>0</v>
      </c>
    </row>
    <row r="88" spans="1:9" ht="15.75" customHeight="1">
      <c r="A88" s="113" t="s">
        <v>456</v>
      </c>
      <c r="B88" s="113"/>
      <c r="C88" s="113"/>
      <c r="D88" s="114"/>
      <c r="E88" s="57">
        <f>COUNTIF(E7:E86,"1(Poor)")</f>
        <v>0</v>
      </c>
      <c r="F88" s="57">
        <f t="shared" ref="F88:I88" si="1">COUNTIF(F7:F86,"1(Poor)")</f>
        <v>0</v>
      </c>
      <c r="G88" s="57">
        <f t="shared" si="1"/>
        <v>0</v>
      </c>
      <c r="H88" s="57">
        <f t="shared" si="1"/>
        <v>0</v>
      </c>
      <c r="I88" s="57">
        <f t="shared" si="1"/>
        <v>0</v>
      </c>
    </row>
    <row r="89" spans="1:9" ht="15.75" customHeight="1">
      <c r="A89" s="113" t="s">
        <v>457</v>
      </c>
      <c r="B89" s="113"/>
      <c r="C89" s="113"/>
      <c r="D89" s="114"/>
      <c r="E89" s="57">
        <f>COUNTIF(E7:E86,"2 (Fair))")</f>
        <v>0</v>
      </c>
      <c r="F89" s="57">
        <f t="shared" ref="F89:I89" si="2">COUNTIF(F7:F86,"2 (Fair))")</f>
        <v>0</v>
      </c>
      <c r="G89" s="57">
        <f t="shared" si="2"/>
        <v>0</v>
      </c>
      <c r="H89" s="57">
        <f t="shared" si="2"/>
        <v>0</v>
      </c>
      <c r="I89" s="57">
        <f t="shared" si="2"/>
        <v>0</v>
      </c>
    </row>
    <row r="90" spans="1:9" ht="15.75" customHeight="1">
      <c r="A90" s="113" t="s">
        <v>458</v>
      </c>
      <c r="B90" s="113"/>
      <c r="C90" s="113"/>
      <c r="D90" s="114"/>
      <c r="E90" s="57">
        <f>COUNTIF(E7:E86,"3 (Satisfactory)")</f>
        <v>1</v>
      </c>
      <c r="F90" s="57">
        <f t="shared" ref="F90:I90" si="3">COUNTIF(F7:F86,"3 (Satisfactory)")</f>
        <v>0</v>
      </c>
      <c r="G90" s="57">
        <f t="shared" si="3"/>
        <v>0</v>
      </c>
      <c r="H90" s="57">
        <f t="shared" si="3"/>
        <v>0</v>
      </c>
      <c r="I90" s="57">
        <f t="shared" si="3"/>
        <v>0</v>
      </c>
    </row>
    <row r="91" spans="1:9" ht="15.75" customHeight="1">
      <c r="A91" s="113" t="s">
        <v>459</v>
      </c>
      <c r="B91" s="113"/>
      <c r="C91" s="113"/>
      <c r="D91" s="114"/>
      <c r="E91" s="57">
        <f>COUNTIF(E7:E86,"4 (Very good)")</f>
        <v>18</v>
      </c>
      <c r="F91" s="57">
        <f t="shared" ref="F91:I91" si="4">COUNTIF(F7:F86,"4 (Very good)")</f>
        <v>19</v>
      </c>
      <c r="G91" s="57">
        <f t="shared" si="4"/>
        <v>25</v>
      </c>
      <c r="H91" s="57">
        <f t="shared" si="4"/>
        <v>17</v>
      </c>
      <c r="I91" s="57">
        <f t="shared" si="4"/>
        <v>25</v>
      </c>
    </row>
    <row r="92" spans="1:9" ht="15.75" customHeight="1">
      <c r="A92" s="113" t="s">
        <v>460</v>
      </c>
      <c r="B92" s="113"/>
      <c r="C92" s="113"/>
      <c r="D92" s="114"/>
      <c r="E92" s="57">
        <f>COUNTIF(E7:E86,"5 (Excellent)")</f>
        <v>61</v>
      </c>
      <c r="F92" s="57">
        <f t="shared" ref="F92:I92" si="5">COUNTIF(F7:F86,"5 (Excellent)")</f>
        <v>61</v>
      </c>
      <c r="G92" s="57">
        <f t="shared" si="5"/>
        <v>55</v>
      </c>
      <c r="H92" s="57">
        <f t="shared" si="5"/>
        <v>63</v>
      </c>
      <c r="I92" s="57">
        <f t="shared" si="5"/>
        <v>55</v>
      </c>
    </row>
  </sheetData>
  <mergeCells count="11">
    <mergeCell ref="A90:D90"/>
    <mergeCell ref="A91:D91"/>
    <mergeCell ref="A92:D92"/>
    <mergeCell ref="A4:B4"/>
    <mergeCell ref="A5:F5"/>
    <mergeCell ref="A89:D89"/>
    <mergeCell ref="B1:J1"/>
    <mergeCell ref="B2:J2"/>
    <mergeCell ref="B3:J3"/>
    <mergeCell ref="A87:D87"/>
    <mergeCell ref="A88:D88"/>
  </mergeCells>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6"/>
  <sheetViews>
    <sheetView workbookViewId="0">
      <selection activeCell="P16" sqref="P16"/>
    </sheetView>
  </sheetViews>
  <sheetFormatPr defaultRowHeight="12.75"/>
  <cols>
    <col min="1" max="1" width="5.85546875" style="58" customWidth="1"/>
    <col min="2" max="2" width="34.28515625" style="58" customWidth="1"/>
    <col min="3" max="3" width="38.140625" style="58" customWidth="1"/>
    <col min="4" max="9" width="7" style="58" customWidth="1"/>
    <col min="10" max="10" width="12.5703125" style="58" customWidth="1"/>
    <col min="11" max="11" width="10.5703125" style="58" customWidth="1"/>
    <col min="12" max="12" width="9.28515625" style="58" customWidth="1"/>
    <col min="13" max="13" width="11.28515625" style="58" customWidth="1"/>
    <col min="14" max="16384" width="9.140625" style="58"/>
  </cols>
  <sheetData>
    <row r="1" spans="1:13" ht="21" customHeight="1">
      <c r="A1" s="120" t="s">
        <v>0</v>
      </c>
      <c r="B1" s="120"/>
      <c r="C1" s="120"/>
      <c r="D1" s="120"/>
      <c r="E1" s="120"/>
      <c r="F1" s="120"/>
      <c r="G1" s="120"/>
      <c r="H1" s="120"/>
      <c r="I1" s="120"/>
      <c r="J1" s="120"/>
      <c r="K1" s="120"/>
      <c r="L1" s="120"/>
      <c r="M1" s="120"/>
    </row>
    <row r="2" spans="1:13" ht="21" customHeight="1">
      <c r="A2" s="120" t="s">
        <v>1</v>
      </c>
      <c r="B2" s="120"/>
      <c r="C2" s="120"/>
      <c r="D2" s="120"/>
      <c r="E2" s="120"/>
      <c r="F2" s="120"/>
      <c r="G2" s="120"/>
      <c r="H2" s="120"/>
      <c r="I2" s="120"/>
      <c r="J2" s="120"/>
      <c r="K2" s="120"/>
      <c r="L2" s="120"/>
      <c r="M2" s="120"/>
    </row>
    <row r="3" spans="1:13" ht="21" customHeight="1">
      <c r="A3" s="121" t="s">
        <v>461</v>
      </c>
      <c r="B3" s="121"/>
      <c r="C3" s="121"/>
      <c r="D3" s="121"/>
      <c r="E3" s="121"/>
      <c r="F3" s="121"/>
      <c r="G3" s="121"/>
      <c r="H3" s="121"/>
      <c r="I3" s="121"/>
      <c r="J3" s="121"/>
      <c r="K3" s="121"/>
      <c r="L3" s="121"/>
      <c r="M3" s="121"/>
    </row>
    <row r="4" spans="1:13" s="46" customFormat="1" ht="15.75" customHeight="1">
      <c r="A4" s="47" t="s">
        <v>411</v>
      </c>
      <c r="B4" s="48"/>
      <c r="C4" s="48"/>
      <c r="D4" s="48"/>
      <c r="E4" s="49" t="s">
        <v>412</v>
      </c>
      <c r="F4" s="48"/>
      <c r="G4" s="48"/>
      <c r="H4" s="48"/>
      <c r="I4" s="58"/>
      <c r="K4" s="58"/>
      <c r="M4" s="50" t="s">
        <v>413</v>
      </c>
    </row>
    <row r="5" spans="1:13" s="46" customFormat="1" ht="26.25" customHeight="1">
      <c r="A5" s="49" t="s">
        <v>414</v>
      </c>
      <c r="B5" s="48"/>
      <c r="C5" s="48"/>
      <c r="D5" s="48"/>
      <c r="E5" s="48"/>
      <c r="F5" s="48"/>
      <c r="G5" s="48"/>
      <c r="H5" s="48"/>
      <c r="I5" s="58"/>
      <c r="K5" s="58"/>
      <c r="M5" s="50" t="s">
        <v>415</v>
      </c>
    </row>
    <row r="6" spans="1:13" ht="15">
      <c r="A6" s="117" t="s">
        <v>325</v>
      </c>
      <c r="B6" s="122" t="s">
        <v>326</v>
      </c>
      <c r="C6" s="122" t="s">
        <v>327</v>
      </c>
      <c r="D6" s="122" t="s">
        <v>328</v>
      </c>
      <c r="E6" s="122"/>
      <c r="F6" s="122"/>
      <c r="G6" s="122"/>
      <c r="H6" s="122"/>
      <c r="I6" s="122"/>
      <c r="J6" s="117" t="s">
        <v>329</v>
      </c>
      <c r="K6" s="117" t="s">
        <v>330</v>
      </c>
      <c r="L6" s="117" t="s">
        <v>331</v>
      </c>
      <c r="M6" s="117" t="s">
        <v>332</v>
      </c>
    </row>
    <row r="7" spans="1:13" ht="15.75" customHeight="1">
      <c r="A7" s="117"/>
      <c r="B7" s="122"/>
      <c r="C7" s="122"/>
      <c r="D7" s="59">
        <v>0</v>
      </c>
      <c r="E7" s="59">
        <v>1</v>
      </c>
      <c r="F7" s="59">
        <v>2</v>
      </c>
      <c r="G7" s="59">
        <v>3</v>
      </c>
      <c r="H7" s="59">
        <v>4</v>
      </c>
      <c r="I7" s="59">
        <v>5</v>
      </c>
      <c r="J7" s="117"/>
      <c r="K7" s="117"/>
      <c r="L7" s="117"/>
      <c r="M7" s="117"/>
    </row>
    <row r="8" spans="1:13" ht="63.75" customHeight="1">
      <c r="A8" s="60" t="s">
        <v>10</v>
      </c>
      <c r="B8" s="52" t="s">
        <v>474</v>
      </c>
      <c r="C8" s="82" t="s">
        <v>417</v>
      </c>
      <c r="D8" s="57">
        <v>0</v>
      </c>
      <c r="E8" s="57">
        <v>0</v>
      </c>
      <c r="F8" s="57">
        <v>0</v>
      </c>
      <c r="G8" s="57">
        <v>1</v>
      </c>
      <c r="H8" s="57">
        <v>18</v>
      </c>
      <c r="I8" s="57">
        <v>61</v>
      </c>
      <c r="J8" s="61">
        <v>80</v>
      </c>
      <c r="K8" s="62">
        <f>(E8*1+F8*2+G8*3+H8*4+I8*5)/80</f>
        <v>4.75</v>
      </c>
      <c r="L8" s="61">
        <v>5</v>
      </c>
      <c r="M8" s="63">
        <f>(K8/L8)*100</f>
        <v>95</v>
      </c>
    </row>
    <row r="9" spans="1:13" ht="72.75" customHeight="1">
      <c r="A9" s="60" t="s">
        <v>11</v>
      </c>
      <c r="B9" s="52" t="s">
        <v>475</v>
      </c>
      <c r="C9" s="82" t="s">
        <v>418</v>
      </c>
      <c r="D9" s="57">
        <v>0</v>
      </c>
      <c r="E9" s="57">
        <v>0</v>
      </c>
      <c r="F9" s="57">
        <v>0</v>
      </c>
      <c r="G9" s="57">
        <v>0</v>
      </c>
      <c r="H9" s="57">
        <v>19</v>
      </c>
      <c r="I9" s="57">
        <v>61</v>
      </c>
      <c r="J9" s="61">
        <v>80</v>
      </c>
      <c r="K9" s="62">
        <f t="shared" ref="K9:K12" si="0">(E9*1+F9*2+G9*3+H9*4+I9*5)/80</f>
        <v>4.7625000000000002</v>
      </c>
      <c r="L9" s="61">
        <v>5</v>
      </c>
      <c r="M9" s="63">
        <f t="shared" ref="M9:M12" si="1">(K9/L9)*100</f>
        <v>95.25</v>
      </c>
    </row>
    <row r="10" spans="1:13" ht="60" customHeight="1">
      <c r="A10" s="60" t="s">
        <v>12</v>
      </c>
      <c r="B10" s="52" t="s">
        <v>476</v>
      </c>
      <c r="C10" s="82" t="s">
        <v>419</v>
      </c>
      <c r="D10" s="57">
        <v>0</v>
      </c>
      <c r="E10" s="57">
        <v>0</v>
      </c>
      <c r="F10" s="57">
        <v>0</v>
      </c>
      <c r="G10" s="57">
        <v>0</v>
      </c>
      <c r="H10" s="57">
        <v>25</v>
      </c>
      <c r="I10" s="57">
        <v>55</v>
      </c>
      <c r="J10" s="61">
        <v>80</v>
      </c>
      <c r="K10" s="62">
        <f t="shared" si="0"/>
        <v>4.6875</v>
      </c>
      <c r="L10" s="61">
        <v>5</v>
      </c>
      <c r="M10" s="63">
        <f t="shared" si="1"/>
        <v>93.75</v>
      </c>
    </row>
    <row r="11" spans="1:13" ht="43.5" customHeight="1">
      <c r="A11" s="60" t="s">
        <v>13</v>
      </c>
      <c r="B11" s="52" t="s">
        <v>477</v>
      </c>
      <c r="C11" s="82" t="s">
        <v>420</v>
      </c>
      <c r="D11" s="57">
        <v>0</v>
      </c>
      <c r="E11" s="57">
        <v>0</v>
      </c>
      <c r="F11" s="57">
        <v>0</v>
      </c>
      <c r="G11" s="57">
        <v>0</v>
      </c>
      <c r="H11" s="57">
        <v>17</v>
      </c>
      <c r="I11" s="57">
        <v>63</v>
      </c>
      <c r="J11" s="61">
        <v>80</v>
      </c>
      <c r="K11" s="62">
        <f t="shared" si="0"/>
        <v>4.7874999999999996</v>
      </c>
      <c r="L11" s="61">
        <v>5</v>
      </c>
      <c r="M11" s="63">
        <f t="shared" si="1"/>
        <v>95.749999999999986</v>
      </c>
    </row>
    <row r="12" spans="1:13" ht="51" customHeight="1">
      <c r="A12" s="60" t="s">
        <v>14</v>
      </c>
      <c r="B12" s="52" t="s">
        <v>478</v>
      </c>
      <c r="C12" s="82" t="s">
        <v>421</v>
      </c>
      <c r="D12" s="57">
        <v>0</v>
      </c>
      <c r="E12" s="57">
        <v>0</v>
      </c>
      <c r="F12" s="57">
        <v>0</v>
      </c>
      <c r="G12" s="57">
        <v>0</v>
      </c>
      <c r="H12" s="57">
        <v>25</v>
      </c>
      <c r="I12" s="57">
        <v>55</v>
      </c>
      <c r="J12" s="61">
        <v>80</v>
      </c>
      <c r="K12" s="62">
        <f t="shared" si="0"/>
        <v>4.6875</v>
      </c>
      <c r="L12" s="61">
        <v>5</v>
      </c>
      <c r="M12" s="63">
        <f t="shared" si="1"/>
        <v>93.75</v>
      </c>
    </row>
    <row r="15" spans="1:13" ht="27" customHeight="1">
      <c r="C15" s="64" t="s">
        <v>230</v>
      </c>
      <c r="D15" s="59" t="s">
        <v>10</v>
      </c>
      <c r="E15" s="59" t="s">
        <v>11</v>
      </c>
      <c r="F15" s="59" t="s">
        <v>12</v>
      </c>
      <c r="G15" s="59" t="s">
        <v>13</v>
      </c>
      <c r="H15" s="59" t="s">
        <v>14</v>
      </c>
      <c r="I15" s="65"/>
    </row>
    <row r="16" spans="1:13" ht="27" customHeight="1">
      <c r="C16" s="64" t="s">
        <v>330</v>
      </c>
      <c r="D16" s="62">
        <f>K8</f>
        <v>4.75</v>
      </c>
      <c r="E16" s="62">
        <f>K9</f>
        <v>4.7625000000000002</v>
      </c>
      <c r="F16" s="62">
        <f>K10</f>
        <v>4.6875</v>
      </c>
      <c r="G16" s="62">
        <f>K12</f>
        <v>4.6875</v>
      </c>
      <c r="H16" s="62">
        <f>K12</f>
        <v>4.6875</v>
      </c>
      <c r="I16" s="66"/>
    </row>
    <row r="17" spans="3:9" ht="27" customHeight="1">
      <c r="C17" s="64" t="s">
        <v>462</v>
      </c>
      <c r="D17" s="61">
        <v>5</v>
      </c>
      <c r="E17" s="61">
        <v>5</v>
      </c>
      <c r="F17" s="61">
        <v>5</v>
      </c>
      <c r="G17" s="61">
        <v>5</v>
      </c>
      <c r="H17" s="61">
        <v>5</v>
      </c>
    </row>
    <row r="18" spans="3:9" ht="27" customHeight="1">
      <c r="C18" s="64" t="s">
        <v>332</v>
      </c>
      <c r="D18" s="89">
        <f>(D16/D17)*100</f>
        <v>95</v>
      </c>
      <c r="E18" s="89">
        <f>(E16/E17)*100</f>
        <v>95.25</v>
      </c>
      <c r="F18" s="89">
        <f>(F16/F17)*100</f>
        <v>93.75</v>
      </c>
      <c r="G18" s="89">
        <f>(G16/G17)*100</f>
        <v>93.75</v>
      </c>
      <c r="H18" s="89">
        <f>(H16/H17)*100</f>
        <v>93.75</v>
      </c>
    </row>
    <row r="20" spans="3:9" ht="21.75" customHeight="1">
      <c r="C20" s="64" t="s">
        <v>333</v>
      </c>
      <c r="D20" s="59" t="s">
        <v>10</v>
      </c>
      <c r="E20" s="59" t="s">
        <v>11</v>
      </c>
      <c r="F20" s="59" t="s">
        <v>12</v>
      </c>
      <c r="G20" s="59" t="s">
        <v>13</v>
      </c>
      <c r="H20" s="59" t="s">
        <v>14</v>
      </c>
      <c r="I20" s="65"/>
    </row>
    <row r="21" spans="3:9" ht="35.25" customHeight="1">
      <c r="C21" s="67" t="s">
        <v>463</v>
      </c>
      <c r="D21" s="83">
        <f>'15EEL77-HV LAB-CONSOLIDATED CO'!C12</f>
        <v>97.278911564625858</v>
      </c>
      <c r="E21" s="83">
        <f>'15EEL77-HV LAB-CONSOLIDATED CO'!D12</f>
        <v>96.598639455782305</v>
      </c>
      <c r="F21" s="83">
        <f>'15EEL77-HV LAB-CONSOLIDATED CO'!E12</f>
        <v>96.598639455782305</v>
      </c>
      <c r="G21" s="83">
        <f>'15EEL77-HV LAB-CONSOLIDATED CO'!F12</f>
        <v>98.299319727891159</v>
      </c>
      <c r="H21" s="83">
        <f>'15EEL77-HV LAB-CONSOLIDATED CO'!G12</f>
        <v>97.959183673469397</v>
      </c>
      <c r="I21" s="68"/>
    </row>
    <row r="22" spans="3:9" ht="24" customHeight="1">
      <c r="C22" s="60" t="s">
        <v>334</v>
      </c>
      <c r="D22" s="61">
        <f>D21*0.8</f>
        <v>77.823129251700692</v>
      </c>
      <c r="E22" s="61">
        <f>E21*0.8</f>
        <v>77.278911564625844</v>
      </c>
      <c r="F22" s="61">
        <f>F21*0.8</f>
        <v>77.278911564625844</v>
      </c>
      <c r="G22" s="61">
        <f>G21*0.8</f>
        <v>78.639455782312936</v>
      </c>
      <c r="H22" s="61">
        <f>H21*0.8</f>
        <v>78.367346938775526</v>
      </c>
      <c r="I22" s="68"/>
    </row>
    <row r="23" spans="3:9" ht="21" customHeight="1">
      <c r="C23" s="60" t="s">
        <v>464</v>
      </c>
      <c r="D23" s="61">
        <f>D18</f>
        <v>95</v>
      </c>
      <c r="E23" s="61">
        <f>E18</f>
        <v>95.25</v>
      </c>
      <c r="F23" s="61">
        <f>F18</f>
        <v>93.75</v>
      </c>
      <c r="G23" s="61">
        <f>G18</f>
        <v>93.75</v>
      </c>
      <c r="H23" s="61">
        <f>H18</f>
        <v>93.75</v>
      </c>
      <c r="I23" s="68"/>
    </row>
    <row r="24" spans="3:9" ht="18.75" customHeight="1">
      <c r="C24" s="60" t="s">
        <v>335</v>
      </c>
      <c r="D24" s="61">
        <f>D23*0.2</f>
        <v>19</v>
      </c>
      <c r="E24" s="61">
        <f>E23*0.2</f>
        <v>19.05</v>
      </c>
      <c r="F24" s="61">
        <f>F23*0.2</f>
        <v>18.75</v>
      </c>
      <c r="G24" s="61">
        <f>G23*0.2</f>
        <v>18.75</v>
      </c>
      <c r="H24" s="61">
        <f>H23*0.2</f>
        <v>18.75</v>
      </c>
      <c r="I24" s="68"/>
    </row>
    <row r="25" spans="3:9" ht="23.25" customHeight="1">
      <c r="C25" s="60" t="s">
        <v>336</v>
      </c>
      <c r="D25" s="69">
        <f>D22+D24</f>
        <v>96.823129251700692</v>
      </c>
      <c r="E25" s="69">
        <f>E22+E24</f>
        <v>96.328911564625841</v>
      </c>
      <c r="F25" s="69">
        <f>F22+F24</f>
        <v>96.028911564625844</v>
      </c>
      <c r="G25" s="69">
        <f>G22+G24</f>
        <v>97.389455782312936</v>
      </c>
      <c r="H25" s="69">
        <f>H22+H24</f>
        <v>97.117346938775526</v>
      </c>
      <c r="I25" s="70"/>
    </row>
    <row r="28" spans="3:9" ht="18.75" customHeight="1">
      <c r="C28" s="118" t="s">
        <v>465</v>
      </c>
      <c r="D28" s="71" t="s">
        <v>10</v>
      </c>
      <c r="E28" s="71" t="s">
        <v>11</v>
      </c>
      <c r="F28" s="71" t="s">
        <v>12</v>
      </c>
      <c r="G28" s="71" t="s">
        <v>13</v>
      </c>
      <c r="H28" s="71" t="s">
        <v>14</v>
      </c>
      <c r="I28" s="72"/>
    </row>
    <row r="29" spans="3:9" ht="25.5" customHeight="1">
      <c r="C29" s="119"/>
      <c r="D29" s="73">
        <f>D25</f>
        <v>96.823129251700692</v>
      </c>
      <c r="E29" s="73">
        <f>E25</f>
        <v>96.328911564625841</v>
      </c>
      <c r="F29" s="73">
        <f>F25</f>
        <v>96.028911564625844</v>
      </c>
      <c r="G29" s="73">
        <f>G25</f>
        <v>97.389455782312936</v>
      </c>
      <c r="H29" s="73">
        <f>H25</f>
        <v>97.117346938775526</v>
      </c>
      <c r="I29" s="74"/>
    </row>
    <row r="36" spans="9:12">
      <c r="I36" s="75"/>
      <c r="J36" s="75"/>
      <c r="K36" s="75"/>
      <c r="L36" s="75"/>
    </row>
  </sheetData>
  <mergeCells count="12">
    <mergeCell ref="M6:M7"/>
    <mergeCell ref="C28:C29"/>
    <mergeCell ref="A1:M1"/>
    <mergeCell ref="A2:M2"/>
    <mergeCell ref="A3:M3"/>
    <mergeCell ref="A6:A7"/>
    <mergeCell ref="B6:B7"/>
    <mergeCell ref="C6:C7"/>
    <mergeCell ref="D6:I6"/>
    <mergeCell ref="J6:J7"/>
    <mergeCell ref="K6:K7"/>
    <mergeCell ref="L6:L7"/>
  </mergeCells>
  <pageMargins left="0.7" right="0.7" top="0.75" bottom="0.75" header="0.3" footer="0.3"/>
  <pageSetup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U17"/>
  <sheetViews>
    <sheetView workbookViewId="0">
      <selection activeCell="J15" sqref="J15"/>
    </sheetView>
  </sheetViews>
  <sheetFormatPr defaultRowHeight="12.75"/>
  <cols>
    <col min="1" max="1" width="9.140625" style="76"/>
    <col min="2" max="2" width="6" style="76" bestFit="1" customWidth="1"/>
    <col min="3" max="3" width="30.85546875" style="76" customWidth="1"/>
    <col min="4" max="4" width="12.140625" style="76" bestFit="1" customWidth="1"/>
    <col min="5" max="5" width="20.5703125" style="76" bestFit="1" customWidth="1"/>
    <col min="6" max="6" width="20.140625" style="76" bestFit="1" customWidth="1"/>
    <col min="7" max="7" width="11" style="76" bestFit="1" customWidth="1"/>
    <col min="8" max="8" width="12.85546875" style="76" bestFit="1" customWidth="1"/>
    <col min="9" max="16384" width="9.140625" style="76"/>
  </cols>
  <sheetData>
    <row r="1" spans="1:21" ht="20.25">
      <c r="A1" s="124" t="s">
        <v>0</v>
      </c>
      <c r="B1" s="124"/>
      <c r="C1" s="124"/>
      <c r="D1" s="124"/>
      <c r="E1" s="124"/>
      <c r="F1" s="124"/>
      <c r="G1" s="124"/>
      <c r="H1" s="124"/>
      <c r="I1" s="124"/>
      <c r="J1" s="124"/>
      <c r="K1" s="124"/>
      <c r="L1" s="124"/>
      <c r="M1" s="124"/>
    </row>
    <row r="2" spans="1:21" ht="20.25">
      <c r="A2" s="124" t="s">
        <v>1</v>
      </c>
      <c r="B2" s="124"/>
      <c r="C2" s="124"/>
      <c r="D2" s="124"/>
      <c r="E2" s="124"/>
      <c r="F2" s="124"/>
      <c r="G2" s="124"/>
      <c r="H2" s="124"/>
      <c r="I2" s="124"/>
      <c r="J2" s="124"/>
      <c r="K2" s="124"/>
      <c r="L2" s="124"/>
      <c r="M2" s="124"/>
    </row>
    <row r="3" spans="1:21" ht="15.75">
      <c r="A3" s="125" t="s">
        <v>466</v>
      </c>
      <c r="B3" s="125"/>
      <c r="C3" s="125"/>
      <c r="D3" s="125"/>
      <c r="E3" s="125"/>
      <c r="F3" s="125"/>
      <c r="G3" s="125"/>
      <c r="H3" s="125"/>
      <c r="I3" s="125"/>
      <c r="J3" s="125"/>
      <c r="K3" s="125"/>
      <c r="L3" s="125"/>
      <c r="M3" s="125"/>
    </row>
    <row r="4" spans="1:21" s="44" customFormat="1" ht="18" customHeight="1">
      <c r="A4" s="2" t="s">
        <v>3</v>
      </c>
      <c r="B4" s="2"/>
      <c r="C4" s="2" t="s">
        <v>408</v>
      </c>
      <c r="D4" s="2"/>
      <c r="F4" s="2"/>
      <c r="H4" s="45" t="s">
        <v>410</v>
      </c>
      <c r="I4" s="2"/>
      <c r="J4" s="2"/>
      <c r="K4" s="2"/>
      <c r="N4" s="2"/>
      <c r="O4" s="2"/>
      <c r="P4" s="2"/>
      <c r="R4" s="2"/>
      <c r="S4" s="2"/>
      <c r="T4" s="2"/>
      <c r="U4" s="2"/>
    </row>
    <row r="5" spans="1:21" s="44" customFormat="1" ht="24.75" customHeight="1">
      <c r="A5" s="2" t="s">
        <v>409</v>
      </c>
      <c r="B5" s="2"/>
      <c r="C5" s="2"/>
      <c r="D5" s="2"/>
      <c r="E5" s="2"/>
      <c r="F5" s="2"/>
      <c r="G5" s="2"/>
      <c r="H5" s="2"/>
      <c r="I5" s="2"/>
      <c r="J5" s="2"/>
      <c r="K5" s="2"/>
      <c r="L5" s="2"/>
      <c r="M5" s="2"/>
      <c r="N5" s="2"/>
      <c r="O5" s="2"/>
      <c r="P5" s="2"/>
      <c r="Q5" s="2"/>
      <c r="R5" s="2"/>
      <c r="S5" s="2"/>
      <c r="T5" s="2"/>
      <c r="U5" s="2"/>
    </row>
    <row r="6" spans="1:21" s="77" customFormat="1" ht="18.75">
      <c r="B6" s="123" t="s">
        <v>467</v>
      </c>
      <c r="C6" s="123"/>
      <c r="D6" s="123"/>
      <c r="E6" s="123"/>
      <c r="F6" s="123"/>
      <c r="G6" s="123"/>
      <c r="H6" s="123"/>
      <c r="I6" s="123"/>
      <c r="J6" s="123"/>
      <c r="K6" s="123"/>
      <c r="L6" s="123"/>
      <c r="M6" s="123"/>
      <c r="N6" s="123"/>
    </row>
    <row r="7" spans="1:21" s="77" customFormat="1" ht="18.75">
      <c r="B7" s="123" t="s">
        <v>338</v>
      </c>
      <c r="C7" s="123"/>
      <c r="D7" s="123"/>
      <c r="E7" s="123"/>
      <c r="F7" s="123"/>
      <c r="G7" s="123"/>
      <c r="H7" s="123"/>
      <c r="I7" s="123"/>
      <c r="J7" s="123"/>
      <c r="K7" s="123"/>
      <c r="L7" s="123"/>
      <c r="M7" s="123"/>
      <c r="N7" s="123"/>
    </row>
    <row r="8" spans="1:21" s="77" customFormat="1" ht="18.75">
      <c r="B8" s="123" t="s">
        <v>339</v>
      </c>
      <c r="C8" s="123"/>
      <c r="D8" s="123"/>
      <c r="E8" s="123"/>
      <c r="F8" s="123"/>
      <c r="G8" s="123"/>
      <c r="H8" s="123"/>
      <c r="I8" s="123"/>
      <c r="J8" s="123"/>
      <c r="K8" s="123"/>
      <c r="L8" s="123"/>
      <c r="M8" s="123"/>
      <c r="N8" s="123"/>
    </row>
    <row r="9" spans="1:21" ht="38.25" customHeight="1" thickBot="1">
      <c r="B9" s="126" t="s">
        <v>468</v>
      </c>
      <c r="C9" s="126"/>
      <c r="D9" s="126"/>
      <c r="E9" s="126"/>
      <c r="F9" s="126"/>
      <c r="G9" s="126"/>
      <c r="H9" s="126"/>
      <c r="I9" s="126"/>
      <c r="J9" s="126"/>
      <c r="K9" s="126"/>
      <c r="L9" s="126"/>
      <c r="M9" s="126"/>
      <c r="N9" s="126"/>
    </row>
    <row r="10" spans="1:21" ht="15.75">
      <c r="B10" s="127" t="s">
        <v>230</v>
      </c>
      <c r="C10" s="127" t="s">
        <v>469</v>
      </c>
      <c r="D10" s="78" t="s">
        <v>470</v>
      </c>
      <c r="E10" s="78" t="s">
        <v>340</v>
      </c>
      <c r="F10" s="78" t="s">
        <v>341</v>
      </c>
      <c r="G10" s="127" t="s">
        <v>342</v>
      </c>
      <c r="H10" s="127" t="s">
        <v>343</v>
      </c>
      <c r="I10" s="79"/>
      <c r="J10" s="79"/>
      <c r="K10" s="79"/>
      <c r="L10" s="79"/>
      <c r="M10" s="79"/>
      <c r="N10" s="79"/>
    </row>
    <row r="11" spans="1:21" ht="15.75">
      <c r="B11" s="128"/>
      <c r="C11" s="128"/>
      <c r="D11" s="80" t="s">
        <v>471</v>
      </c>
      <c r="E11" s="81" t="s">
        <v>345</v>
      </c>
      <c r="F11" s="81" t="s">
        <v>346</v>
      </c>
      <c r="G11" s="128"/>
      <c r="H11" s="128"/>
      <c r="I11" s="79"/>
      <c r="J11" s="79"/>
      <c r="K11" s="79"/>
      <c r="L11" s="79"/>
      <c r="M11" s="79"/>
      <c r="N11" s="79"/>
    </row>
    <row r="12" spans="1:21" ht="16.5" customHeight="1" thickBot="1">
      <c r="B12" s="129"/>
      <c r="C12" s="128"/>
      <c r="D12" s="153" t="s">
        <v>344</v>
      </c>
      <c r="E12" s="155"/>
      <c r="F12" s="155"/>
      <c r="G12" s="156"/>
      <c r="H12" s="128"/>
      <c r="I12" s="79"/>
      <c r="J12" s="79"/>
      <c r="K12" s="79"/>
      <c r="L12" s="151"/>
      <c r="M12" s="151"/>
      <c r="N12" s="151"/>
      <c r="O12" s="152"/>
      <c r="P12" s="152"/>
    </row>
    <row r="13" spans="1:21" ht="29.25" thickBot="1">
      <c r="B13" s="86" t="s">
        <v>10</v>
      </c>
      <c r="C13" s="168" t="s">
        <v>482</v>
      </c>
      <c r="D13" s="154">
        <v>97.278911564625858</v>
      </c>
      <c r="E13" s="154">
        <v>95</v>
      </c>
      <c r="F13" s="154">
        <f>0.8*D13+0.2*E13</f>
        <v>96.823129251700692</v>
      </c>
      <c r="G13" s="157">
        <v>95</v>
      </c>
      <c r="H13" s="85" t="s">
        <v>347</v>
      </c>
      <c r="I13" s="79"/>
      <c r="J13" s="79"/>
      <c r="K13" s="79"/>
      <c r="L13" s="79"/>
      <c r="M13" s="79"/>
      <c r="N13" s="79"/>
    </row>
    <row r="14" spans="1:21" ht="29.25" thickBot="1">
      <c r="B14" s="86" t="s">
        <v>11</v>
      </c>
      <c r="C14" s="168" t="s">
        <v>483</v>
      </c>
      <c r="D14" s="154">
        <v>96.598639455782305</v>
      </c>
      <c r="E14" s="154">
        <v>95.25</v>
      </c>
      <c r="F14" s="154">
        <f t="shared" ref="F14:F17" si="0">0.8*D14+0.2*E14</f>
        <v>96.328911564625841</v>
      </c>
      <c r="G14" s="157">
        <v>95</v>
      </c>
      <c r="H14" s="85" t="s">
        <v>347</v>
      </c>
      <c r="I14" s="79"/>
      <c r="J14" s="79"/>
      <c r="K14" s="79"/>
      <c r="L14" s="79"/>
      <c r="M14" s="79"/>
      <c r="N14" s="79"/>
    </row>
    <row r="15" spans="1:21" ht="29.25" thickBot="1">
      <c r="B15" s="86" t="s">
        <v>12</v>
      </c>
      <c r="C15" s="168" t="s">
        <v>484</v>
      </c>
      <c r="D15" s="154">
        <v>96.598639455782305</v>
      </c>
      <c r="E15" s="154">
        <v>93.75</v>
      </c>
      <c r="F15" s="154">
        <f t="shared" si="0"/>
        <v>96.028911564625844</v>
      </c>
      <c r="G15" s="157">
        <v>95</v>
      </c>
      <c r="H15" s="85" t="s">
        <v>347</v>
      </c>
      <c r="I15" s="79"/>
      <c r="J15" s="79"/>
      <c r="K15" s="79"/>
      <c r="L15" s="79"/>
      <c r="M15" s="79"/>
      <c r="N15" s="79"/>
    </row>
    <row r="16" spans="1:21" ht="28.5">
      <c r="B16" s="87" t="s">
        <v>13</v>
      </c>
      <c r="C16" s="168" t="s">
        <v>482</v>
      </c>
      <c r="D16" s="154">
        <v>98.299319727891159</v>
      </c>
      <c r="E16" s="154">
        <v>93.75</v>
      </c>
      <c r="F16" s="154">
        <f t="shared" si="0"/>
        <v>97.389455782312936</v>
      </c>
      <c r="G16" s="157">
        <v>95</v>
      </c>
      <c r="H16" s="85" t="s">
        <v>347</v>
      </c>
      <c r="I16" s="79"/>
      <c r="J16" s="79"/>
      <c r="K16" s="79"/>
      <c r="L16" s="79"/>
      <c r="M16" s="79"/>
      <c r="N16" s="79"/>
    </row>
    <row r="17" spans="2:8" ht="42.75">
      <c r="B17" s="88" t="s">
        <v>14</v>
      </c>
      <c r="C17" s="168" t="s">
        <v>485</v>
      </c>
      <c r="D17" s="154">
        <v>97.959183673469397</v>
      </c>
      <c r="E17" s="154">
        <v>93.75</v>
      </c>
      <c r="F17" s="154">
        <f t="shared" si="0"/>
        <v>97.117346938775526</v>
      </c>
      <c r="G17" s="157">
        <v>95</v>
      </c>
      <c r="H17" s="85" t="s">
        <v>347</v>
      </c>
    </row>
  </sheetData>
  <mergeCells count="11">
    <mergeCell ref="B9:N9"/>
    <mergeCell ref="B10:B12"/>
    <mergeCell ref="C10:C12"/>
    <mergeCell ref="G10:G12"/>
    <mergeCell ref="H10:H12"/>
    <mergeCell ref="B8:N8"/>
    <mergeCell ref="A1:M1"/>
    <mergeCell ref="A2:M2"/>
    <mergeCell ref="A3:M3"/>
    <mergeCell ref="B6:N6"/>
    <mergeCell ref="B7:N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96"/>
  <sheetViews>
    <sheetView tabSelected="1" topLeftCell="A28" workbookViewId="0">
      <selection activeCell="U15" sqref="U15"/>
    </sheetView>
  </sheetViews>
  <sheetFormatPr defaultColWidth="14.42578125" defaultRowHeight="15" customHeight="1"/>
  <cols>
    <col min="1" max="1" width="14.42578125" style="90"/>
    <col min="2" max="2" width="11.5703125" customWidth="1"/>
    <col min="3" max="17" width="6.7109375" customWidth="1"/>
    <col min="18" max="18" width="9.140625" customWidth="1"/>
    <col min="19" max="27" width="8.7109375" customWidth="1"/>
  </cols>
  <sheetData>
    <row r="1" spans="1:27" ht="21.75" customHeight="1">
      <c r="B1" s="92" t="s">
        <v>0</v>
      </c>
      <c r="C1" s="93"/>
      <c r="D1" s="93"/>
      <c r="E1" s="93"/>
      <c r="F1" s="93"/>
      <c r="G1" s="93"/>
      <c r="H1" s="93"/>
      <c r="I1" s="93"/>
      <c r="J1" s="93"/>
      <c r="K1" s="93"/>
      <c r="L1" s="93"/>
      <c r="M1" s="93"/>
      <c r="N1" s="93"/>
      <c r="O1" s="93"/>
      <c r="P1" s="93"/>
      <c r="Q1" s="93"/>
      <c r="R1" s="1"/>
      <c r="S1" s="1"/>
      <c r="T1" s="1"/>
      <c r="U1" s="1"/>
      <c r="V1" s="1"/>
      <c r="W1" s="1"/>
      <c r="X1" s="1"/>
      <c r="Y1" s="1"/>
      <c r="Z1" s="1"/>
      <c r="AA1" s="1"/>
    </row>
    <row r="2" spans="1:27" ht="21.75" customHeight="1">
      <c r="B2" s="92" t="s">
        <v>1</v>
      </c>
      <c r="C2" s="93"/>
      <c r="D2" s="93"/>
      <c r="E2" s="93"/>
      <c r="F2" s="93"/>
      <c r="G2" s="93"/>
      <c r="H2" s="93"/>
      <c r="I2" s="93"/>
      <c r="J2" s="93"/>
      <c r="K2" s="93"/>
      <c r="L2" s="93"/>
      <c r="M2" s="93"/>
      <c r="N2" s="93"/>
      <c r="O2" s="93"/>
      <c r="P2" s="93"/>
      <c r="Q2" s="93"/>
      <c r="R2" s="1"/>
      <c r="S2" s="1"/>
      <c r="T2" s="1"/>
      <c r="U2" s="1"/>
      <c r="V2" s="1"/>
      <c r="W2" s="1"/>
      <c r="X2" s="1"/>
      <c r="Y2" s="1"/>
      <c r="Z2" s="1"/>
      <c r="AA2" s="1"/>
    </row>
    <row r="3" spans="1:27" ht="21.75" customHeight="1">
      <c r="B3" s="110" t="s">
        <v>337</v>
      </c>
      <c r="C3" s="93"/>
      <c r="D3" s="93"/>
      <c r="E3" s="93"/>
      <c r="F3" s="93"/>
      <c r="G3" s="93"/>
      <c r="H3" s="93"/>
      <c r="I3" s="93"/>
      <c r="J3" s="93"/>
      <c r="K3" s="93"/>
      <c r="L3" s="93"/>
      <c r="M3" s="93"/>
      <c r="N3" s="93"/>
      <c r="O3" s="93"/>
      <c r="P3" s="93"/>
      <c r="Q3" s="93"/>
      <c r="R3" s="1"/>
      <c r="S3" s="1"/>
      <c r="T3" s="1"/>
      <c r="U3" s="1"/>
      <c r="V3" s="1"/>
      <c r="W3" s="1"/>
      <c r="X3" s="1"/>
      <c r="Y3" s="1"/>
      <c r="Z3" s="1"/>
      <c r="AA3" s="1"/>
    </row>
    <row r="4" spans="1:27" s="44" customFormat="1" ht="18" customHeight="1">
      <c r="A4" s="90"/>
      <c r="B4" s="2" t="s">
        <v>3</v>
      </c>
      <c r="C4" s="2"/>
      <c r="E4" s="2"/>
      <c r="G4" s="2" t="s">
        <v>408</v>
      </c>
      <c r="J4" s="2"/>
      <c r="K4" s="2"/>
      <c r="L4" s="2"/>
      <c r="N4" s="45" t="s">
        <v>410</v>
      </c>
      <c r="O4" s="2"/>
      <c r="P4" s="2"/>
      <c r="Q4" s="2"/>
      <c r="S4" s="2"/>
      <c r="T4" s="2"/>
      <c r="U4" s="2"/>
      <c r="V4" s="2"/>
    </row>
    <row r="5" spans="1:27" s="44" customFormat="1" ht="24.75" customHeight="1">
      <c r="A5" s="90"/>
      <c r="B5" s="2" t="s">
        <v>409</v>
      </c>
      <c r="C5" s="2"/>
      <c r="D5" s="2"/>
      <c r="E5" s="2"/>
      <c r="F5" s="2"/>
      <c r="G5" s="2"/>
      <c r="H5" s="2"/>
      <c r="I5" s="2"/>
      <c r="J5" s="2"/>
      <c r="K5" s="2"/>
      <c r="L5" s="2"/>
      <c r="M5" s="2"/>
      <c r="N5" s="2"/>
      <c r="O5" s="2"/>
      <c r="P5" s="2"/>
      <c r="Q5" s="2"/>
      <c r="R5" s="2"/>
      <c r="S5" s="2"/>
      <c r="T5" s="2"/>
      <c r="U5" s="2"/>
      <c r="V5" s="2"/>
    </row>
    <row r="6" spans="1:27" ht="14.25" customHeight="1">
      <c r="B6" s="35"/>
      <c r="C6" s="35"/>
      <c r="D6" s="35"/>
      <c r="E6" s="35"/>
      <c r="F6" s="35"/>
      <c r="G6" s="35"/>
      <c r="H6" s="35"/>
      <c r="I6" s="35"/>
      <c r="J6" s="35"/>
      <c r="K6" s="1"/>
      <c r="L6" s="1"/>
      <c r="M6" s="1"/>
      <c r="N6" s="1"/>
      <c r="O6" s="1"/>
      <c r="P6" s="1"/>
      <c r="Q6" s="1"/>
      <c r="R6" s="1"/>
      <c r="S6" s="1"/>
      <c r="T6" s="1"/>
      <c r="U6" s="1"/>
      <c r="V6" s="1"/>
      <c r="W6" s="1"/>
      <c r="X6" s="1"/>
      <c r="Y6" s="1"/>
      <c r="Z6" s="1"/>
      <c r="AA6" s="1"/>
    </row>
    <row r="7" spans="1:27" ht="24.75" customHeight="1">
      <c r="B7" s="144" t="s">
        <v>348</v>
      </c>
      <c r="C7" s="93"/>
      <c r="D7" s="93"/>
      <c r="E7" s="93"/>
      <c r="F7" s="93"/>
      <c r="G7" s="93"/>
      <c r="H7" s="93"/>
      <c r="I7" s="93"/>
      <c r="J7" s="93"/>
      <c r="K7" s="93"/>
      <c r="L7" s="93"/>
      <c r="M7" s="93"/>
      <c r="N7" s="93"/>
      <c r="O7" s="93"/>
      <c r="P7" s="93"/>
      <c r="Q7" s="93"/>
      <c r="R7" s="1"/>
      <c r="S7" s="1"/>
      <c r="T7" s="1"/>
      <c r="U7" s="1"/>
      <c r="V7" s="1"/>
      <c r="W7" s="1"/>
      <c r="X7" s="1"/>
      <c r="Y7" s="1"/>
      <c r="Z7" s="1"/>
      <c r="AA7" s="1"/>
    </row>
    <row r="8" spans="1:27" ht="27.75" customHeight="1">
      <c r="B8" s="142" t="s">
        <v>349</v>
      </c>
      <c r="C8" s="143"/>
      <c r="D8" s="143"/>
      <c r="E8" s="143"/>
      <c r="F8" s="143"/>
      <c r="G8" s="143"/>
      <c r="H8" s="143"/>
      <c r="I8" s="143"/>
      <c r="J8" s="143"/>
      <c r="K8" s="143"/>
      <c r="L8" s="143"/>
      <c r="M8" s="143"/>
      <c r="N8" s="143"/>
      <c r="O8" s="143"/>
      <c r="P8" s="143"/>
      <c r="Q8" s="143"/>
      <c r="R8" s="1"/>
      <c r="S8" s="1"/>
      <c r="T8" s="1"/>
      <c r="U8" s="1"/>
      <c r="V8" s="1"/>
      <c r="W8" s="1"/>
      <c r="X8" s="1"/>
      <c r="Y8" s="1"/>
      <c r="Z8" s="1"/>
      <c r="AA8" s="1"/>
    </row>
    <row r="9" spans="1:27" ht="24" customHeight="1">
      <c r="B9" s="136" t="s">
        <v>350</v>
      </c>
      <c r="C9" s="137"/>
      <c r="D9" s="137"/>
      <c r="E9" s="137"/>
      <c r="F9" s="137"/>
      <c r="G9" s="137"/>
      <c r="H9" s="137"/>
      <c r="I9" s="137"/>
      <c r="J9" s="137"/>
      <c r="K9" s="137"/>
      <c r="L9" s="137"/>
      <c r="M9" s="137"/>
      <c r="N9" s="137"/>
      <c r="O9" s="137"/>
      <c r="P9" s="137"/>
      <c r="Q9" s="138"/>
      <c r="R9" s="1"/>
      <c r="S9" s="1"/>
      <c r="T9" s="1"/>
      <c r="U9" s="1"/>
      <c r="V9" s="1"/>
      <c r="W9" s="1"/>
      <c r="X9" s="1"/>
      <c r="Y9" s="1"/>
      <c r="Z9" s="1"/>
      <c r="AA9" s="1"/>
    </row>
    <row r="10" spans="1:27" ht="21" customHeight="1">
      <c r="B10" s="139" t="s">
        <v>351</v>
      </c>
      <c r="C10" s="140"/>
      <c r="D10" s="140"/>
      <c r="E10" s="140"/>
      <c r="F10" s="140"/>
      <c r="G10" s="140"/>
      <c r="H10" s="140"/>
      <c r="I10" s="140"/>
      <c r="J10" s="140"/>
      <c r="K10" s="140"/>
      <c r="L10" s="140"/>
      <c r="M10" s="140"/>
      <c r="N10" s="140"/>
      <c r="O10" s="140"/>
      <c r="P10" s="140"/>
      <c r="Q10" s="141"/>
      <c r="R10" s="1"/>
      <c r="S10" s="1"/>
      <c r="T10" s="1"/>
      <c r="U10" s="1"/>
      <c r="V10" s="1"/>
      <c r="W10" s="1"/>
      <c r="X10" s="1"/>
      <c r="Y10" s="1"/>
      <c r="Z10" s="1"/>
      <c r="AA10" s="1"/>
    </row>
    <row r="11" spans="1:27" ht="21.75" customHeight="1">
      <c r="A11" s="146" t="s">
        <v>352</v>
      </c>
      <c r="B11" s="107"/>
      <c r="C11" s="145" t="s">
        <v>353</v>
      </c>
      <c r="D11" s="96"/>
      <c r="E11" s="96"/>
      <c r="F11" s="96"/>
      <c r="G11" s="96"/>
      <c r="H11" s="96"/>
      <c r="I11" s="96"/>
      <c r="J11" s="96"/>
      <c r="K11" s="96"/>
      <c r="L11" s="96"/>
      <c r="M11" s="96"/>
      <c r="N11" s="95"/>
      <c r="O11" s="145" t="s">
        <v>354</v>
      </c>
      <c r="P11" s="96"/>
      <c r="Q11" s="95"/>
      <c r="R11" s="1"/>
      <c r="S11" s="1"/>
      <c r="T11" s="1"/>
      <c r="U11" s="1"/>
      <c r="V11" s="1"/>
      <c r="W11" s="1"/>
      <c r="X11" s="1"/>
      <c r="Y11" s="1"/>
      <c r="Z11" s="1"/>
      <c r="AA11" s="1"/>
    </row>
    <row r="12" spans="1:27" ht="19.5" customHeight="1">
      <c r="A12" s="108"/>
      <c r="B12" s="109"/>
      <c r="C12" s="4" t="s">
        <v>355</v>
      </c>
      <c r="D12" s="4" t="s">
        <v>356</v>
      </c>
      <c r="E12" s="4" t="s">
        <v>357</v>
      </c>
      <c r="F12" s="4" t="s">
        <v>358</v>
      </c>
      <c r="G12" s="4" t="s">
        <v>359</v>
      </c>
      <c r="H12" s="4" t="s">
        <v>360</v>
      </c>
      <c r="I12" s="4" t="s">
        <v>361</v>
      </c>
      <c r="J12" s="4" t="s">
        <v>362</v>
      </c>
      <c r="K12" s="4" t="s">
        <v>363</v>
      </c>
      <c r="L12" s="4" t="s">
        <v>364</v>
      </c>
      <c r="M12" s="4" t="s">
        <v>365</v>
      </c>
      <c r="N12" s="4" t="s">
        <v>366</v>
      </c>
      <c r="O12" s="4" t="s">
        <v>367</v>
      </c>
      <c r="P12" s="4" t="s">
        <v>368</v>
      </c>
      <c r="Q12" s="4" t="s">
        <v>369</v>
      </c>
      <c r="R12" s="1"/>
      <c r="S12" s="1"/>
      <c r="T12" s="1"/>
      <c r="U12" s="1"/>
      <c r="V12" s="1"/>
      <c r="W12" s="1"/>
      <c r="X12" s="1"/>
      <c r="Y12" s="1"/>
      <c r="Z12" s="1"/>
      <c r="AA12" s="1"/>
    </row>
    <row r="13" spans="1:27" ht="28.5" customHeight="1">
      <c r="A13" s="38" t="s">
        <v>10</v>
      </c>
      <c r="B13" s="154">
        <v>97.278911564625858</v>
      </c>
      <c r="C13" s="37">
        <v>3</v>
      </c>
      <c r="D13" s="37">
        <v>2</v>
      </c>
      <c r="E13" s="37" t="s">
        <v>370</v>
      </c>
      <c r="F13" s="37" t="s">
        <v>370</v>
      </c>
      <c r="G13" s="37">
        <v>3</v>
      </c>
      <c r="H13" s="37" t="s">
        <v>370</v>
      </c>
      <c r="I13" s="37" t="s">
        <v>370</v>
      </c>
      <c r="J13" s="37" t="s">
        <v>370</v>
      </c>
      <c r="K13" s="37" t="s">
        <v>370</v>
      </c>
      <c r="L13" s="37" t="s">
        <v>370</v>
      </c>
      <c r="M13" s="37" t="s">
        <v>370</v>
      </c>
      <c r="N13" s="37">
        <v>2</v>
      </c>
      <c r="O13" s="37">
        <v>2</v>
      </c>
      <c r="P13" s="37">
        <v>3</v>
      </c>
      <c r="Q13" s="37">
        <v>2</v>
      </c>
      <c r="R13" s="1"/>
      <c r="S13" s="1"/>
      <c r="T13" s="1"/>
      <c r="U13" s="1"/>
      <c r="V13" s="1"/>
      <c r="W13" s="1"/>
      <c r="X13" s="1"/>
      <c r="Y13" s="1"/>
      <c r="Z13" s="1"/>
      <c r="AA13" s="1"/>
    </row>
    <row r="14" spans="1:27" ht="28.5" customHeight="1">
      <c r="A14" s="38" t="s">
        <v>11</v>
      </c>
      <c r="B14" s="154">
        <v>96.598639455782305</v>
      </c>
      <c r="C14" s="37">
        <v>3</v>
      </c>
      <c r="D14" s="37">
        <v>2</v>
      </c>
      <c r="E14" s="37" t="s">
        <v>370</v>
      </c>
      <c r="F14" s="37" t="s">
        <v>370</v>
      </c>
      <c r="G14" s="37">
        <v>3</v>
      </c>
      <c r="H14" s="37" t="s">
        <v>370</v>
      </c>
      <c r="I14" s="37" t="s">
        <v>370</v>
      </c>
      <c r="J14" s="37" t="s">
        <v>370</v>
      </c>
      <c r="K14" s="37" t="s">
        <v>370</v>
      </c>
      <c r="L14" s="37" t="s">
        <v>370</v>
      </c>
      <c r="M14" s="37" t="s">
        <v>370</v>
      </c>
      <c r="N14" s="37">
        <v>2</v>
      </c>
      <c r="O14" s="37">
        <v>2</v>
      </c>
      <c r="P14" s="37">
        <v>3</v>
      </c>
      <c r="Q14" s="37">
        <v>2</v>
      </c>
      <c r="R14" s="1"/>
      <c r="S14" s="1"/>
      <c r="T14" s="1"/>
      <c r="U14" s="1"/>
      <c r="V14" s="1"/>
      <c r="W14" s="1"/>
      <c r="X14" s="1"/>
      <c r="Y14" s="1"/>
      <c r="Z14" s="1"/>
      <c r="AA14" s="1"/>
    </row>
    <row r="15" spans="1:27" ht="28.5" customHeight="1">
      <c r="A15" s="38" t="s">
        <v>12</v>
      </c>
      <c r="B15" s="154">
        <v>96.598639455782305</v>
      </c>
      <c r="C15" s="37">
        <v>3</v>
      </c>
      <c r="D15" s="37">
        <v>2</v>
      </c>
      <c r="E15" s="37" t="s">
        <v>370</v>
      </c>
      <c r="F15" s="37" t="s">
        <v>370</v>
      </c>
      <c r="G15" s="37">
        <v>3</v>
      </c>
      <c r="H15" s="37" t="s">
        <v>370</v>
      </c>
      <c r="I15" s="37" t="s">
        <v>370</v>
      </c>
      <c r="J15" s="37" t="s">
        <v>370</v>
      </c>
      <c r="K15" s="37" t="s">
        <v>370</v>
      </c>
      <c r="L15" s="37" t="s">
        <v>370</v>
      </c>
      <c r="M15" s="37" t="s">
        <v>370</v>
      </c>
      <c r="N15" s="37">
        <v>2</v>
      </c>
      <c r="O15" s="37">
        <v>2</v>
      </c>
      <c r="P15" s="37">
        <v>3</v>
      </c>
      <c r="Q15" s="37">
        <v>2</v>
      </c>
      <c r="R15" s="1"/>
      <c r="S15" s="1"/>
      <c r="T15" s="1"/>
      <c r="U15" s="1"/>
      <c r="V15" s="1"/>
      <c r="W15" s="1"/>
      <c r="X15" s="1"/>
      <c r="Y15" s="1"/>
      <c r="Z15" s="1"/>
      <c r="AA15" s="1"/>
    </row>
    <row r="16" spans="1:27" ht="28.5" customHeight="1">
      <c r="A16" s="38" t="s">
        <v>13</v>
      </c>
      <c r="B16" s="154">
        <v>98.299319727891159</v>
      </c>
      <c r="C16" s="37">
        <v>3</v>
      </c>
      <c r="D16" s="37">
        <v>2</v>
      </c>
      <c r="E16" s="37" t="s">
        <v>370</v>
      </c>
      <c r="F16" s="37" t="s">
        <v>370</v>
      </c>
      <c r="G16" s="37">
        <v>3</v>
      </c>
      <c r="H16" s="37" t="s">
        <v>370</v>
      </c>
      <c r="I16" s="37" t="s">
        <v>370</v>
      </c>
      <c r="J16" s="37" t="s">
        <v>370</v>
      </c>
      <c r="K16" s="37" t="s">
        <v>370</v>
      </c>
      <c r="L16" s="37" t="s">
        <v>370</v>
      </c>
      <c r="M16" s="37" t="s">
        <v>370</v>
      </c>
      <c r="N16" s="37">
        <v>2</v>
      </c>
      <c r="O16" s="37">
        <v>2</v>
      </c>
      <c r="P16" s="37">
        <v>3</v>
      </c>
      <c r="Q16" s="37">
        <v>2</v>
      </c>
      <c r="R16" s="1"/>
      <c r="S16" s="1"/>
      <c r="T16" s="1"/>
      <c r="U16" s="1"/>
      <c r="V16" s="1"/>
      <c r="W16" s="1"/>
      <c r="X16" s="1"/>
      <c r="Y16" s="1"/>
      <c r="Z16" s="1"/>
      <c r="AA16" s="1"/>
    </row>
    <row r="17" spans="1:27" ht="28.5" customHeight="1">
      <c r="A17" s="38" t="s">
        <v>14</v>
      </c>
      <c r="B17" s="154">
        <v>97.959183673469397</v>
      </c>
      <c r="C17" s="159">
        <v>3</v>
      </c>
      <c r="D17" s="159">
        <v>2</v>
      </c>
      <c r="E17" s="159">
        <v>2</v>
      </c>
      <c r="F17" s="159" t="s">
        <v>370</v>
      </c>
      <c r="G17" s="159">
        <v>3</v>
      </c>
      <c r="H17" s="159" t="s">
        <v>370</v>
      </c>
      <c r="I17" s="159" t="s">
        <v>370</v>
      </c>
      <c r="J17" s="159" t="s">
        <v>370</v>
      </c>
      <c r="K17" s="159" t="s">
        <v>370</v>
      </c>
      <c r="L17" s="159" t="s">
        <v>370</v>
      </c>
      <c r="M17" s="159" t="s">
        <v>370</v>
      </c>
      <c r="N17" s="159">
        <v>2</v>
      </c>
      <c r="O17" s="159">
        <v>3</v>
      </c>
      <c r="P17" s="159">
        <v>3</v>
      </c>
      <c r="Q17" s="159">
        <v>2</v>
      </c>
      <c r="R17" s="1"/>
      <c r="S17" s="1"/>
      <c r="T17" s="1"/>
      <c r="U17" s="1"/>
      <c r="V17" s="1"/>
      <c r="W17" s="1"/>
      <c r="X17" s="1"/>
      <c r="Y17" s="1"/>
      <c r="Z17" s="1"/>
      <c r="AA17" s="1"/>
    </row>
    <row r="18" spans="1:27" ht="24.75" customHeight="1">
      <c r="A18" s="163" t="s">
        <v>373</v>
      </c>
      <c r="B18" s="165"/>
      <c r="C18" s="162">
        <f>AVERAGE(C13:C17)</f>
        <v>3</v>
      </c>
      <c r="D18" s="162">
        <f t="shared" ref="D18:Q18" si="0">AVERAGE(D13:D17)</f>
        <v>2</v>
      </c>
      <c r="E18" s="162">
        <f t="shared" si="0"/>
        <v>2</v>
      </c>
      <c r="F18" s="162" t="s">
        <v>372</v>
      </c>
      <c r="G18" s="162">
        <f t="shared" si="0"/>
        <v>3</v>
      </c>
      <c r="H18" s="162" t="s">
        <v>372</v>
      </c>
      <c r="I18" s="162" t="s">
        <v>372</v>
      </c>
      <c r="J18" s="162" t="s">
        <v>372</v>
      </c>
      <c r="K18" s="162" t="s">
        <v>372</v>
      </c>
      <c r="L18" s="162" t="s">
        <v>372</v>
      </c>
      <c r="M18" s="162" t="s">
        <v>372</v>
      </c>
      <c r="N18" s="162">
        <f t="shared" si="0"/>
        <v>2</v>
      </c>
      <c r="O18" s="162">
        <f t="shared" si="0"/>
        <v>2.2000000000000002</v>
      </c>
      <c r="P18" s="162">
        <f t="shared" si="0"/>
        <v>3</v>
      </c>
      <c r="Q18" s="162">
        <f t="shared" si="0"/>
        <v>2</v>
      </c>
      <c r="R18" s="1"/>
      <c r="S18" s="1"/>
      <c r="T18" s="1"/>
      <c r="U18" s="1"/>
      <c r="V18" s="1"/>
      <c r="W18" s="1"/>
      <c r="X18" s="1"/>
      <c r="Y18" s="1"/>
      <c r="Z18" s="1"/>
      <c r="AA18" s="1"/>
    </row>
    <row r="19" spans="1:27" ht="18.75" customHeight="1">
      <c r="B19" s="136" t="s">
        <v>350</v>
      </c>
      <c r="C19" s="161"/>
      <c r="D19" s="161"/>
      <c r="E19" s="161"/>
      <c r="F19" s="161"/>
      <c r="G19" s="161"/>
      <c r="H19" s="161"/>
      <c r="I19" s="161"/>
      <c r="J19" s="161"/>
      <c r="K19" s="161"/>
      <c r="L19" s="161"/>
      <c r="M19" s="161"/>
      <c r="N19" s="161"/>
      <c r="O19" s="161"/>
      <c r="P19" s="161"/>
      <c r="Q19" s="161"/>
      <c r="R19" s="138"/>
      <c r="S19" s="1"/>
      <c r="T19" s="1"/>
      <c r="U19" s="1"/>
      <c r="V19" s="1"/>
      <c r="W19" s="1"/>
      <c r="X19" s="1"/>
      <c r="Y19" s="1"/>
      <c r="Z19" s="1"/>
      <c r="AA19" s="1"/>
    </row>
    <row r="20" spans="1:27" ht="19.5" customHeight="1">
      <c r="B20" s="139" t="s">
        <v>371</v>
      </c>
      <c r="C20" s="140"/>
      <c r="D20" s="140"/>
      <c r="E20" s="140"/>
      <c r="F20" s="140"/>
      <c r="G20" s="140"/>
      <c r="H20" s="140"/>
      <c r="I20" s="140"/>
      <c r="J20" s="140"/>
      <c r="K20" s="140"/>
      <c r="L20" s="140"/>
      <c r="M20" s="140"/>
      <c r="N20" s="140"/>
      <c r="O20" s="140"/>
      <c r="P20" s="140"/>
      <c r="Q20" s="140"/>
      <c r="R20" s="141"/>
      <c r="S20" s="1"/>
      <c r="T20" s="1"/>
      <c r="U20" s="1"/>
      <c r="V20" s="1"/>
      <c r="W20" s="1"/>
      <c r="X20" s="1"/>
      <c r="Y20" s="1"/>
      <c r="Z20" s="1"/>
      <c r="AA20" s="1"/>
    </row>
    <row r="21" spans="1:27" ht="20.25" customHeight="1">
      <c r="B21" s="146" t="s">
        <v>352</v>
      </c>
      <c r="C21" s="107"/>
      <c r="D21" s="145" t="s">
        <v>353</v>
      </c>
      <c r="E21" s="96"/>
      <c r="F21" s="96"/>
      <c r="G21" s="96"/>
      <c r="H21" s="96"/>
      <c r="I21" s="96"/>
      <c r="J21" s="96"/>
      <c r="K21" s="96"/>
      <c r="L21" s="96"/>
      <c r="M21" s="96"/>
      <c r="N21" s="96"/>
      <c r="O21" s="95"/>
      <c r="P21" s="145" t="s">
        <v>354</v>
      </c>
      <c r="Q21" s="96"/>
      <c r="R21" s="95"/>
      <c r="S21" s="1"/>
      <c r="T21" s="1"/>
      <c r="U21" s="1"/>
      <c r="V21" s="1"/>
      <c r="W21" s="1"/>
      <c r="X21" s="1"/>
      <c r="Y21" s="1"/>
      <c r="Z21" s="1"/>
      <c r="AA21" s="1"/>
    </row>
    <row r="22" spans="1:27" ht="20.25" customHeight="1">
      <c r="B22" s="108"/>
      <c r="C22" s="109"/>
      <c r="D22" s="38" t="s">
        <v>355</v>
      </c>
      <c r="E22" s="38" t="s">
        <v>356</v>
      </c>
      <c r="F22" s="38" t="s">
        <v>357</v>
      </c>
      <c r="G22" s="38" t="s">
        <v>358</v>
      </c>
      <c r="H22" s="38" t="s">
        <v>359</v>
      </c>
      <c r="I22" s="38" t="s">
        <v>360</v>
      </c>
      <c r="J22" s="38" t="s">
        <v>361</v>
      </c>
      <c r="K22" s="38" t="s">
        <v>362</v>
      </c>
      <c r="L22" s="38" t="s">
        <v>363</v>
      </c>
      <c r="M22" s="38" t="s">
        <v>364</v>
      </c>
      <c r="N22" s="38" t="s">
        <v>365</v>
      </c>
      <c r="O22" s="38" t="s">
        <v>366</v>
      </c>
      <c r="P22" s="38" t="s">
        <v>367</v>
      </c>
      <c r="Q22" s="38" t="s">
        <v>368</v>
      </c>
      <c r="R22" s="38" t="s">
        <v>369</v>
      </c>
      <c r="S22" s="1"/>
      <c r="T22" s="1"/>
      <c r="U22" s="1"/>
      <c r="V22" s="1"/>
      <c r="W22" s="1"/>
      <c r="X22" s="1"/>
      <c r="Y22" s="1"/>
      <c r="Z22" s="1"/>
      <c r="AA22" s="1"/>
    </row>
    <row r="23" spans="1:27" ht="21.75" customHeight="1">
      <c r="B23" s="38" t="s">
        <v>10</v>
      </c>
      <c r="C23" s="154">
        <v>97.278911564625858</v>
      </c>
      <c r="D23" s="39">
        <f>(C13/4)*C23</f>
        <v>72.959183673469397</v>
      </c>
      <c r="E23" s="39">
        <f>(D13/4)*C23</f>
        <v>48.639455782312929</v>
      </c>
      <c r="F23" s="10" t="s">
        <v>372</v>
      </c>
      <c r="G23" s="10" t="s">
        <v>372</v>
      </c>
      <c r="H23" s="39">
        <f>(G13/4)*C23</f>
        <v>72.959183673469397</v>
      </c>
      <c r="I23" s="10" t="s">
        <v>372</v>
      </c>
      <c r="J23" s="10" t="s">
        <v>372</v>
      </c>
      <c r="K23" s="10" t="s">
        <v>372</v>
      </c>
      <c r="L23" s="10" t="s">
        <v>372</v>
      </c>
      <c r="M23" s="10" t="s">
        <v>372</v>
      </c>
      <c r="N23" s="10" t="s">
        <v>372</v>
      </c>
      <c r="O23" s="39">
        <f>(N13/4)*C23</f>
        <v>48.639455782312929</v>
      </c>
      <c r="P23" s="39">
        <f>(O13/4)*C23</f>
        <v>48.639455782312929</v>
      </c>
      <c r="Q23" s="39">
        <f>(P13/4)*C23</f>
        <v>72.959183673469397</v>
      </c>
      <c r="R23" s="39">
        <f>(Q13/4)*E23</f>
        <v>24.319727891156464</v>
      </c>
      <c r="S23" s="1"/>
      <c r="T23" s="1"/>
      <c r="U23" s="1"/>
      <c r="V23" s="1"/>
      <c r="W23" s="1"/>
      <c r="X23" s="1"/>
      <c r="Y23" s="1"/>
      <c r="Z23" s="1"/>
      <c r="AA23" s="1"/>
    </row>
    <row r="24" spans="1:27" ht="21.75" customHeight="1">
      <c r="B24" s="38" t="s">
        <v>11</v>
      </c>
      <c r="C24" s="154">
        <v>96.598639455782305</v>
      </c>
      <c r="D24" s="39">
        <f>(C14/4)*C24</f>
        <v>72.448979591836732</v>
      </c>
      <c r="E24" s="39">
        <f>(D14/4)*C24</f>
        <v>48.299319727891152</v>
      </c>
      <c r="F24" s="10" t="s">
        <v>372</v>
      </c>
      <c r="G24" s="10" t="s">
        <v>372</v>
      </c>
      <c r="H24" s="39">
        <f>(G14/4)*C24</f>
        <v>72.448979591836732</v>
      </c>
      <c r="I24" s="10" t="s">
        <v>372</v>
      </c>
      <c r="J24" s="10" t="s">
        <v>372</v>
      </c>
      <c r="K24" s="10" t="s">
        <v>372</v>
      </c>
      <c r="L24" s="10" t="s">
        <v>372</v>
      </c>
      <c r="M24" s="10" t="s">
        <v>372</v>
      </c>
      <c r="N24" s="10" t="s">
        <v>372</v>
      </c>
      <c r="O24" s="39">
        <f>(N14/4)*C24</f>
        <v>48.299319727891152</v>
      </c>
      <c r="P24" s="39">
        <f>(O14/4)*C24</f>
        <v>48.299319727891152</v>
      </c>
      <c r="Q24" s="39">
        <f>(P14/4)*C24</f>
        <v>72.448979591836732</v>
      </c>
      <c r="R24" s="39">
        <f>(Q14/4)*E24</f>
        <v>24.149659863945576</v>
      </c>
      <c r="S24" s="1"/>
      <c r="T24" s="1"/>
      <c r="U24" s="1"/>
      <c r="V24" s="1"/>
      <c r="W24" s="1"/>
      <c r="X24" s="1"/>
      <c r="Y24" s="1"/>
      <c r="Z24" s="1"/>
      <c r="AA24" s="1"/>
    </row>
    <row r="25" spans="1:27" ht="21.75" customHeight="1">
      <c r="B25" s="38" t="s">
        <v>12</v>
      </c>
      <c r="C25" s="154">
        <v>96.598639455782305</v>
      </c>
      <c r="D25" s="39">
        <f>(C15/4)*C25</f>
        <v>72.448979591836732</v>
      </c>
      <c r="E25" s="39">
        <f>(D15/4)*C25</f>
        <v>48.299319727891152</v>
      </c>
      <c r="F25" s="10" t="s">
        <v>372</v>
      </c>
      <c r="G25" s="10" t="s">
        <v>372</v>
      </c>
      <c r="H25" s="39">
        <f>(G15/4)*C25</f>
        <v>72.448979591836732</v>
      </c>
      <c r="I25" s="10" t="s">
        <v>372</v>
      </c>
      <c r="J25" s="10" t="s">
        <v>372</v>
      </c>
      <c r="K25" s="10" t="s">
        <v>372</v>
      </c>
      <c r="L25" s="10" t="s">
        <v>372</v>
      </c>
      <c r="M25" s="10" t="s">
        <v>372</v>
      </c>
      <c r="N25" s="10" t="s">
        <v>372</v>
      </c>
      <c r="O25" s="39">
        <f>(N15/4)*C25</f>
        <v>48.299319727891152</v>
      </c>
      <c r="P25" s="39">
        <f>(O15/4)*C25</f>
        <v>48.299319727891152</v>
      </c>
      <c r="Q25" s="39">
        <f>(P15/4)*C25</f>
        <v>72.448979591836732</v>
      </c>
      <c r="R25" s="39">
        <f>(Q15/4)*E25</f>
        <v>24.149659863945576</v>
      </c>
      <c r="S25" s="1"/>
      <c r="T25" s="1"/>
      <c r="U25" s="1"/>
      <c r="V25" s="1"/>
      <c r="W25" s="1"/>
      <c r="X25" s="1"/>
      <c r="Y25" s="1"/>
      <c r="Z25" s="1"/>
      <c r="AA25" s="1"/>
    </row>
    <row r="26" spans="1:27" ht="21.75" customHeight="1">
      <c r="B26" s="38" t="s">
        <v>13</v>
      </c>
      <c r="C26" s="154">
        <v>98.299319727891159</v>
      </c>
      <c r="D26" s="39">
        <f>(C16/4)*C26</f>
        <v>73.724489795918373</v>
      </c>
      <c r="E26" s="39">
        <f>(D16/4)*C26</f>
        <v>49.14965986394558</v>
      </c>
      <c r="F26" s="10" t="s">
        <v>372</v>
      </c>
      <c r="G26" s="10" t="s">
        <v>372</v>
      </c>
      <c r="H26" s="39">
        <f>(G16/4)*C26</f>
        <v>73.724489795918373</v>
      </c>
      <c r="I26" s="10" t="s">
        <v>372</v>
      </c>
      <c r="J26" s="10" t="s">
        <v>372</v>
      </c>
      <c r="K26" s="10" t="s">
        <v>372</v>
      </c>
      <c r="L26" s="10" t="s">
        <v>372</v>
      </c>
      <c r="M26" s="10" t="s">
        <v>372</v>
      </c>
      <c r="N26" s="10" t="s">
        <v>372</v>
      </c>
      <c r="O26" s="39">
        <f>(N16/4)*C26</f>
        <v>49.14965986394558</v>
      </c>
      <c r="P26" s="39">
        <f>(O16/4)*C26</f>
        <v>49.14965986394558</v>
      </c>
      <c r="Q26" s="39">
        <f>(P16/4)*C26</f>
        <v>73.724489795918373</v>
      </c>
      <c r="R26" s="39">
        <f>(Q16/4)*E26</f>
        <v>24.57482993197279</v>
      </c>
      <c r="S26" s="1"/>
      <c r="T26" s="1"/>
      <c r="U26" s="1"/>
      <c r="V26" s="1"/>
      <c r="W26" s="1"/>
      <c r="X26" s="1"/>
      <c r="Y26" s="1"/>
      <c r="Z26" s="1"/>
      <c r="AA26" s="1"/>
    </row>
    <row r="27" spans="1:27" ht="21.75" customHeight="1">
      <c r="B27" s="38" t="s">
        <v>14</v>
      </c>
      <c r="C27" s="154">
        <v>97.959183673469397</v>
      </c>
      <c r="D27" s="39">
        <f>(C17/4)*C27</f>
        <v>73.469387755102048</v>
      </c>
      <c r="E27" s="39">
        <f>(D17/4)*C27</f>
        <v>48.979591836734699</v>
      </c>
      <c r="F27" s="39">
        <f>(E17/4)*C27</f>
        <v>48.979591836734699</v>
      </c>
      <c r="G27" s="10" t="s">
        <v>372</v>
      </c>
      <c r="H27" s="39">
        <f>(G17/4)*C27</f>
        <v>73.469387755102048</v>
      </c>
      <c r="I27" s="10" t="s">
        <v>372</v>
      </c>
      <c r="J27" s="10" t="s">
        <v>372</v>
      </c>
      <c r="K27" s="10" t="s">
        <v>372</v>
      </c>
      <c r="L27" s="10" t="s">
        <v>372</v>
      </c>
      <c r="M27" s="10" t="s">
        <v>372</v>
      </c>
      <c r="N27" s="10" t="s">
        <v>372</v>
      </c>
      <c r="O27" s="39">
        <f>(N17/4)*C27</f>
        <v>48.979591836734699</v>
      </c>
      <c r="P27" s="39">
        <f>(O17/4)*C27</f>
        <v>73.469387755102048</v>
      </c>
      <c r="Q27" s="39">
        <f>(P17/4)*C27</f>
        <v>73.469387755102048</v>
      </c>
      <c r="R27" s="39">
        <f>(Q17/4)*E27</f>
        <v>24.489795918367349</v>
      </c>
      <c r="S27" s="1"/>
      <c r="T27" s="1"/>
      <c r="U27" s="1"/>
      <c r="V27" s="1"/>
      <c r="W27" s="1"/>
      <c r="X27" s="1"/>
      <c r="Y27" s="1"/>
      <c r="Z27" s="1"/>
      <c r="AA27" s="1"/>
    </row>
    <row r="28" spans="1:27" ht="28.5" customHeight="1">
      <c r="B28" s="163" t="s">
        <v>373</v>
      </c>
      <c r="C28" s="164"/>
      <c r="D28" s="40">
        <f>AVERAGE(D23:D27)</f>
        <v>73.010204081632665</v>
      </c>
      <c r="E28" s="40">
        <f>AVERAGE(E23:E27)</f>
        <v>48.673469387755105</v>
      </c>
      <c r="F28" s="40">
        <f>AVERAGE(F23:F27)</f>
        <v>48.979591836734699</v>
      </c>
      <c r="G28" s="36" t="s">
        <v>372</v>
      </c>
      <c r="H28" s="40">
        <f>AVERAGE(H23:H27)</f>
        <v>73.010204081632665</v>
      </c>
      <c r="I28" s="36" t="s">
        <v>372</v>
      </c>
      <c r="J28" s="36" t="s">
        <v>372</v>
      </c>
      <c r="K28" s="36" t="s">
        <v>372</v>
      </c>
      <c r="L28" s="36" t="s">
        <v>372</v>
      </c>
      <c r="M28" s="36" t="s">
        <v>372</v>
      </c>
      <c r="N28" s="36" t="s">
        <v>372</v>
      </c>
      <c r="O28" s="40">
        <f>AVERAGE(O23:O27)</f>
        <v>48.673469387755105</v>
      </c>
      <c r="P28" s="40">
        <f>AVERAGE(P23:P27)</f>
        <v>53.571428571428577</v>
      </c>
      <c r="Q28" s="40">
        <f>AVERAGE(Q23:Q27)</f>
        <v>73.010204081632665</v>
      </c>
      <c r="R28" s="40">
        <f>AVERAGE(R23:R27)</f>
        <v>24.336734693877553</v>
      </c>
      <c r="S28" s="1"/>
      <c r="T28" s="1"/>
      <c r="U28" s="1"/>
      <c r="V28" s="1"/>
      <c r="W28" s="1"/>
      <c r="X28" s="1"/>
      <c r="Y28" s="1"/>
      <c r="Z28" s="1"/>
      <c r="AA28" s="1"/>
    </row>
    <row r="29" spans="1:27" ht="14.25" customHeight="1">
      <c r="B29" s="1"/>
      <c r="C29" s="1"/>
      <c r="D29" s="1"/>
      <c r="E29" s="1"/>
      <c r="F29" s="1"/>
      <c r="G29" s="1"/>
      <c r="H29" s="1"/>
      <c r="I29" s="1"/>
      <c r="J29" s="1"/>
      <c r="K29" s="1"/>
      <c r="L29" s="1"/>
      <c r="M29" s="1"/>
      <c r="N29" s="1"/>
      <c r="O29" s="1"/>
      <c r="P29" s="1"/>
      <c r="Q29" s="1"/>
      <c r="R29" s="1"/>
      <c r="S29" s="1"/>
      <c r="T29" s="1"/>
      <c r="U29" s="1"/>
      <c r="V29" s="1"/>
      <c r="W29" s="1"/>
      <c r="X29" s="1"/>
      <c r="Y29" s="1"/>
      <c r="Z29" s="1"/>
      <c r="AA29" s="1"/>
    </row>
    <row r="30" spans="1:27" ht="21" customHeight="1">
      <c r="B30" s="41" t="s">
        <v>374</v>
      </c>
      <c r="C30" s="35"/>
      <c r="D30" s="35"/>
      <c r="E30" s="35"/>
      <c r="F30" s="35"/>
      <c r="G30" s="35"/>
      <c r="H30" s="35"/>
      <c r="I30" s="35"/>
      <c r="J30" s="35"/>
      <c r="K30" s="35"/>
      <c r="L30" s="35"/>
      <c r="M30" s="35"/>
      <c r="N30" s="35"/>
      <c r="O30" s="35"/>
      <c r="P30" s="35"/>
      <c r="Q30" s="35"/>
      <c r="R30" s="35"/>
      <c r="S30" s="1"/>
      <c r="T30" s="1"/>
      <c r="U30" s="1"/>
      <c r="V30" s="1"/>
      <c r="W30" s="1"/>
      <c r="X30" s="1"/>
      <c r="Y30" s="1"/>
      <c r="Z30" s="1"/>
      <c r="AA30" s="1"/>
    </row>
    <row r="31" spans="1:27" ht="36.75" customHeight="1">
      <c r="B31" s="38" t="s">
        <v>355</v>
      </c>
      <c r="C31" s="131" t="s">
        <v>375</v>
      </c>
      <c r="D31" s="96"/>
      <c r="E31" s="96"/>
      <c r="F31" s="96"/>
      <c r="G31" s="96"/>
      <c r="H31" s="96"/>
      <c r="I31" s="96"/>
      <c r="J31" s="96"/>
      <c r="K31" s="96"/>
      <c r="L31" s="96"/>
      <c r="M31" s="96"/>
      <c r="N31" s="96"/>
      <c r="O31" s="96"/>
      <c r="P31" s="96"/>
      <c r="Q31" s="96"/>
      <c r="R31" s="95"/>
      <c r="S31" s="1"/>
      <c r="T31" s="1"/>
      <c r="U31" s="1"/>
      <c r="V31" s="1"/>
      <c r="W31" s="1"/>
      <c r="X31" s="1"/>
      <c r="Y31" s="1"/>
      <c r="Z31" s="1"/>
      <c r="AA31" s="1"/>
    </row>
    <row r="32" spans="1:27" ht="36.75" customHeight="1">
      <c r="B32" s="38" t="s">
        <v>356</v>
      </c>
      <c r="C32" s="131" t="s">
        <v>376</v>
      </c>
      <c r="D32" s="96"/>
      <c r="E32" s="96"/>
      <c r="F32" s="96"/>
      <c r="G32" s="96"/>
      <c r="H32" s="96"/>
      <c r="I32" s="96"/>
      <c r="J32" s="96"/>
      <c r="K32" s="96"/>
      <c r="L32" s="96"/>
      <c r="M32" s="96"/>
      <c r="N32" s="96"/>
      <c r="O32" s="96"/>
      <c r="P32" s="96"/>
      <c r="Q32" s="96"/>
      <c r="R32" s="95"/>
      <c r="S32" s="1"/>
      <c r="T32" s="1"/>
      <c r="U32" s="1"/>
      <c r="V32" s="1"/>
      <c r="W32" s="1"/>
      <c r="X32" s="1"/>
      <c r="Y32" s="1"/>
      <c r="Z32" s="1"/>
      <c r="AA32" s="1"/>
    </row>
    <row r="33" spans="2:27" ht="49.5" customHeight="1">
      <c r="B33" s="38" t="s">
        <v>357</v>
      </c>
      <c r="C33" s="131" t="s">
        <v>377</v>
      </c>
      <c r="D33" s="96"/>
      <c r="E33" s="96"/>
      <c r="F33" s="96"/>
      <c r="G33" s="96"/>
      <c r="H33" s="96"/>
      <c r="I33" s="96"/>
      <c r="J33" s="96"/>
      <c r="K33" s="96"/>
      <c r="L33" s="96"/>
      <c r="M33" s="96"/>
      <c r="N33" s="96"/>
      <c r="O33" s="96"/>
      <c r="P33" s="96"/>
      <c r="Q33" s="96"/>
      <c r="R33" s="95"/>
      <c r="S33" s="1"/>
      <c r="T33" s="1"/>
      <c r="U33" s="1"/>
      <c r="V33" s="1"/>
      <c r="W33" s="1"/>
      <c r="X33" s="1"/>
      <c r="Y33" s="1"/>
      <c r="Z33" s="1"/>
      <c r="AA33" s="1"/>
    </row>
    <row r="34" spans="2:27" ht="44.25" customHeight="1">
      <c r="B34" s="38" t="s">
        <v>358</v>
      </c>
      <c r="C34" s="131" t="s">
        <v>378</v>
      </c>
      <c r="D34" s="96"/>
      <c r="E34" s="96"/>
      <c r="F34" s="96"/>
      <c r="G34" s="96"/>
      <c r="H34" s="96"/>
      <c r="I34" s="96"/>
      <c r="J34" s="96"/>
      <c r="K34" s="96"/>
      <c r="L34" s="96"/>
      <c r="M34" s="96"/>
      <c r="N34" s="96"/>
      <c r="O34" s="96"/>
      <c r="P34" s="96"/>
      <c r="Q34" s="96"/>
      <c r="R34" s="95"/>
      <c r="S34" s="1"/>
      <c r="T34" s="1"/>
      <c r="U34" s="1"/>
      <c r="V34" s="1"/>
      <c r="W34" s="1"/>
      <c r="X34" s="1"/>
      <c r="Y34" s="1"/>
      <c r="Z34" s="1"/>
      <c r="AA34" s="1"/>
    </row>
    <row r="35" spans="2:27" ht="36.75" customHeight="1">
      <c r="B35" s="38" t="s">
        <v>359</v>
      </c>
      <c r="C35" s="131" t="s">
        <v>379</v>
      </c>
      <c r="D35" s="96"/>
      <c r="E35" s="96"/>
      <c r="F35" s="96"/>
      <c r="G35" s="96"/>
      <c r="H35" s="96"/>
      <c r="I35" s="96"/>
      <c r="J35" s="96"/>
      <c r="K35" s="96"/>
      <c r="L35" s="96"/>
      <c r="M35" s="96"/>
      <c r="N35" s="96"/>
      <c r="O35" s="96"/>
      <c r="P35" s="96"/>
      <c r="Q35" s="96"/>
      <c r="R35" s="95"/>
      <c r="S35" s="1"/>
      <c r="T35" s="1"/>
      <c r="U35" s="1"/>
      <c r="V35" s="1"/>
      <c r="W35" s="1"/>
      <c r="X35" s="1"/>
      <c r="Y35" s="1"/>
      <c r="Z35" s="1"/>
      <c r="AA35" s="1"/>
    </row>
    <row r="36" spans="2:27" ht="36.75" customHeight="1">
      <c r="B36" s="38" t="s">
        <v>360</v>
      </c>
      <c r="C36" s="131" t="s">
        <v>380</v>
      </c>
      <c r="D36" s="96"/>
      <c r="E36" s="96"/>
      <c r="F36" s="96"/>
      <c r="G36" s="96"/>
      <c r="H36" s="96"/>
      <c r="I36" s="96"/>
      <c r="J36" s="96"/>
      <c r="K36" s="96"/>
      <c r="L36" s="96"/>
      <c r="M36" s="96"/>
      <c r="N36" s="96"/>
      <c r="O36" s="96"/>
      <c r="P36" s="96"/>
      <c r="Q36" s="96"/>
      <c r="R36" s="95"/>
      <c r="S36" s="1"/>
      <c r="T36" s="1"/>
      <c r="U36" s="1"/>
      <c r="V36" s="1"/>
      <c r="W36" s="1"/>
      <c r="X36" s="1"/>
      <c r="Y36" s="1"/>
      <c r="Z36" s="1"/>
      <c r="AA36" s="1"/>
    </row>
    <row r="37" spans="2:27" ht="36.75" customHeight="1">
      <c r="B37" s="38" t="s">
        <v>361</v>
      </c>
      <c r="C37" s="131" t="s">
        <v>381</v>
      </c>
      <c r="D37" s="96"/>
      <c r="E37" s="96"/>
      <c r="F37" s="96"/>
      <c r="G37" s="96"/>
      <c r="H37" s="96"/>
      <c r="I37" s="96"/>
      <c r="J37" s="96"/>
      <c r="K37" s="96"/>
      <c r="L37" s="96"/>
      <c r="M37" s="96"/>
      <c r="N37" s="96"/>
      <c r="O37" s="96"/>
      <c r="P37" s="96"/>
      <c r="Q37" s="96"/>
      <c r="R37" s="95"/>
      <c r="S37" s="1"/>
      <c r="T37" s="1"/>
      <c r="U37" s="1"/>
      <c r="V37" s="1"/>
      <c r="W37" s="1"/>
      <c r="X37" s="1"/>
      <c r="Y37" s="1"/>
      <c r="Z37" s="1"/>
      <c r="AA37" s="1"/>
    </row>
    <row r="38" spans="2:27" ht="36.75" customHeight="1">
      <c r="B38" s="38" t="s">
        <v>362</v>
      </c>
      <c r="C38" s="131" t="s">
        <v>382</v>
      </c>
      <c r="D38" s="96"/>
      <c r="E38" s="96"/>
      <c r="F38" s="96"/>
      <c r="G38" s="96"/>
      <c r="H38" s="96"/>
      <c r="I38" s="96"/>
      <c r="J38" s="96"/>
      <c r="K38" s="96"/>
      <c r="L38" s="96"/>
      <c r="M38" s="96"/>
      <c r="N38" s="96"/>
      <c r="O38" s="96"/>
      <c r="P38" s="96"/>
      <c r="Q38" s="96"/>
      <c r="R38" s="95"/>
      <c r="S38" s="1"/>
      <c r="T38" s="1"/>
      <c r="U38" s="1"/>
      <c r="V38" s="1"/>
      <c r="W38" s="1"/>
      <c r="X38" s="1"/>
      <c r="Y38" s="1"/>
      <c r="Z38" s="1"/>
      <c r="AA38" s="1"/>
    </row>
    <row r="39" spans="2:27" ht="36.75" customHeight="1">
      <c r="B39" s="38" t="s">
        <v>363</v>
      </c>
      <c r="C39" s="131" t="s">
        <v>383</v>
      </c>
      <c r="D39" s="96"/>
      <c r="E39" s="96"/>
      <c r="F39" s="96"/>
      <c r="G39" s="96"/>
      <c r="H39" s="96"/>
      <c r="I39" s="96"/>
      <c r="J39" s="96"/>
      <c r="K39" s="96"/>
      <c r="L39" s="96"/>
      <c r="M39" s="96"/>
      <c r="N39" s="96"/>
      <c r="O39" s="96"/>
      <c r="P39" s="96"/>
      <c r="Q39" s="96"/>
      <c r="R39" s="95"/>
      <c r="S39" s="1"/>
      <c r="T39" s="1"/>
      <c r="U39" s="1"/>
      <c r="V39" s="1"/>
      <c r="W39" s="1"/>
      <c r="X39" s="1"/>
      <c r="Y39" s="1"/>
      <c r="Z39" s="1"/>
      <c r="AA39" s="1"/>
    </row>
    <row r="40" spans="2:27" ht="50.25" customHeight="1">
      <c r="B40" s="38" t="s">
        <v>364</v>
      </c>
      <c r="C40" s="131" t="s">
        <v>384</v>
      </c>
      <c r="D40" s="96"/>
      <c r="E40" s="96"/>
      <c r="F40" s="96"/>
      <c r="G40" s="96"/>
      <c r="H40" s="96"/>
      <c r="I40" s="96"/>
      <c r="J40" s="96"/>
      <c r="K40" s="96"/>
      <c r="L40" s="96"/>
      <c r="M40" s="96"/>
      <c r="N40" s="96"/>
      <c r="O40" s="96"/>
      <c r="P40" s="96"/>
      <c r="Q40" s="96"/>
      <c r="R40" s="95"/>
      <c r="S40" s="1"/>
      <c r="T40" s="1"/>
      <c r="U40" s="1"/>
      <c r="V40" s="1"/>
      <c r="W40" s="1"/>
      <c r="X40" s="1"/>
      <c r="Y40" s="1"/>
      <c r="Z40" s="1"/>
      <c r="AA40" s="1"/>
    </row>
    <row r="41" spans="2:27" ht="51" customHeight="1">
      <c r="B41" s="38" t="s">
        <v>365</v>
      </c>
      <c r="C41" s="131" t="s">
        <v>385</v>
      </c>
      <c r="D41" s="96"/>
      <c r="E41" s="96"/>
      <c r="F41" s="96"/>
      <c r="G41" s="96"/>
      <c r="H41" s="96"/>
      <c r="I41" s="96"/>
      <c r="J41" s="96"/>
      <c r="K41" s="96"/>
      <c r="L41" s="96"/>
      <c r="M41" s="96"/>
      <c r="N41" s="96"/>
      <c r="O41" s="96"/>
      <c r="P41" s="96"/>
      <c r="Q41" s="96"/>
      <c r="R41" s="95"/>
      <c r="S41" s="1"/>
      <c r="T41" s="1"/>
      <c r="U41" s="1"/>
      <c r="V41" s="1"/>
      <c r="W41" s="1"/>
      <c r="X41" s="1"/>
      <c r="Y41" s="1"/>
      <c r="Z41" s="1"/>
      <c r="AA41" s="1"/>
    </row>
    <row r="42" spans="2:27" ht="36.75" customHeight="1">
      <c r="B42" s="38" t="s">
        <v>366</v>
      </c>
      <c r="C42" s="131" t="s">
        <v>386</v>
      </c>
      <c r="D42" s="96"/>
      <c r="E42" s="96"/>
      <c r="F42" s="96"/>
      <c r="G42" s="96"/>
      <c r="H42" s="96"/>
      <c r="I42" s="96"/>
      <c r="J42" s="96"/>
      <c r="K42" s="96"/>
      <c r="L42" s="96"/>
      <c r="M42" s="96"/>
      <c r="N42" s="96"/>
      <c r="O42" s="96"/>
      <c r="P42" s="96"/>
      <c r="Q42" s="96"/>
      <c r="R42" s="95"/>
      <c r="S42" s="1"/>
      <c r="T42" s="1"/>
      <c r="U42" s="1"/>
      <c r="V42" s="1"/>
      <c r="W42" s="1"/>
      <c r="X42" s="1"/>
      <c r="Y42" s="1"/>
      <c r="Z42" s="1"/>
      <c r="AA42" s="1"/>
    </row>
    <row r="43" spans="2:27" ht="14.25" customHeight="1">
      <c r="B43" s="35"/>
      <c r="C43" s="35"/>
      <c r="D43" s="35"/>
      <c r="E43" s="35"/>
      <c r="F43" s="35"/>
      <c r="G43" s="35"/>
      <c r="H43" s="35"/>
      <c r="I43" s="35"/>
      <c r="J43" s="35"/>
      <c r="K43" s="35"/>
      <c r="L43" s="35"/>
      <c r="M43" s="35"/>
      <c r="N43" s="35"/>
      <c r="O43" s="35"/>
      <c r="P43" s="35"/>
      <c r="Q43" s="35"/>
      <c r="R43" s="35"/>
      <c r="S43" s="1"/>
      <c r="T43" s="1"/>
      <c r="U43" s="1"/>
      <c r="V43" s="1"/>
      <c r="W43" s="1"/>
      <c r="X43" s="1"/>
      <c r="Y43" s="1"/>
      <c r="Z43" s="1"/>
      <c r="AA43" s="1"/>
    </row>
    <row r="44" spans="2:27" ht="23.25" customHeight="1">
      <c r="B44" s="41" t="s">
        <v>387</v>
      </c>
      <c r="C44" s="35"/>
      <c r="D44" s="35"/>
      <c r="E44" s="35"/>
      <c r="F44" s="35"/>
      <c r="G44" s="35"/>
      <c r="H44" s="35"/>
      <c r="I44" s="35"/>
      <c r="J44" s="35"/>
      <c r="K44" s="35"/>
      <c r="L44" s="35"/>
      <c r="M44" s="35"/>
      <c r="N44" s="35"/>
      <c r="O44" s="35"/>
      <c r="P44" s="35"/>
      <c r="Q44" s="35"/>
      <c r="R44" s="35"/>
      <c r="S44" s="1"/>
      <c r="T44" s="1"/>
      <c r="U44" s="1"/>
      <c r="V44" s="1"/>
      <c r="W44" s="1"/>
      <c r="X44" s="1"/>
      <c r="Y44" s="1"/>
      <c r="Z44" s="1"/>
      <c r="AA44" s="1"/>
    </row>
    <row r="45" spans="2:27" ht="43.5" customHeight="1">
      <c r="B45" s="38" t="s">
        <v>367</v>
      </c>
      <c r="C45" s="133" t="s">
        <v>388</v>
      </c>
      <c r="D45" s="96"/>
      <c r="E45" s="96"/>
      <c r="F45" s="96"/>
      <c r="G45" s="96"/>
      <c r="H45" s="96"/>
      <c r="I45" s="96"/>
      <c r="J45" s="96"/>
      <c r="K45" s="96"/>
      <c r="L45" s="96"/>
      <c r="M45" s="96"/>
      <c r="N45" s="96"/>
      <c r="O45" s="96"/>
      <c r="P45" s="96"/>
      <c r="Q45" s="96"/>
      <c r="R45" s="95"/>
      <c r="S45" s="1"/>
      <c r="T45" s="1"/>
      <c r="U45" s="1"/>
      <c r="V45" s="1"/>
      <c r="W45" s="1"/>
      <c r="X45" s="1"/>
      <c r="Y45" s="1"/>
      <c r="Z45" s="1"/>
      <c r="AA45" s="1"/>
    </row>
    <row r="46" spans="2:27" ht="49.5" customHeight="1">
      <c r="B46" s="38" t="s">
        <v>368</v>
      </c>
      <c r="C46" s="133" t="s">
        <v>389</v>
      </c>
      <c r="D46" s="96"/>
      <c r="E46" s="96"/>
      <c r="F46" s="96"/>
      <c r="G46" s="96"/>
      <c r="H46" s="96"/>
      <c r="I46" s="96"/>
      <c r="J46" s="96"/>
      <c r="K46" s="96"/>
      <c r="L46" s="96"/>
      <c r="M46" s="96"/>
      <c r="N46" s="96"/>
      <c r="O46" s="96"/>
      <c r="P46" s="96"/>
      <c r="Q46" s="96"/>
      <c r="R46" s="95"/>
      <c r="S46" s="1"/>
      <c r="T46" s="1"/>
      <c r="U46" s="1"/>
      <c r="V46" s="1"/>
      <c r="W46" s="1"/>
      <c r="X46" s="1"/>
      <c r="Y46" s="1"/>
      <c r="Z46" s="1"/>
      <c r="AA46" s="1"/>
    </row>
    <row r="47" spans="2:27" ht="47.25" customHeight="1">
      <c r="B47" s="38" t="s">
        <v>369</v>
      </c>
      <c r="C47" s="133" t="s">
        <v>390</v>
      </c>
      <c r="D47" s="96"/>
      <c r="E47" s="96"/>
      <c r="F47" s="96"/>
      <c r="G47" s="96"/>
      <c r="H47" s="96"/>
      <c r="I47" s="96"/>
      <c r="J47" s="96"/>
      <c r="K47" s="96"/>
      <c r="L47" s="96"/>
      <c r="M47" s="96"/>
      <c r="N47" s="96"/>
      <c r="O47" s="96"/>
      <c r="P47" s="96"/>
      <c r="Q47" s="96"/>
      <c r="R47" s="95"/>
      <c r="S47" s="1"/>
      <c r="T47" s="1"/>
      <c r="U47" s="1"/>
      <c r="V47" s="1"/>
      <c r="W47" s="1"/>
      <c r="X47" s="1"/>
      <c r="Y47" s="1"/>
      <c r="Z47" s="1"/>
      <c r="AA47" s="1"/>
    </row>
    <row r="48" spans="2:27" ht="14.25" customHeight="1">
      <c r="B48" s="1"/>
      <c r="C48" s="1"/>
      <c r="D48" s="1"/>
      <c r="E48" s="1"/>
      <c r="F48" s="1"/>
      <c r="G48" s="1"/>
      <c r="H48" s="1"/>
      <c r="I48" s="1"/>
      <c r="J48" s="1"/>
      <c r="K48" s="1"/>
      <c r="L48" s="1"/>
      <c r="M48" s="1"/>
      <c r="N48" s="1"/>
      <c r="O48" s="1"/>
      <c r="P48" s="1"/>
      <c r="Q48" s="1"/>
      <c r="R48" s="1"/>
      <c r="S48" s="1"/>
      <c r="T48" s="1"/>
      <c r="U48" s="1"/>
      <c r="V48" s="1"/>
      <c r="W48" s="1"/>
      <c r="X48" s="1"/>
      <c r="Y48" s="1"/>
      <c r="Z48" s="1"/>
      <c r="AA48" s="1"/>
    </row>
    <row r="49" spans="2:27" ht="20.25" customHeight="1">
      <c r="B49" s="41" t="s">
        <v>391</v>
      </c>
      <c r="C49" s="35"/>
      <c r="D49" s="35"/>
      <c r="E49" s="35"/>
      <c r="F49" s="35"/>
      <c r="G49" s="35"/>
      <c r="H49" s="35"/>
      <c r="I49" s="35"/>
      <c r="J49" s="35"/>
      <c r="K49" s="35"/>
      <c r="L49" s="35"/>
      <c r="M49" s="35"/>
      <c r="N49" s="35"/>
      <c r="O49" s="35"/>
      <c r="P49" s="35"/>
      <c r="Q49" s="35"/>
      <c r="R49" s="35"/>
      <c r="S49" s="1"/>
      <c r="T49" s="1"/>
      <c r="U49" s="1"/>
      <c r="V49" s="1"/>
      <c r="W49" s="1"/>
      <c r="X49" s="1"/>
      <c r="Y49" s="1"/>
      <c r="Z49" s="1"/>
      <c r="AA49" s="1"/>
    </row>
    <row r="50" spans="2:27" ht="44.25" customHeight="1">
      <c r="B50" s="38" t="s">
        <v>10</v>
      </c>
      <c r="C50" s="132" t="s">
        <v>479</v>
      </c>
      <c r="D50" s="134"/>
      <c r="E50" s="134"/>
      <c r="F50" s="134"/>
      <c r="G50" s="134"/>
      <c r="H50" s="134"/>
      <c r="I50" s="134"/>
      <c r="J50" s="134"/>
      <c r="K50" s="134"/>
      <c r="L50" s="134"/>
      <c r="M50" s="134"/>
      <c r="N50" s="134"/>
      <c r="O50" s="134"/>
      <c r="P50" s="134"/>
      <c r="Q50" s="134"/>
      <c r="R50" s="135"/>
      <c r="S50" s="1"/>
      <c r="T50" s="1"/>
      <c r="U50" s="1"/>
      <c r="V50" s="1"/>
      <c r="W50" s="1"/>
      <c r="X50" s="1"/>
      <c r="Y50" s="1"/>
      <c r="Z50" s="1"/>
      <c r="AA50" s="1"/>
    </row>
    <row r="51" spans="2:27" ht="35.25" customHeight="1">
      <c r="B51" s="38" t="s">
        <v>11</v>
      </c>
      <c r="C51" s="132" t="s">
        <v>480</v>
      </c>
      <c r="D51" s="134"/>
      <c r="E51" s="134"/>
      <c r="F51" s="134"/>
      <c r="G51" s="134"/>
      <c r="H51" s="134"/>
      <c r="I51" s="134"/>
      <c r="J51" s="134"/>
      <c r="K51" s="134"/>
      <c r="L51" s="134"/>
      <c r="M51" s="134"/>
      <c r="N51" s="134"/>
      <c r="O51" s="134"/>
      <c r="P51" s="134"/>
      <c r="Q51" s="134"/>
      <c r="R51" s="135"/>
      <c r="S51" s="1"/>
      <c r="T51" s="1"/>
      <c r="U51" s="1"/>
      <c r="V51" s="1"/>
      <c r="W51" s="1"/>
      <c r="X51" s="1"/>
      <c r="Y51" s="1"/>
      <c r="Z51" s="1"/>
      <c r="AA51" s="1"/>
    </row>
    <row r="52" spans="2:27" ht="36.75" customHeight="1">
      <c r="B52" s="38" t="s">
        <v>12</v>
      </c>
      <c r="C52" s="132" t="s">
        <v>476</v>
      </c>
      <c r="D52" s="96"/>
      <c r="E52" s="96"/>
      <c r="F52" s="96"/>
      <c r="G52" s="96"/>
      <c r="H52" s="96"/>
      <c r="I52" s="96"/>
      <c r="J52" s="96"/>
      <c r="K52" s="96"/>
      <c r="L52" s="96"/>
      <c r="M52" s="96"/>
      <c r="N52" s="96"/>
      <c r="O52" s="96"/>
      <c r="P52" s="96"/>
      <c r="Q52" s="96"/>
      <c r="R52" s="95"/>
      <c r="S52" s="1"/>
      <c r="T52" s="1"/>
      <c r="U52" s="1"/>
      <c r="V52" s="1"/>
      <c r="W52" s="1"/>
      <c r="X52" s="1"/>
      <c r="Y52" s="1"/>
      <c r="Z52" s="1"/>
      <c r="AA52" s="1"/>
    </row>
    <row r="53" spans="2:27" ht="35.25" customHeight="1">
      <c r="B53" s="38" t="s">
        <v>13</v>
      </c>
      <c r="C53" s="132" t="s">
        <v>477</v>
      </c>
      <c r="D53" s="96"/>
      <c r="E53" s="96"/>
      <c r="F53" s="96"/>
      <c r="G53" s="96"/>
      <c r="H53" s="96"/>
      <c r="I53" s="96"/>
      <c r="J53" s="96"/>
      <c r="K53" s="96"/>
      <c r="L53" s="96"/>
      <c r="M53" s="96"/>
      <c r="N53" s="96"/>
      <c r="O53" s="96"/>
      <c r="P53" s="96"/>
      <c r="Q53" s="96"/>
      <c r="R53" s="95"/>
      <c r="S53" s="1"/>
      <c r="T53" s="1"/>
      <c r="U53" s="1"/>
      <c r="V53" s="1"/>
      <c r="W53" s="1"/>
      <c r="X53" s="1"/>
      <c r="Y53" s="1"/>
      <c r="Z53" s="1"/>
      <c r="AA53" s="1"/>
    </row>
    <row r="54" spans="2:27" ht="30" customHeight="1">
      <c r="B54" s="38" t="s">
        <v>14</v>
      </c>
      <c r="C54" s="130" t="s">
        <v>481</v>
      </c>
      <c r="D54" s="96"/>
      <c r="E54" s="96"/>
      <c r="F54" s="96"/>
      <c r="G54" s="96"/>
      <c r="H54" s="96"/>
      <c r="I54" s="96"/>
      <c r="J54" s="96"/>
      <c r="K54" s="96"/>
      <c r="L54" s="96"/>
      <c r="M54" s="96"/>
      <c r="N54" s="96"/>
      <c r="O54" s="96"/>
      <c r="P54" s="96"/>
      <c r="Q54" s="96"/>
      <c r="R54" s="95"/>
      <c r="S54" s="1"/>
      <c r="T54" s="1"/>
      <c r="U54" s="1"/>
      <c r="V54" s="1"/>
      <c r="W54" s="1"/>
      <c r="X54" s="1"/>
      <c r="Y54" s="1"/>
      <c r="Z54" s="1"/>
      <c r="AA54" s="1"/>
    </row>
    <row r="55" spans="2:27" ht="14.25" customHeight="1">
      <c r="B55" s="1"/>
      <c r="C55" s="1"/>
      <c r="D55" s="1"/>
      <c r="E55" s="1"/>
      <c r="F55" s="1"/>
      <c r="G55" s="1"/>
      <c r="H55" s="1"/>
      <c r="I55" s="1"/>
      <c r="J55" s="1"/>
      <c r="K55" s="1"/>
      <c r="L55" s="1"/>
      <c r="M55" s="1"/>
      <c r="N55" s="1"/>
      <c r="O55" s="1"/>
      <c r="P55" s="1"/>
      <c r="Q55" s="1"/>
      <c r="R55" s="1"/>
      <c r="S55" s="1"/>
      <c r="T55" s="1"/>
      <c r="U55" s="1"/>
      <c r="V55" s="1"/>
      <c r="W55" s="1"/>
      <c r="X55" s="1"/>
      <c r="Y55" s="1"/>
      <c r="Z55" s="1"/>
      <c r="AA55" s="1"/>
    </row>
    <row r="56" spans="2:27" ht="14.25" customHeight="1">
      <c r="B56" s="1"/>
      <c r="C56" s="1"/>
      <c r="D56" s="1"/>
      <c r="E56" s="1"/>
      <c r="F56" s="1"/>
      <c r="G56" s="1"/>
      <c r="H56" s="1"/>
      <c r="I56" s="1"/>
      <c r="J56" s="1"/>
      <c r="K56" s="1"/>
      <c r="L56" s="1"/>
      <c r="M56" s="1"/>
      <c r="N56" s="1"/>
      <c r="O56" s="1"/>
      <c r="P56" s="1"/>
      <c r="Q56" s="1"/>
      <c r="R56" s="1"/>
      <c r="S56" s="1"/>
      <c r="T56" s="1"/>
      <c r="U56" s="1"/>
      <c r="V56" s="1"/>
      <c r="W56" s="1"/>
      <c r="X56" s="1"/>
      <c r="Y56" s="1"/>
      <c r="Z56" s="1"/>
      <c r="AA56" s="1"/>
    </row>
    <row r="57" spans="2:27" ht="14.25" customHeight="1">
      <c r="B57" s="1"/>
      <c r="C57" s="1"/>
      <c r="D57" s="1"/>
      <c r="E57" s="1"/>
      <c r="F57" s="1"/>
      <c r="G57" s="1"/>
      <c r="H57" s="1"/>
      <c r="I57" s="1"/>
      <c r="J57" s="1"/>
      <c r="K57" s="1"/>
      <c r="L57" s="1"/>
      <c r="M57" s="1"/>
      <c r="N57" s="1"/>
      <c r="O57" s="1"/>
      <c r="P57" s="1"/>
      <c r="Q57" s="1"/>
      <c r="R57" s="1"/>
      <c r="S57" s="1"/>
      <c r="T57" s="1"/>
      <c r="U57" s="1"/>
      <c r="V57" s="1"/>
      <c r="W57" s="1"/>
      <c r="X57" s="1"/>
      <c r="Y57" s="1"/>
      <c r="Z57" s="1"/>
      <c r="AA57" s="1"/>
    </row>
    <row r="58" spans="2:27" ht="14.25" customHeight="1">
      <c r="B58" s="1"/>
      <c r="C58" s="1"/>
      <c r="D58" s="1"/>
      <c r="E58" s="1"/>
      <c r="F58" s="1"/>
      <c r="G58" s="1"/>
      <c r="H58" s="1"/>
      <c r="I58" s="1"/>
      <c r="J58" s="1"/>
      <c r="K58" s="1"/>
      <c r="L58" s="1"/>
      <c r="M58" s="1"/>
      <c r="N58" s="1"/>
      <c r="O58" s="1"/>
      <c r="P58" s="1"/>
      <c r="Q58" s="1"/>
      <c r="R58" s="1"/>
      <c r="S58" s="1"/>
      <c r="T58" s="1"/>
      <c r="U58" s="1"/>
      <c r="V58" s="1"/>
      <c r="W58" s="1"/>
      <c r="X58" s="1"/>
      <c r="Y58" s="1"/>
      <c r="Z58" s="1"/>
      <c r="AA58" s="1"/>
    </row>
    <row r="59" spans="2:27" ht="14.25" customHeight="1">
      <c r="B59" s="1"/>
      <c r="C59" s="1"/>
      <c r="D59" s="1"/>
      <c r="E59" s="1"/>
      <c r="F59" s="1"/>
      <c r="G59" s="1"/>
      <c r="H59" s="1"/>
      <c r="I59" s="1"/>
      <c r="J59" s="1"/>
      <c r="K59" s="1"/>
      <c r="L59" s="1"/>
      <c r="M59" s="1"/>
      <c r="N59" s="1"/>
      <c r="O59" s="1"/>
      <c r="P59" s="1"/>
      <c r="Q59" s="1"/>
      <c r="R59" s="1"/>
      <c r="S59" s="1"/>
      <c r="T59" s="1"/>
      <c r="U59" s="1"/>
      <c r="V59" s="1"/>
      <c r="W59" s="1"/>
      <c r="X59" s="1"/>
      <c r="Y59" s="1"/>
      <c r="Z59" s="1"/>
      <c r="AA59" s="1"/>
    </row>
    <row r="60" spans="2:27" ht="14.25" customHeight="1">
      <c r="B60" s="1"/>
      <c r="C60" s="1"/>
      <c r="D60" s="1"/>
      <c r="E60" s="1"/>
      <c r="F60" s="1"/>
      <c r="G60" s="1"/>
      <c r="H60" s="1"/>
      <c r="I60" s="1"/>
      <c r="J60" s="1"/>
      <c r="K60" s="1"/>
      <c r="L60" s="1"/>
      <c r="M60" s="1"/>
      <c r="N60" s="1"/>
      <c r="O60" s="1"/>
      <c r="P60" s="1"/>
      <c r="Q60" s="1"/>
      <c r="R60" s="1"/>
      <c r="S60" s="1"/>
      <c r="T60" s="1"/>
      <c r="U60" s="1"/>
      <c r="V60" s="1"/>
      <c r="W60" s="1"/>
      <c r="X60" s="1"/>
      <c r="Y60" s="1"/>
      <c r="Z60" s="1"/>
      <c r="AA60" s="1"/>
    </row>
    <row r="61" spans="2:27" ht="14.25" customHeight="1">
      <c r="B61" s="1"/>
      <c r="C61" s="1"/>
      <c r="D61" s="1"/>
      <c r="E61" s="1"/>
      <c r="F61" s="1"/>
      <c r="G61" s="1"/>
      <c r="H61" s="1"/>
      <c r="I61" s="1"/>
      <c r="J61" s="1"/>
      <c r="K61" s="1"/>
      <c r="L61" s="1"/>
      <c r="M61" s="1"/>
      <c r="N61" s="1"/>
      <c r="O61" s="1"/>
      <c r="P61" s="1"/>
      <c r="Q61" s="1"/>
      <c r="R61" s="1"/>
      <c r="S61" s="1"/>
      <c r="T61" s="1"/>
      <c r="U61" s="1"/>
      <c r="V61" s="1"/>
      <c r="W61" s="1"/>
      <c r="X61" s="1"/>
      <c r="Y61" s="1"/>
      <c r="Z61" s="1"/>
      <c r="AA61" s="1"/>
    </row>
    <row r="62" spans="2:27" ht="14.25" customHeight="1">
      <c r="B62" s="1"/>
      <c r="C62" s="1"/>
      <c r="D62" s="1"/>
      <c r="E62" s="1"/>
      <c r="F62" s="1"/>
      <c r="G62" s="1"/>
      <c r="H62" s="1"/>
      <c r="I62" s="1"/>
      <c r="J62" s="1"/>
      <c r="K62" s="1"/>
      <c r="L62" s="1"/>
      <c r="M62" s="1"/>
      <c r="N62" s="1"/>
      <c r="O62" s="1"/>
      <c r="P62" s="1"/>
      <c r="Q62" s="1"/>
      <c r="R62" s="1"/>
      <c r="S62" s="1"/>
      <c r="T62" s="1"/>
      <c r="U62" s="1"/>
      <c r="V62" s="1"/>
      <c r="W62" s="1"/>
      <c r="X62" s="1"/>
      <c r="Y62" s="1"/>
      <c r="Z62" s="1"/>
      <c r="AA62" s="1"/>
    </row>
    <row r="63" spans="2:27" ht="14.25" customHeight="1">
      <c r="B63" s="1"/>
      <c r="C63" s="1"/>
      <c r="D63" s="1"/>
      <c r="E63" s="1"/>
      <c r="F63" s="1"/>
      <c r="G63" s="1"/>
      <c r="H63" s="1"/>
      <c r="I63" s="1"/>
      <c r="J63" s="1"/>
      <c r="K63" s="1"/>
      <c r="L63" s="1"/>
      <c r="M63" s="1"/>
      <c r="N63" s="1"/>
      <c r="O63" s="1"/>
      <c r="P63" s="1"/>
      <c r="Q63" s="1"/>
      <c r="R63" s="1"/>
      <c r="S63" s="1"/>
      <c r="T63" s="1"/>
      <c r="U63" s="1"/>
      <c r="V63" s="1"/>
      <c r="W63" s="1"/>
      <c r="X63" s="1"/>
      <c r="Y63" s="1"/>
      <c r="Z63" s="1"/>
      <c r="AA63" s="1"/>
    </row>
    <row r="64" spans="2:27" ht="14.25" customHeight="1">
      <c r="B64" s="1"/>
      <c r="C64" s="1"/>
      <c r="D64" s="1"/>
      <c r="E64" s="1"/>
      <c r="F64" s="1"/>
      <c r="G64" s="1"/>
      <c r="H64" s="1"/>
      <c r="I64" s="1"/>
      <c r="J64" s="1"/>
      <c r="K64" s="1"/>
      <c r="L64" s="1"/>
      <c r="M64" s="1"/>
      <c r="N64" s="1"/>
      <c r="O64" s="1"/>
      <c r="P64" s="1"/>
      <c r="Q64" s="1"/>
      <c r="R64" s="1"/>
      <c r="S64" s="1"/>
      <c r="T64" s="1"/>
      <c r="U64" s="1"/>
      <c r="V64" s="1"/>
      <c r="W64" s="1"/>
      <c r="X64" s="1"/>
      <c r="Y64" s="1"/>
      <c r="Z64" s="1"/>
      <c r="AA64" s="1"/>
    </row>
    <row r="65" spans="2:27" ht="14.25" customHeight="1">
      <c r="B65" s="1"/>
      <c r="C65" s="1"/>
      <c r="D65" s="1"/>
      <c r="E65" s="1"/>
      <c r="F65" s="1"/>
      <c r="G65" s="1"/>
      <c r="H65" s="1"/>
      <c r="I65" s="1"/>
      <c r="J65" s="1"/>
      <c r="K65" s="1"/>
      <c r="L65" s="1"/>
      <c r="M65" s="1"/>
      <c r="N65" s="1"/>
      <c r="O65" s="1"/>
      <c r="P65" s="1"/>
      <c r="Q65" s="1"/>
      <c r="R65" s="1"/>
      <c r="S65" s="1"/>
      <c r="T65" s="1"/>
      <c r="U65" s="1"/>
      <c r="V65" s="1"/>
      <c r="W65" s="1"/>
      <c r="X65" s="1"/>
      <c r="Y65" s="1"/>
      <c r="Z65" s="1"/>
      <c r="AA65" s="1"/>
    </row>
    <row r="66" spans="2:27" ht="14.25" customHeight="1">
      <c r="B66" s="1"/>
      <c r="C66" s="1"/>
      <c r="D66" s="1"/>
      <c r="E66" s="1"/>
      <c r="F66" s="1"/>
      <c r="G66" s="1"/>
      <c r="H66" s="1"/>
      <c r="I66" s="1"/>
      <c r="J66" s="1"/>
      <c r="K66" s="1"/>
      <c r="L66" s="1"/>
      <c r="M66" s="1"/>
      <c r="N66" s="1"/>
      <c r="O66" s="1"/>
      <c r="P66" s="1"/>
      <c r="Q66" s="1"/>
      <c r="R66" s="1"/>
      <c r="S66" s="1"/>
      <c r="T66" s="1"/>
      <c r="U66" s="1"/>
      <c r="V66" s="1"/>
      <c r="W66" s="1"/>
      <c r="X66" s="1"/>
      <c r="Y66" s="1"/>
      <c r="Z66" s="1"/>
      <c r="AA66" s="1"/>
    </row>
    <row r="67" spans="2:27" ht="14.25" customHeight="1">
      <c r="B67" s="1"/>
      <c r="C67" s="1"/>
      <c r="D67" s="1"/>
      <c r="E67" s="1"/>
      <c r="F67" s="1"/>
      <c r="G67" s="1"/>
      <c r="H67" s="1"/>
      <c r="I67" s="1"/>
      <c r="J67" s="1"/>
      <c r="K67" s="1"/>
      <c r="L67" s="1"/>
      <c r="M67" s="1"/>
      <c r="N67" s="1"/>
      <c r="O67" s="1"/>
      <c r="P67" s="1"/>
      <c r="Q67" s="1"/>
      <c r="R67" s="1"/>
      <c r="S67" s="1"/>
      <c r="T67" s="1"/>
      <c r="U67" s="1"/>
      <c r="V67" s="1"/>
      <c r="W67" s="1"/>
      <c r="X67" s="1"/>
      <c r="Y67" s="1"/>
      <c r="Z67" s="1"/>
      <c r="AA67" s="1"/>
    </row>
    <row r="68" spans="2:27" ht="14.25" customHeight="1">
      <c r="B68" s="1"/>
      <c r="C68" s="1"/>
      <c r="D68" s="1"/>
      <c r="E68" s="1"/>
      <c r="F68" s="1"/>
      <c r="G68" s="1"/>
      <c r="H68" s="1"/>
      <c r="I68" s="1"/>
      <c r="J68" s="1"/>
      <c r="K68" s="1"/>
      <c r="L68" s="1"/>
      <c r="M68" s="1"/>
      <c r="N68" s="1"/>
      <c r="O68" s="1"/>
      <c r="P68" s="1"/>
      <c r="Q68" s="1"/>
      <c r="R68" s="1"/>
      <c r="S68" s="1"/>
      <c r="T68" s="1"/>
      <c r="U68" s="1"/>
      <c r="V68" s="1"/>
      <c r="W68" s="1"/>
      <c r="X68" s="1"/>
      <c r="Y68" s="1"/>
      <c r="Z68" s="1"/>
      <c r="AA68" s="1"/>
    </row>
    <row r="69" spans="2:27" ht="14.25" customHeight="1">
      <c r="B69" s="1"/>
      <c r="C69" s="1"/>
      <c r="D69" s="1"/>
      <c r="E69" s="1"/>
      <c r="F69" s="1"/>
      <c r="G69" s="1"/>
      <c r="H69" s="1"/>
      <c r="I69" s="1"/>
      <c r="J69" s="1"/>
      <c r="K69" s="1"/>
      <c r="L69" s="1"/>
      <c r="M69" s="1"/>
      <c r="N69" s="1"/>
      <c r="O69" s="1"/>
      <c r="P69" s="1"/>
      <c r="Q69" s="1"/>
      <c r="R69" s="1"/>
      <c r="S69" s="1"/>
      <c r="T69" s="1"/>
      <c r="U69" s="1"/>
      <c r="V69" s="1"/>
      <c r="W69" s="1"/>
      <c r="X69" s="1"/>
      <c r="Y69" s="1"/>
      <c r="Z69" s="1"/>
      <c r="AA69" s="1"/>
    </row>
    <row r="70" spans="2:27" ht="14.25" customHeight="1">
      <c r="B70" s="1"/>
      <c r="C70" s="1"/>
      <c r="D70" s="1"/>
      <c r="E70" s="1"/>
      <c r="F70" s="1"/>
      <c r="G70" s="1"/>
      <c r="H70" s="1"/>
      <c r="I70" s="1"/>
      <c r="J70" s="1"/>
      <c r="K70" s="1"/>
      <c r="L70" s="1"/>
      <c r="M70" s="1"/>
      <c r="N70" s="1"/>
      <c r="O70" s="1"/>
      <c r="P70" s="1"/>
      <c r="Q70" s="1"/>
      <c r="R70" s="1"/>
      <c r="S70" s="1"/>
      <c r="T70" s="1"/>
      <c r="U70" s="1"/>
      <c r="V70" s="1"/>
      <c r="W70" s="1"/>
      <c r="X70" s="1"/>
      <c r="Y70" s="1"/>
      <c r="Z70" s="1"/>
      <c r="AA70" s="1"/>
    </row>
    <row r="71" spans="2:27" ht="14.25" customHeight="1">
      <c r="B71" s="1"/>
      <c r="C71" s="1"/>
      <c r="D71" s="1"/>
      <c r="E71" s="1"/>
      <c r="F71" s="1"/>
      <c r="G71" s="1"/>
      <c r="H71" s="1"/>
      <c r="I71" s="1"/>
      <c r="J71" s="1"/>
      <c r="K71" s="1"/>
      <c r="L71" s="1"/>
      <c r="M71" s="1"/>
      <c r="N71" s="1"/>
      <c r="O71" s="1"/>
      <c r="P71" s="1"/>
      <c r="Q71" s="1"/>
      <c r="R71" s="1"/>
      <c r="S71" s="1"/>
      <c r="T71" s="1"/>
      <c r="U71" s="1"/>
      <c r="V71" s="1"/>
      <c r="W71" s="1"/>
      <c r="X71" s="1"/>
      <c r="Y71" s="1"/>
      <c r="Z71" s="1"/>
      <c r="AA71" s="1"/>
    </row>
    <row r="72" spans="2:27" ht="14.25" customHeight="1">
      <c r="B72" s="1"/>
      <c r="C72" s="1"/>
      <c r="D72" s="1"/>
      <c r="E72" s="1"/>
      <c r="F72" s="1"/>
      <c r="G72" s="1"/>
      <c r="H72" s="1"/>
      <c r="I72" s="1"/>
      <c r="J72" s="1"/>
      <c r="K72" s="1"/>
      <c r="L72" s="1"/>
      <c r="M72" s="1"/>
      <c r="N72" s="1"/>
      <c r="O72" s="1"/>
      <c r="P72" s="1"/>
      <c r="Q72" s="1"/>
      <c r="R72" s="1"/>
      <c r="S72" s="1"/>
      <c r="T72" s="1"/>
      <c r="U72" s="1"/>
      <c r="V72" s="1"/>
      <c r="W72" s="1"/>
      <c r="X72" s="1"/>
      <c r="Y72" s="1"/>
      <c r="Z72" s="1"/>
      <c r="AA72" s="1"/>
    </row>
    <row r="73" spans="2:27" ht="14.25" customHeight="1">
      <c r="B73" s="1"/>
      <c r="C73" s="1"/>
      <c r="D73" s="1"/>
      <c r="E73" s="1"/>
      <c r="F73" s="1"/>
      <c r="G73" s="1"/>
      <c r="H73" s="1"/>
      <c r="I73" s="1"/>
      <c r="J73" s="1"/>
      <c r="K73" s="1"/>
      <c r="L73" s="1"/>
      <c r="M73" s="1"/>
      <c r="N73" s="1"/>
      <c r="O73" s="1"/>
      <c r="P73" s="1"/>
      <c r="Q73" s="1"/>
      <c r="R73" s="1"/>
      <c r="S73" s="1"/>
      <c r="T73" s="1"/>
      <c r="U73" s="1"/>
      <c r="V73" s="1"/>
      <c r="W73" s="1"/>
      <c r="X73" s="1"/>
      <c r="Y73" s="1"/>
      <c r="Z73" s="1"/>
      <c r="AA73" s="1"/>
    </row>
    <row r="74" spans="2:27" ht="14.25" customHeight="1">
      <c r="B74" s="1"/>
      <c r="C74" s="1"/>
      <c r="D74" s="1"/>
      <c r="E74" s="1"/>
      <c r="F74" s="1"/>
      <c r="G74" s="1"/>
      <c r="H74" s="1"/>
      <c r="I74" s="1"/>
      <c r="J74" s="1"/>
      <c r="K74" s="1"/>
      <c r="L74" s="1"/>
      <c r="M74" s="1"/>
      <c r="N74" s="1"/>
      <c r="O74" s="1"/>
      <c r="P74" s="1"/>
      <c r="Q74" s="1"/>
      <c r="R74" s="1"/>
      <c r="S74" s="1"/>
      <c r="T74" s="1"/>
      <c r="U74" s="1"/>
      <c r="V74" s="1"/>
      <c r="W74" s="1"/>
      <c r="X74" s="1"/>
      <c r="Y74" s="1"/>
      <c r="Z74" s="1"/>
      <c r="AA74" s="1"/>
    </row>
    <row r="75" spans="2:27" ht="14.25" customHeight="1">
      <c r="B75" s="1"/>
      <c r="C75" s="1"/>
      <c r="D75" s="1"/>
      <c r="E75" s="1"/>
      <c r="F75" s="1"/>
      <c r="G75" s="1"/>
      <c r="H75" s="1"/>
      <c r="I75" s="1"/>
      <c r="J75" s="1"/>
      <c r="K75" s="1"/>
      <c r="L75" s="1"/>
      <c r="M75" s="1"/>
      <c r="N75" s="1"/>
      <c r="O75" s="1"/>
      <c r="P75" s="1"/>
      <c r="Q75" s="1"/>
      <c r="R75" s="1"/>
      <c r="S75" s="1"/>
      <c r="T75" s="1"/>
      <c r="U75" s="1"/>
      <c r="V75" s="1"/>
      <c r="W75" s="1"/>
      <c r="X75" s="1"/>
      <c r="Y75" s="1"/>
      <c r="Z75" s="1"/>
      <c r="AA75" s="1"/>
    </row>
    <row r="76" spans="2:27" ht="14.25" customHeight="1">
      <c r="B76" s="1"/>
      <c r="C76" s="1"/>
      <c r="D76" s="1"/>
      <c r="E76" s="1"/>
      <c r="F76" s="1"/>
      <c r="G76" s="1"/>
      <c r="H76" s="1"/>
      <c r="I76" s="1"/>
      <c r="J76" s="1"/>
      <c r="K76" s="1"/>
      <c r="L76" s="1"/>
      <c r="M76" s="1"/>
      <c r="N76" s="1"/>
      <c r="O76" s="1"/>
      <c r="P76" s="1"/>
      <c r="Q76" s="1"/>
      <c r="R76" s="1"/>
      <c r="S76" s="1"/>
      <c r="T76" s="1"/>
      <c r="U76" s="1"/>
      <c r="V76" s="1"/>
      <c r="W76" s="1"/>
      <c r="X76" s="1"/>
      <c r="Y76" s="1"/>
      <c r="Z76" s="1"/>
      <c r="AA76" s="1"/>
    </row>
    <row r="77" spans="2:27" ht="14.25" customHeight="1">
      <c r="B77" s="1"/>
      <c r="C77" s="1"/>
      <c r="D77" s="1"/>
      <c r="E77" s="1"/>
      <c r="F77" s="1"/>
      <c r="G77" s="1"/>
      <c r="H77" s="1"/>
      <c r="I77" s="1"/>
      <c r="J77" s="1"/>
      <c r="K77" s="1"/>
      <c r="L77" s="1"/>
      <c r="M77" s="1"/>
      <c r="N77" s="1"/>
      <c r="O77" s="1"/>
      <c r="P77" s="1"/>
      <c r="Q77" s="1"/>
      <c r="R77" s="1"/>
      <c r="S77" s="1"/>
      <c r="T77" s="1"/>
      <c r="U77" s="1"/>
      <c r="V77" s="1"/>
      <c r="W77" s="1"/>
      <c r="X77" s="1"/>
      <c r="Y77" s="1"/>
      <c r="Z77" s="1"/>
      <c r="AA77" s="1"/>
    </row>
    <row r="78" spans="2:27" ht="14.25" customHeight="1">
      <c r="B78" s="1"/>
      <c r="C78" s="1"/>
      <c r="D78" s="1"/>
      <c r="E78" s="1"/>
      <c r="F78" s="1"/>
      <c r="G78" s="1"/>
      <c r="H78" s="1"/>
      <c r="I78" s="1"/>
      <c r="J78" s="1"/>
      <c r="K78" s="1"/>
      <c r="L78" s="1"/>
      <c r="M78" s="1"/>
      <c r="N78" s="1"/>
      <c r="O78" s="1"/>
      <c r="P78" s="1"/>
      <c r="Q78" s="1"/>
      <c r="R78" s="1"/>
      <c r="S78" s="1"/>
      <c r="T78" s="1"/>
      <c r="U78" s="1"/>
      <c r="V78" s="1"/>
      <c r="W78" s="1"/>
      <c r="X78" s="1"/>
      <c r="Y78" s="1"/>
      <c r="Z78" s="1"/>
      <c r="AA78" s="1"/>
    </row>
    <row r="79" spans="2:27" ht="14.25" customHeight="1">
      <c r="B79" s="1"/>
      <c r="C79" s="1"/>
      <c r="D79" s="1"/>
      <c r="E79" s="1"/>
      <c r="F79" s="1"/>
      <c r="G79" s="1"/>
      <c r="H79" s="1"/>
      <c r="I79" s="1"/>
      <c r="J79" s="1"/>
      <c r="K79" s="1"/>
      <c r="L79" s="1"/>
      <c r="M79" s="1"/>
      <c r="N79" s="1"/>
      <c r="O79" s="1"/>
      <c r="P79" s="1"/>
      <c r="Q79" s="1"/>
      <c r="R79" s="1"/>
      <c r="S79" s="1"/>
      <c r="T79" s="1"/>
      <c r="U79" s="1"/>
      <c r="V79" s="1"/>
      <c r="W79" s="1"/>
      <c r="X79" s="1"/>
      <c r="Y79" s="1"/>
      <c r="Z79" s="1"/>
      <c r="AA79" s="1"/>
    </row>
    <row r="80" spans="2:27" ht="14.25" customHeight="1">
      <c r="B80" s="1"/>
      <c r="C80" s="1"/>
      <c r="D80" s="1"/>
      <c r="E80" s="1"/>
      <c r="F80" s="1"/>
      <c r="G80" s="1"/>
      <c r="H80" s="1"/>
      <c r="I80" s="1"/>
      <c r="J80" s="1"/>
      <c r="K80" s="1"/>
      <c r="L80" s="1"/>
      <c r="M80" s="1"/>
      <c r="N80" s="1"/>
      <c r="O80" s="1"/>
      <c r="P80" s="1"/>
      <c r="Q80" s="1"/>
      <c r="R80" s="1"/>
      <c r="S80" s="1"/>
      <c r="T80" s="1"/>
      <c r="U80" s="1"/>
      <c r="V80" s="1"/>
      <c r="W80" s="1"/>
      <c r="X80" s="1"/>
      <c r="Y80" s="1"/>
      <c r="Z80" s="1"/>
      <c r="AA80" s="1"/>
    </row>
    <row r="81" spans="2:27" ht="14.25" customHeight="1">
      <c r="B81" s="1"/>
      <c r="C81" s="1"/>
      <c r="D81" s="1"/>
      <c r="E81" s="1"/>
      <c r="F81" s="1"/>
      <c r="G81" s="1"/>
      <c r="H81" s="1"/>
      <c r="I81" s="1"/>
      <c r="J81" s="1"/>
      <c r="K81" s="1"/>
      <c r="L81" s="1"/>
      <c r="M81" s="1"/>
      <c r="N81" s="1"/>
      <c r="O81" s="1"/>
      <c r="P81" s="1"/>
      <c r="Q81" s="1"/>
      <c r="R81" s="1"/>
      <c r="S81" s="1"/>
      <c r="T81" s="1"/>
      <c r="U81" s="1"/>
      <c r="V81" s="1"/>
      <c r="W81" s="1"/>
      <c r="X81" s="1"/>
      <c r="Y81" s="1"/>
      <c r="Z81" s="1"/>
      <c r="AA81" s="1"/>
    </row>
    <row r="82" spans="2:27" ht="14.25" customHeight="1">
      <c r="B82" s="1"/>
      <c r="C82" s="1"/>
      <c r="D82" s="1"/>
      <c r="E82" s="1"/>
      <c r="F82" s="1"/>
      <c r="G82" s="1"/>
      <c r="H82" s="1"/>
      <c r="I82" s="1"/>
      <c r="J82" s="1"/>
      <c r="K82" s="1"/>
      <c r="L82" s="1"/>
      <c r="M82" s="1"/>
      <c r="N82" s="1"/>
      <c r="O82" s="1"/>
      <c r="P82" s="1"/>
      <c r="Q82" s="1"/>
      <c r="R82" s="1"/>
      <c r="S82" s="1"/>
      <c r="T82" s="1"/>
      <c r="U82" s="1"/>
      <c r="V82" s="1"/>
      <c r="W82" s="1"/>
      <c r="X82" s="1"/>
      <c r="Y82" s="1"/>
      <c r="Z82" s="1"/>
      <c r="AA82" s="1"/>
    </row>
    <row r="83" spans="2:27" ht="14.25" customHeight="1">
      <c r="B83" s="1"/>
      <c r="C83" s="1"/>
      <c r="D83" s="1"/>
      <c r="E83" s="1"/>
      <c r="F83" s="1"/>
      <c r="G83" s="1"/>
      <c r="H83" s="1"/>
      <c r="I83" s="1"/>
      <c r="J83" s="1"/>
      <c r="K83" s="1"/>
      <c r="L83" s="1"/>
      <c r="M83" s="1"/>
      <c r="N83" s="1"/>
      <c r="O83" s="1"/>
      <c r="P83" s="1"/>
      <c r="Q83" s="1"/>
      <c r="R83" s="1"/>
      <c r="S83" s="1"/>
      <c r="T83" s="1"/>
      <c r="U83" s="1"/>
      <c r="V83" s="1"/>
      <c r="W83" s="1"/>
      <c r="X83" s="1"/>
      <c r="Y83" s="1"/>
      <c r="Z83" s="1"/>
      <c r="AA83" s="1"/>
    </row>
    <row r="84" spans="2:27" ht="14.25" customHeight="1">
      <c r="B84" s="1"/>
      <c r="C84" s="1"/>
      <c r="D84" s="1"/>
      <c r="E84" s="1"/>
      <c r="F84" s="1"/>
      <c r="G84" s="1"/>
      <c r="H84" s="1"/>
      <c r="I84" s="1"/>
      <c r="J84" s="1"/>
      <c r="K84" s="1"/>
      <c r="L84" s="1"/>
      <c r="M84" s="1"/>
      <c r="N84" s="1"/>
      <c r="O84" s="1"/>
      <c r="P84" s="1"/>
      <c r="Q84" s="1"/>
      <c r="R84" s="1"/>
      <c r="S84" s="1"/>
      <c r="T84" s="1"/>
      <c r="U84" s="1"/>
      <c r="V84" s="1"/>
      <c r="W84" s="1"/>
      <c r="X84" s="1"/>
      <c r="Y84" s="1"/>
      <c r="Z84" s="1"/>
      <c r="AA84" s="1"/>
    </row>
    <row r="85" spans="2:27" ht="14.25" customHeight="1">
      <c r="B85" s="1"/>
      <c r="C85" s="1"/>
      <c r="D85" s="1"/>
      <c r="E85" s="1"/>
      <c r="F85" s="1"/>
      <c r="G85" s="1"/>
      <c r="H85" s="1"/>
      <c r="I85" s="1"/>
      <c r="J85" s="1"/>
      <c r="K85" s="1"/>
      <c r="L85" s="1"/>
      <c r="M85" s="1"/>
      <c r="N85" s="1"/>
      <c r="O85" s="1"/>
      <c r="P85" s="1"/>
      <c r="Q85" s="1"/>
      <c r="R85" s="1"/>
      <c r="S85" s="1"/>
      <c r="T85" s="1"/>
      <c r="U85" s="1"/>
      <c r="V85" s="1"/>
      <c r="W85" s="1"/>
      <c r="X85" s="1"/>
      <c r="Y85" s="1"/>
      <c r="Z85" s="1"/>
      <c r="AA85" s="1"/>
    </row>
    <row r="86" spans="2:27" ht="14.25" customHeight="1">
      <c r="B86" s="1"/>
      <c r="C86" s="1"/>
      <c r="D86" s="1"/>
      <c r="E86" s="1"/>
      <c r="F86" s="1"/>
      <c r="G86" s="1"/>
      <c r="H86" s="1"/>
      <c r="I86" s="1"/>
      <c r="J86" s="1"/>
      <c r="K86" s="1"/>
      <c r="L86" s="1"/>
      <c r="M86" s="1"/>
      <c r="N86" s="1"/>
      <c r="O86" s="1"/>
      <c r="P86" s="1"/>
      <c r="Q86" s="1"/>
      <c r="R86" s="1"/>
      <c r="S86" s="1"/>
      <c r="T86" s="1"/>
      <c r="U86" s="1"/>
      <c r="V86" s="1"/>
      <c r="W86" s="1"/>
      <c r="X86" s="1"/>
      <c r="Y86" s="1"/>
      <c r="Z86" s="1"/>
      <c r="AA86" s="1"/>
    </row>
    <row r="87" spans="2:27" ht="14.25" customHeight="1">
      <c r="B87" s="1"/>
      <c r="C87" s="1"/>
      <c r="D87" s="1"/>
      <c r="E87" s="1"/>
      <c r="F87" s="1"/>
      <c r="G87" s="1"/>
      <c r="H87" s="1"/>
      <c r="I87" s="1"/>
      <c r="J87" s="1"/>
      <c r="K87" s="1"/>
      <c r="L87" s="1"/>
      <c r="M87" s="1"/>
      <c r="N87" s="1"/>
      <c r="O87" s="1"/>
      <c r="P87" s="1"/>
      <c r="Q87" s="1"/>
      <c r="R87" s="1"/>
      <c r="S87" s="1"/>
      <c r="T87" s="1"/>
      <c r="U87" s="1"/>
      <c r="V87" s="1"/>
      <c r="W87" s="1"/>
      <c r="X87" s="1"/>
      <c r="Y87" s="1"/>
      <c r="Z87" s="1"/>
      <c r="AA87" s="1"/>
    </row>
    <row r="88" spans="2:27" ht="14.25" customHeight="1">
      <c r="B88" s="1"/>
      <c r="C88" s="1"/>
      <c r="D88" s="1"/>
      <c r="E88" s="1"/>
      <c r="F88" s="1"/>
      <c r="G88" s="1"/>
      <c r="H88" s="1"/>
      <c r="I88" s="1"/>
      <c r="J88" s="1"/>
      <c r="K88" s="1"/>
      <c r="L88" s="1"/>
      <c r="M88" s="1"/>
      <c r="N88" s="1"/>
      <c r="O88" s="1"/>
      <c r="P88" s="1"/>
      <c r="Q88" s="1"/>
      <c r="R88" s="1"/>
      <c r="S88" s="1"/>
      <c r="T88" s="1"/>
      <c r="U88" s="1"/>
      <c r="V88" s="1"/>
      <c r="W88" s="1"/>
      <c r="X88" s="1"/>
      <c r="Y88" s="1"/>
      <c r="Z88" s="1"/>
      <c r="AA88" s="1"/>
    </row>
    <row r="89" spans="2:27" ht="14.25" customHeight="1">
      <c r="B89" s="1"/>
      <c r="C89" s="1"/>
      <c r="D89" s="1"/>
      <c r="E89" s="1"/>
      <c r="F89" s="1"/>
      <c r="G89" s="1"/>
      <c r="H89" s="1"/>
      <c r="I89" s="1"/>
      <c r="J89" s="1"/>
      <c r="K89" s="1"/>
      <c r="L89" s="1"/>
      <c r="M89" s="1"/>
      <c r="N89" s="1"/>
      <c r="O89" s="1"/>
      <c r="P89" s="1"/>
      <c r="Q89" s="1"/>
      <c r="R89" s="1"/>
      <c r="S89" s="1"/>
      <c r="T89" s="1"/>
      <c r="U89" s="1"/>
      <c r="V89" s="1"/>
      <c r="W89" s="1"/>
      <c r="X89" s="1"/>
      <c r="Y89" s="1"/>
      <c r="Z89" s="1"/>
      <c r="AA89" s="1"/>
    </row>
    <row r="90" spans="2:27" ht="14.25" customHeight="1">
      <c r="B90" s="1"/>
      <c r="C90" s="1"/>
      <c r="D90" s="1"/>
      <c r="E90" s="1"/>
      <c r="F90" s="1"/>
      <c r="G90" s="1"/>
      <c r="H90" s="1"/>
      <c r="I90" s="1"/>
      <c r="J90" s="1"/>
      <c r="K90" s="1"/>
      <c r="L90" s="1"/>
      <c r="M90" s="1"/>
      <c r="N90" s="1"/>
      <c r="O90" s="1"/>
      <c r="P90" s="1"/>
      <c r="Q90" s="1"/>
      <c r="R90" s="1"/>
      <c r="S90" s="1"/>
      <c r="T90" s="1"/>
      <c r="U90" s="1"/>
      <c r="V90" s="1"/>
      <c r="W90" s="1"/>
      <c r="X90" s="1"/>
      <c r="Y90" s="1"/>
      <c r="Z90" s="1"/>
      <c r="AA90" s="1"/>
    </row>
    <row r="91" spans="2:27" ht="14.25" customHeight="1">
      <c r="B91" s="1"/>
      <c r="C91" s="1"/>
      <c r="D91" s="1"/>
      <c r="E91" s="1"/>
      <c r="F91" s="1"/>
      <c r="G91" s="1"/>
      <c r="H91" s="1"/>
      <c r="I91" s="1"/>
      <c r="J91" s="1"/>
      <c r="K91" s="1"/>
      <c r="L91" s="1"/>
      <c r="M91" s="1"/>
      <c r="N91" s="1"/>
      <c r="O91" s="1"/>
      <c r="P91" s="1"/>
      <c r="Q91" s="1"/>
      <c r="R91" s="1"/>
      <c r="S91" s="1"/>
      <c r="T91" s="1"/>
      <c r="U91" s="1"/>
      <c r="V91" s="1"/>
      <c r="W91" s="1"/>
      <c r="X91" s="1"/>
      <c r="Y91" s="1"/>
      <c r="Z91" s="1"/>
      <c r="AA91" s="1"/>
    </row>
    <row r="92" spans="2:27" ht="14.25" customHeight="1">
      <c r="B92" s="1"/>
      <c r="C92" s="1"/>
      <c r="D92" s="1"/>
      <c r="E92" s="1"/>
      <c r="F92" s="1"/>
      <c r="G92" s="1"/>
      <c r="H92" s="1"/>
      <c r="I92" s="1"/>
      <c r="J92" s="1"/>
      <c r="K92" s="1"/>
      <c r="L92" s="1"/>
      <c r="M92" s="1"/>
      <c r="N92" s="1"/>
      <c r="O92" s="1"/>
      <c r="P92" s="1"/>
      <c r="Q92" s="1"/>
      <c r="R92" s="1"/>
      <c r="S92" s="1"/>
      <c r="T92" s="1"/>
      <c r="U92" s="1"/>
      <c r="V92" s="1"/>
      <c r="W92" s="1"/>
      <c r="X92" s="1"/>
      <c r="Y92" s="1"/>
      <c r="Z92" s="1"/>
      <c r="AA92" s="1"/>
    </row>
    <row r="93" spans="2:27" ht="14.25" customHeight="1">
      <c r="B93" s="1"/>
      <c r="C93" s="1"/>
      <c r="D93" s="1"/>
      <c r="E93" s="1"/>
      <c r="F93" s="1"/>
      <c r="G93" s="1"/>
      <c r="H93" s="1"/>
      <c r="I93" s="1"/>
      <c r="J93" s="1"/>
      <c r="K93" s="1"/>
      <c r="L93" s="1"/>
      <c r="M93" s="1"/>
      <c r="N93" s="1"/>
      <c r="O93" s="1"/>
      <c r="P93" s="1"/>
      <c r="Q93" s="1"/>
      <c r="R93" s="1"/>
      <c r="S93" s="1"/>
      <c r="T93" s="1"/>
      <c r="U93" s="1"/>
      <c r="V93" s="1"/>
      <c r="W93" s="1"/>
      <c r="X93" s="1"/>
      <c r="Y93" s="1"/>
      <c r="Z93" s="1"/>
      <c r="AA93" s="1"/>
    </row>
    <row r="94" spans="2:27" ht="14.25" customHeight="1">
      <c r="B94" s="1"/>
      <c r="C94" s="1"/>
      <c r="D94" s="1"/>
      <c r="E94" s="1"/>
      <c r="F94" s="1"/>
      <c r="G94" s="1"/>
      <c r="H94" s="1"/>
      <c r="I94" s="1"/>
      <c r="J94" s="1"/>
      <c r="K94" s="1"/>
      <c r="L94" s="1"/>
      <c r="M94" s="1"/>
      <c r="N94" s="1"/>
      <c r="O94" s="1"/>
      <c r="P94" s="1"/>
      <c r="Q94" s="1"/>
      <c r="R94" s="1"/>
      <c r="S94" s="1"/>
      <c r="T94" s="1"/>
      <c r="U94" s="1"/>
      <c r="V94" s="1"/>
      <c r="W94" s="1"/>
      <c r="X94" s="1"/>
      <c r="Y94" s="1"/>
      <c r="Z94" s="1"/>
      <c r="AA94" s="1"/>
    </row>
    <row r="95" spans="2:27" ht="14.25" customHeight="1">
      <c r="B95" s="1"/>
      <c r="C95" s="1"/>
      <c r="D95" s="1"/>
      <c r="E95" s="1"/>
      <c r="F95" s="1"/>
      <c r="G95" s="1"/>
      <c r="H95" s="1"/>
      <c r="I95" s="1"/>
      <c r="J95" s="1"/>
      <c r="K95" s="1"/>
      <c r="L95" s="1"/>
      <c r="M95" s="1"/>
      <c r="N95" s="1"/>
      <c r="O95" s="1"/>
      <c r="P95" s="1"/>
      <c r="Q95" s="1"/>
      <c r="R95" s="1"/>
      <c r="S95" s="1"/>
      <c r="T95" s="1"/>
      <c r="U95" s="1"/>
      <c r="V95" s="1"/>
      <c r="W95" s="1"/>
      <c r="X95" s="1"/>
      <c r="Y95" s="1"/>
      <c r="Z95" s="1"/>
      <c r="AA95" s="1"/>
    </row>
    <row r="96" spans="2:27" ht="14.25" customHeight="1">
      <c r="B96" s="1"/>
      <c r="C96" s="1"/>
      <c r="D96" s="1"/>
      <c r="E96" s="1"/>
      <c r="F96" s="1"/>
      <c r="G96" s="1"/>
      <c r="H96" s="1"/>
      <c r="I96" s="1"/>
      <c r="J96" s="1"/>
      <c r="K96" s="1"/>
      <c r="L96" s="1"/>
      <c r="M96" s="1"/>
      <c r="N96" s="1"/>
      <c r="O96" s="1"/>
      <c r="P96" s="1"/>
      <c r="Q96" s="1"/>
      <c r="R96" s="1"/>
      <c r="S96" s="1"/>
      <c r="T96" s="1"/>
      <c r="U96" s="1"/>
      <c r="V96" s="1"/>
      <c r="W96" s="1"/>
      <c r="X96" s="1"/>
      <c r="Y96" s="1"/>
      <c r="Z96" s="1"/>
      <c r="AA96" s="1"/>
    </row>
    <row r="97" spans="2:27" ht="14.25" customHeight="1">
      <c r="B97" s="1"/>
      <c r="C97" s="1"/>
      <c r="D97" s="1"/>
      <c r="E97" s="1"/>
      <c r="F97" s="1"/>
      <c r="G97" s="1"/>
      <c r="H97" s="1"/>
      <c r="I97" s="1"/>
      <c r="J97" s="1"/>
      <c r="K97" s="1"/>
      <c r="L97" s="1"/>
      <c r="M97" s="1"/>
      <c r="N97" s="1"/>
      <c r="O97" s="1"/>
      <c r="P97" s="1"/>
      <c r="Q97" s="1"/>
      <c r="R97" s="1"/>
      <c r="S97" s="1"/>
      <c r="T97" s="1"/>
      <c r="U97" s="1"/>
      <c r="V97" s="1"/>
      <c r="W97" s="1"/>
      <c r="X97" s="1"/>
      <c r="Y97" s="1"/>
      <c r="Z97" s="1"/>
      <c r="AA97" s="1"/>
    </row>
    <row r="98" spans="2:27" ht="14.25" customHeight="1">
      <c r="B98" s="1"/>
      <c r="C98" s="1"/>
      <c r="D98" s="1"/>
      <c r="E98" s="1"/>
      <c r="F98" s="1"/>
      <c r="G98" s="1"/>
      <c r="H98" s="1"/>
      <c r="I98" s="1"/>
      <c r="J98" s="1"/>
      <c r="K98" s="1"/>
      <c r="L98" s="1"/>
      <c r="M98" s="1"/>
      <c r="N98" s="1"/>
      <c r="O98" s="1"/>
      <c r="P98" s="1"/>
      <c r="Q98" s="1"/>
      <c r="R98" s="1"/>
      <c r="S98" s="1"/>
      <c r="T98" s="1"/>
      <c r="U98" s="1"/>
      <c r="V98" s="1"/>
      <c r="W98" s="1"/>
      <c r="X98" s="1"/>
      <c r="Y98" s="1"/>
      <c r="Z98" s="1"/>
      <c r="AA98" s="1"/>
    </row>
    <row r="99" spans="2:27" ht="14.25" customHeight="1">
      <c r="B99" s="1"/>
      <c r="C99" s="1"/>
      <c r="D99" s="1"/>
      <c r="E99" s="1"/>
      <c r="F99" s="1"/>
      <c r="G99" s="1"/>
      <c r="H99" s="1"/>
      <c r="I99" s="1"/>
      <c r="J99" s="1"/>
      <c r="K99" s="1"/>
      <c r="L99" s="1"/>
      <c r="M99" s="1"/>
      <c r="N99" s="1"/>
      <c r="O99" s="1"/>
      <c r="P99" s="1"/>
      <c r="Q99" s="1"/>
      <c r="R99" s="1"/>
      <c r="S99" s="1"/>
      <c r="T99" s="1"/>
      <c r="U99" s="1"/>
      <c r="V99" s="1"/>
      <c r="W99" s="1"/>
      <c r="X99" s="1"/>
      <c r="Y99" s="1"/>
      <c r="Z99" s="1"/>
      <c r="AA99" s="1"/>
    </row>
    <row r="100" spans="2:27" ht="14.25" customHeight="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spans="2:27" ht="14.25" customHeight="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spans="2:27" ht="14.25" customHeight="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spans="2:27" ht="14.25" customHeight="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spans="2:27" ht="14.25" customHeight="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spans="2:27" ht="14.25" customHeight="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spans="2:27" ht="14.25" customHeight="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spans="2:27" ht="14.25" customHeight="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spans="2:27" ht="14.25" customHeight="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spans="2:27" ht="14.25" customHeight="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spans="2:27" ht="14.25" customHeight="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spans="2:27" ht="14.25" customHeight="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spans="2:27" ht="14.25" customHeight="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spans="2:27" ht="14.25" customHeight="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spans="2:27" ht="14.25" customHeight="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spans="2:27" ht="14.25" customHeight="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spans="2:27" ht="14.25" customHeight="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spans="2:27" ht="14.25" customHeight="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spans="2:27" ht="14.25" customHeight="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spans="2:27" ht="14.25" customHeight="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spans="2:27" ht="14.25" customHeight="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spans="2:27" ht="14.25" customHeight="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spans="2:27" ht="14.25" customHeight="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spans="2:27" ht="14.25" customHeight="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spans="2:27" ht="14.25" customHeight="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spans="2:27" ht="14.25" customHeight="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spans="2:27" ht="14.25" customHeight="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spans="2:27" ht="14.25" customHeight="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spans="2:27" ht="14.25" customHeight="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spans="2:27" ht="14.25" customHeight="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spans="2:27" ht="14.25" customHeight="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spans="2:27" ht="14.25" customHeight="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spans="2:27" ht="14.25" customHeight="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spans="2:27" ht="14.25" customHeight="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spans="2:27" ht="14.25" customHeight="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spans="2:27" ht="14.25" customHeight="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spans="2:27" ht="14.25" customHeight="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spans="2:27" ht="14.25" customHeight="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spans="2:27" ht="14.25" customHeight="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spans="2:27" ht="14.25" customHeight="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spans="2:27" ht="14.25" customHeight="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spans="2:27" ht="14.25" customHeight="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spans="2:27" ht="14.25" customHeight="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spans="2:27" ht="14.25" customHeight="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spans="2:27" ht="14.25" customHeight="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spans="2:27" ht="14.25" customHeight="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spans="2:27" ht="14.25" customHeight="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spans="2:27" ht="14.25" customHeight="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spans="2:27" ht="14.25" customHeight="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spans="2:27" ht="14.25" customHeight="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spans="2:27" ht="14.25" customHeight="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spans="2:27" ht="14.25" customHeight="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spans="2:27" ht="14.25" customHeight="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spans="2:27" ht="14.25" customHeight="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spans="2:27" ht="14.25" customHeight="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spans="2:27" ht="14.25" customHeight="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spans="2:27" ht="14.25" customHeight="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spans="2:27" ht="14.25" customHeight="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spans="2:27" ht="14.25" customHeight="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spans="2:27" ht="14.25" customHeight="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spans="2:27" ht="14.25" customHeight="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spans="2:27" ht="14.25" customHeight="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spans="2:27" ht="14.25" customHeight="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spans="2:27" ht="14.25" customHeight="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spans="2:27" ht="14.25" customHeight="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spans="2:27" ht="14.25" customHeight="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spans="2:27" ht="14.25" customHeight="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spans="2:27" ht="14.25" customHeight="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spans="2:27" ht="14.25" customHeight="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spans="2:27" ht="14.25" customHeight="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spans="2:27" ht="14.25" customHeight="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spans="2:27" ht="14.25" customHeight="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spans="2:27" ht="14.25" customHeight="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spans="2:27" ht="14.25" customHeight="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spans="2:27" ht="14.25" customHeight="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spans="2:27" ht="14.25" customHeight="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spans="2:27" ht="14.25" customHeight="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spans="2:27" ht="14.25" customHeight="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spans="2:27" ht="14.25" customHeight="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spans="2:27" ht="14.25" customHeight="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spans="2:27" ht="14.25" customHeight="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spans="2:27" ht="14.25" customHeight="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spans="2:27" ht="14.25" customHeight="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spans="2:27" ht="14.25" customHeight="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spans="2:27" ht="14.25" customHeight="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spans="2:27" ht="14.25" customHeight="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spans="2:27" ht="14.25" customHeight="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spans="2:27" ht="14.25" customHeight="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spans="2:27" ht="14.25" customHeight="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spans="2:27" ht="14.25" customHeight="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spans="2:27" ht="14.25" customHeight="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spans="2:27" ht="14.25" customHeight="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spans="2:27" ht="14.25" customHeight="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spans="2:27" ht="14.25" customHeight="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spans="2:27" ht="14.25" customHeight="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spans="2:27" ht="14.25" customHeight="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spans="2:27" ht="14.25" customHeight="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spans="2:27" ht="14.25" customHeight="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spans="2:27" ht="14.25" customHeight="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spans="2:27" ht="14.25" customHeight="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spans="2:27" ht="14.25" customHeight="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spans="2:27" ht="14.25" customHeight="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spans="2:27" ht="14.25" customHeight="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spans="2:27" ht="14.25" customHeight="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spans="2:27" ht="14.25" customHeight="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spans="2:27" ht="14.25" customHeight="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spans="2:27" ht="14.25" customHeight="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spans="2:27" ht="14.25" customHeight="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spans="2:27" ht="14.25" customHeight="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spans="2:27" ht="14.25" customHeight="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spans="2:27" ht="14.25" customHeight="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spans="2:27" ht="14.25" customHeight="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spans="2:27" ht="14.25" customHeight="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spans="2:27" ht="14.25" customHeight="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spans="2:27" ht="14.25" customHeight="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spans="2:27" ht="14.25" customHeight="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spans="2:27" ht="14.25" customHeight="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spans="2:27" ht="14.25" customHeight="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spans="2:27" ht="14.25" customHeight="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spans="2:27" ht="14.25" customHeight="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spans="2:27" ht="14.25" customHeight="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spans="2:27" ht="14.25" customHeight="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spans="2:27" ht="14.25" customHeight="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spans="2:27" ht="14.25" customHeight="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spans="2:27" ht="14.25" customHeight="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spans="2:27" ht="14.25" customHeight="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spans="2:27" ht="14.25" customHeight="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spans="2:27" ht="14.25" customHeight="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spans="2:27" ht="14.25" customHeight="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spans="2:27" ht="14.25" customHeight="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spans="2:27" ht="14.25" customHeight="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spans="2:27" ht="14.25" customHeight="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spans="2:27" ht="14.25" customHeight="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spans="2:27" ht="14.25" customHeight="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spans="2:27" ht="14.25" customHeight="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spans="2:27" ht="14.25" customHeight="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spans="2:27" ht="14.25" customHeight="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spans="2:27" ht="14.25" customHeight="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spans="2:27" ht="14.25" customHeight="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spans="2:27" ht="14.25" customHeight="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spans="2:27" ht="14.25" customHeight="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spans="2:27" ht="14.25" customHeight="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spans="2:27" ht="14.25" customHeight="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spans="2:27" ht="14.25" customHeight="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spans="2:27" ht="14.25" customHeight="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spans="2:27" ht="14.25" customHeight="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spans="2:27" ht="14.25" customHeight="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spans="2:27" ht="14.25" customHeight="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spans="2:27" ht="14.25" customHeight="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spans="2:27" ht="14.25" customHeight="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spans="2:27" ht="14.25" customHeight="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spans="2:27" ht="14.25" customHeight="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spans="2:27" ht="14.25" customHeight="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spans="2:27" ht="14.25" customHeight="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spans="2:27" ht="14.25" customHeight="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spans="2:27" ht="14.25" customHeight="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spans="2:27" ht="14.25" customHeight="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spans="2:27" ht="14.25" customHeight="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spans="2:27" ht="14.25" customHeight="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spans="2:27" ht="14.25" customHeight="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spans="2:27" ht="14.25" customHeight="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spans="2:27" ht="14.25" customHeight="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spans="2:27" ht="14.25" customHeight="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spans="2:27" ht="14.25" customHeight="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spans="2:27" ht="14.25" customHeight="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spans="2:27" ht="14.25" customHeight="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spans="2:27" ht="14.25" customHeight="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spans="2:27" ht="14.25" customHeight="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spans="2:27" ht="14.25" customHeight="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spans="2:27" ht="14.25" customHeight="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spans="2:27" ht="14.25" customHeight="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spans="2:27" ht="14.25" customHeight="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spans="2:27" ht="14.25" customHeight="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spans="2:27" ht="14.25" customHeight="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spans="2:27" ht="14.25" customHeight="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spans="2:27" ht="14.25" customHeight="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spans="2:27" ht="14.25" customHeight="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spans="2:27" ht="14.25" customHeight="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spans="2:27" ht="14.25" customHeight="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spans="2:27" ht="14.25" customHeight="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spans="2:27" ht="14.25" customHeight="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spans="2:27" ht="14.25" customHeight="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spans="2:27" ht="14.25" customHeight="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spans="2:27" ht="14.25" customHeight="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spans="2:27" ht="14.25" customHeight="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spans="2:27" ht="14.25" customHeight="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spans="2:27" ht="14.25" customHeight="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spans="2:27" ht="14.25" customHeight="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spans="2:27" ht="14.25" customHeight="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spans="2:27" ht="14.25" customHeight="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spans="2:27" ht="14.25" customHeight="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spans="2:27" ht="14.25" customHeight="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spans="2:27" ht="14.25" customHeight="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spans="2:27" ht="14.25" customHeight="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spans="2:27" ht="14.25" customHeight="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spans="2:27" ht="14.25" customHeight="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spans="2:27" ht="14.25" customHeight="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spans="2:27" ht="14.25" customHeight="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spans="2:27" ht="14.25" customHeight="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spans="2:27" ht="14.25" customHeight="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spans="2:27" ht="14.25" customHeight="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spans="2:27" ht="14.25" customHeight="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spans="2:27" ht="14.25" customHeight="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spans="2:27" ht="14.25" customHeight="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spans="2:27" ht="14.25" customHeight="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spans="2:27" ht="14.25" customHeight="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spans="2:27" ht="14.25" customHeight="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spans="2:27" ht="14.25" customHeight="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spans="2:27" ht="14.25" customHeight="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spans="2:27" ht="14.25" customHeight="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spans="2:27" ht="14.25" customHeight="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spans="2:27" ht="14.25" customHeight="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spans="2:27" ht="14.25" customHeight="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spans="2:27" ht="14.25" customHeight="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spans="2:27" ht="14.25" customHeight="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spans="2:27" ht="14.25" customHeight="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spans="2:27" ht="14.25" customHeight="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spans="2:27" ht="14.25" customHeight="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spans="2:27" ht="14.25" customHeight="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spans="2:27" ht="14.25" customHeight="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spans="2:27" ht="14.25" customHeight="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spans="2:27" ht="14.25" customHeight="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spans="2:27" ht="14.25" customHeight="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spans="2:27" ht="14.25" customHeight="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spans="2:27" ht="14.25" customHeight="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spans="2:27" ht="14.25" customHeight="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spans="2:27" ht="14.25" customHeight="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spans="2:27" ht="14.25" customHeight="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spans="2:27" ht="14.25" customHeight="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spans="2:27" ht="14.25" customHeight="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spans="2:27" ht="14.25" customHeight="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spans="2:27" ht="14.25" customHeight="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spans="2:27" ht="14.25" customHeight="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spans="2:27" ht="14.25" customHeight="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spans="2:27" ht="14.25" customHeight="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spans="2:27" ht="14.25" customHeight="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spans="2:27" ht="14.25" customHeight="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spans="2:27" ht="14.25" customHeight="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spans="2:27" ht="14.25" customHeight="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spans="2:27" ht="14.25" customHeight="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spans="2:27" ht="14.25" customHeight="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spans="2:27" ht="14.25" customHeight="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spans="2:27" ht="14.25" customHeight="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spans="2:27" ht="14.25" customHeight="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spans="2:27" ht="14.25" customHeight="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spans="2:27" ht="14.25" customHeight="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spans="2:27" ht="14.25" customHeight="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spans="2:27" ht="14.25" customHeight="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spans="2:27" ht="14.25" customHeight="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spans="2:27" ht="14.25" customHeight="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spans="2:27" ht="14.25" customHeight="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spans="2:27" ht="14.25" customHeight="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spans="2:27" ht="14.25" customHeight="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spans="2:27" ht="14.25" customHeight="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spans="2:27" ht="14.25" customHeight="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spans="2:27" ht="14.25" customHeight="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spans="2:27" ht="14.25" customHeight="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spans="2:27" ht="14.25" customHeight="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spans="2:27" ht="14.25" customHeight="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spans="2:27" ht="14.25" customHeight="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spans="2:27" ht="14.25" customHeight="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spans="2:27" ht="14.25" customHeight="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spans="2:27" ht="14.25" customHeight="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spans="2:27" ht="14.25" customHeight="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spans="2:27" ht="14.25" customHeight="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spans="2:27" ht="14.25" customHeight="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spans="2:27" ht="14.25" customHeight="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spans="2:27" ht="14.25" customHeight="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spans="2:27" ht="14.25" customHeight="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spans="2:27" ht="14.25" customHeight="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spans="2:27" ht="14.25" customHeight="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spans="2:27" ht="14.25" customHeight="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spans="2:27" ht="14.25" customHeight="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spans="2:27" ht="14.25" customHeight="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spans="2:27" ht="14.25" customHeight="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spans="2:27" ht="14.25" customHeight="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spans="2:27" ht="14.25" customHeight="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spans="2:27" ht="14.25" customHeight="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spans="2:27" ht="14.25" customHeight="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spans="2:27" ht="14.25" customHeight="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spans="2:27" ht="14.25" customHeight="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spans="2:27" ht="14.25" customHeight="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spans="2:27" ht="14.25" customHeight="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spans="2:27" ht="14.25" customHeight="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spans="2:27" ht="14.25" customHeight="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spans="2:27" ht="14.25" customHeight="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spans="2:27" ht="14.25" customHeight="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spans="2:27" ht="14.25" customHeight="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spans="2:27" ht="14.25" customHeight="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spans="2:27" ht="14.25" customHeight="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spans="2:27" ht="14.25" customHeight="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spans="2:27" ht="14.25" customHeight="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spans="2:27" ht="14.25" customHeight="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spans="2:27" ht="14.25" customHeight="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spans="2:27" ht="14.25" customHeight="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spans="2:27" ht="14.25" customHeight="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spans="2:27" ht="14.25" customHeight="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spans="2:27" ht="14.25" customHeight="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spans="2:27" ht="14.25" customHeight="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spans="2:27" ht="14.25" customHeight="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spans="2:27" ht="14.25" customHeight="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spans="2:27" ht="14.25" customHeight="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spans="2:27" ht="14.25" customHeight="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spans="2:27" ht="14.25" customHeight="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spans="2:27" ht="14.25" customHeight="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spans="2:27" ht="14.25" customHeight="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spans="2:27" ht="14.25" customHeight="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spans="2:27" ht="14.25" customHeight="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spans="2:27" ht="14.25" customHeight="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spans="2:27" ht="14.25" customHeight="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spans="2:27" ht="14.25" customHeight="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spans="2:27" ht="14.25" customHeight="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spans="2:27" ht="14.25" customHeight="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spans="2:27" ht="14.25" customHeight="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spans="2:27" ht="14.25" customHeight="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spans="2:27" ht="14.25" customHeight="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spans="2:27" ht="14.25" customHeight="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spans="2:27" ht="14.25" customHeight="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spans="2:27" ht="14.25" customHeight="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spans="2:27" ht="14.25" customHeight="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spans="2:27" ht="14.25" customHeight="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spans="2:27" ht="14.25" customHeight="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spans="2:27" ht="14.25" customHeight="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spans="2:27" ht="14.25" customHeight="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spans="2:27" ht="14.25" customHeight="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spans="2:27" ht="14.25" customHeight="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spans="2:27" ht="14.25" customHeight="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spans="2:27" ht="14.25" customHeight="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spans="2:27" ht="14.25" customHeight="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spans="2:27" ht="14.25" customHeight="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spans="2:27" ht="14.25" customHeight="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spans="2:27" ht="14.25" customHeight="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spans="2:27" ht="14.25" customHeight="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spans="2:27" ht="14.25" customHeight="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spans="2:27" ht="14.25" customHeight="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spans="2:27" ht="14.25" customHeight="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spans="2:27" ht="14.25" customHeight="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spans="2:27" ht="14.25" customHeight="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spans="2:27" ht="14.25" customHeight="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spans="2:27" ht="14.25" customHeight="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spans="2:27" ht="14.25" customHeight="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spans="2:27" ht="14.25" customHeight="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spans="2:27" ht="14.25" customHeight="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spans="2:27" ht="14.25" customHeight="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spans="2:27" ht="14.25" customHeight="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spans="2:27" ht="14.25" customHeight="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spans="2:27" ht="14.25" customHeight="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spans="2:27" ht="14.25" customHeight="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spans="2:27" ht="14.25" customHeight="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spans="2:27" ht="14.25" customHeight="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spans="2:27" ht="14.25" customHeight="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spans="2:27" ht="14.25" customHeight="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spans="2:27" ht="14.25" customHeight="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spans="2:27" ht="14.25" customHeight="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spans="2:27" ht="14.25" customHeight="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spans="2:27" ht="14.25" customHeight="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spans="2:27" ht="14.25" customHeight="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spans="2:27" ht="14.25" customHeight="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spans="2:27" ht="14.25" customHeight="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spans="2:27" ht="14.25" customHeight="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spans="2:27" ht="14.25" customHeight="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spans="2:27" ht="14.25" customHeight="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spans="2:27" ht="14.25" customHeight="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spans="2:27" ht="14.25" customHeight="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spans="2:27" ht="14.25" customHeight="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spans="2:27" ht="14.25" customHeight="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spans="2:27" ht="14.25" customHeight="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spans="2:27" ht="14.25" customHeight="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spans="2:27" ht="14.25" customHeight="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spans="2:27" ht="14.25" customHeight="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spans="2:27" ht="14.25" customHeight="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spans="2:27" ht="14.25" customHeight="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spans="2:27" ht="14.25" customHeight="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spans="2:27" ht="14.25" customHeight="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spans="2:27" ht="14.25" customHeight="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spans="2:27" ht="14.25" customHeight="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spans="2:27" ht="14.25" customHeight="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spans="2:27" ht="14.25" customHeight="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spans="2:27" ht="14.25" customHeight="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spans="2:27" ht="14.25" customHeight="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spans="2:27" ht="14.25" customHeight="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spans="2:27" ht="14.25" customHeight="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spans="2:27" ht="14.25" customHeight="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spans="2:27" ht="14.25" customHeight="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spans="2:27" ht="14.25" customHeight="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spans="2:27" ht="14.25" customHeight="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spans="2:27" ht="14.25" customHeight="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spans="2:27" ht="14.25" customHeight="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spans="2:27" ht="14.25" customHeight="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spans="2:27" ht="14.25" customHeight="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spans="2:27" ht="14.25" customHeight="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spans="2:27" ht="14.25" customHeight="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spans="2:27" ht="14.25" customHeight="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spans="2:27" ht="14.25" customHeight="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spans="2:27" ht="14.25" customHeight="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spans="2:27" ht="14.25" customHeight="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spans="2:27" ht="14.25" customHeight="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spans="2:27" ht="14.25" customHeight="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spans="2:27" ht="14.25" customHeight="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spans="2:27" ht="14.25" customHeight="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spans="2:27" ht="14.25" customHeight="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spans="2:27" ht="14.25" customHeight="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spans="2:27" ht="14.25" customHeight="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spans="2:27" ht="14.25" customHeight="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spans="2:27" ht="14.25" customHeight="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spans="2:27" ht="14.25" customHeight="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spans="2:27" ht="14.25" customHeight="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spans="2:27" ht="14.25" customHeight="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spans="2:27" ht="14.25" customHeight="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spans="2:27" ht="14.25" customHeight="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spans="2:27" ht="14.25" customHeight="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spans="2:27" ht="14.25" customHeight="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spans="2:27" ht="14.25" customHeight="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spans="2:27" ht="14.25" customHeight="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spans="2:27" ht="14.25" customHeight="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spans="2:27" ht="14.25" customHeight="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spans="2:27" ht="14.25" customHeight="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spans="2:27" ht="14.25" customHeight="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spans="2:27" ht="14.25" customHeight="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spans="2:27" ht="14.25" customHeight="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spans="2:27" ht="14.25" customHeight="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spans="2:27" ht="14.25" customHeight="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spans="2:27" ht="14.25" customHeight="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spans="2:27" ht="14.25" customHeight="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spans="2:27" ht="14.25" customHeight="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spans="2:27" ht="14.25" customHeight="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spans="2:27" ht="14.25" customHeight="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spans="2:27" ht="14.25" customHeight="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spans="2:27" ht="14.25" customHeight="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spans="2:27" ht="14.25" customHeight="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spans="2:27" ht="14.25" customHeight="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spans="2:27" ht="14.25" customHeight="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spans="2:27" ht="14.25" customHeight="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spans="2:27" ht="14.25" customHeight="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spans="2:27" ht="14.25" customHeight="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spans="2:27" ht="14.25" customHeight="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spans="2:27" ht="14.25" customHeight="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spans="2:27" ht="14.25" customHeight="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spans="2:27" ht="14.25" customHeight="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spans="2:27" ht="14.25" customHeight="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spans="2:27" ht="14.25" customHeight="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spans="2:27" ht="14.25" customHeight="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spans="2:27" ht="14.25" customHeight="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spans="2:27" ht="14.25" customHeight="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spans="2:27" ht="14.25" customHeight="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spans="2:27" ht="14.25" customHeight="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spans="2:27" ht="14.25" customHeight="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spans="2:27" ht="14.25" customHeight="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spans="2:27" ht="14.25" customHeight="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spans="2:27" ht="14.25" customHeight="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spans="2:27" ht="14.25" customHeight="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spans="2:27" ht="14.25" customHeight="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spans="2:27" ht="14.25" customHeight="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spans="2:27" ht="14.25" customHeight="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spans="2:27" ht="14.25" customHeight="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spans="2:27" ht="14.25" customHeight="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spans="2:27" ht="14.25" customHeight="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spans="2:27" ht="14.25" customHeight="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spans="2:27" ht="14.25" customHeight="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spans="2:27" ht="14.25" customHeight="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spans="2:27" ht="14.25" customHeight="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spans="2:27" ht="14.25" customHeight="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spans="2:27" ht="14.25" customHeight="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spans="2:27" ht="14.25" customHeight="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spans="2:27" ht="14.25" customHeight="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spans="2:27" ht="14.25" customHeight="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spans="2:27" ht="14.25" customHeight="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spans="2:27" ht="14.25" customHeight="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spans="2:27" ht="14.25" customHeight="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spans="2:27" ht="14.25" customHeight="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spans="2:27" ht="14.25" customHeight="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spans="2:27" ht="14.25" customHeight="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spans="2:27" ht="14.25" customHeight="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spans="2:27" ht="14.25" customHeight="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spans="2:27" ht="14.25" customHeight="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spans="2:27" ht="14.25" customHeight="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spans="2:27" ht="14.25" customHeight="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spans="2:27" ht="14.25" customHeight="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spans="2:27" ht="14.25" customHeight="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spans="2:27" ht="14.25" customHeight="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spans="2:27" ht="14.25" customHeight="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spans="2:27" ht="14.25" customHeight="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spans="2:27" ht="14.25" customHeight="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spans="2:27" ht="14.25" customHeight="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spans="2:27" ht="14.25" customHeight="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spans="2:27" ht="14.25" customHeight="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spans="2:27" ht="14.25" customHeight="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spans="2:27" ht="14.25" customHeight="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spans="2:27" ht="14.25" customHeight="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spans="2:27" ht="14.25" customHeight="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spans="2:27" ht="14.25" customHeight="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spans="2:27" ht="14.25" customHeight="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spans="2:27" ht="14.25" customHeight="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spans="2:27" ht="14.25" customHeight="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spans="2:27" ht="14.25" customHeight="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spans="2:27" ht="14.25" customHeight="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spans="2:27" ht="14.25" customHeight="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spans="2:27" ht="14.25" customHeight="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spans="2:27" ht="14.25" customHeight="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spans="2:27" ht="14.25" customHeight="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spans="2:27" ht="14.25" customHeight="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spans="2:27" ht="14.25" customHeight="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spans="2:27" ht="14.25" customHeight="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spans="2:27" ht="14.25" customHeight="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spans="2:27" ht="14.25" customHeight="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spans="2:27" ht="14.25" customHeight="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spans="2:27" ht="14.25" customHeight="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spans="2:27" ht="14.25" customHeight="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spans="2:27" ht="14.25" customHeight="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spans="2:27" ht="14.25" customHeight="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spans="2:27" ht="14.25" customHeight="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spans="2:27" ht="14.25" customHeight="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spans="2:27" ht="14.25" customHeight="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spans="2:27" ht="14.25" customHeight="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spans="2:27" ht="14.25" customHeight="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spans="2:27" ht="14.25" customHeight="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spans="2:27" ht="14.25" customHeight="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spans="2:27" ht="14.25" customHeight="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spans="2:27" ht="14.25" customHeight="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spans="2:27" ht="14.25" customHeight="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spans="2:27" ht="14.25" customHeight="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spans="2:27" ht="14.25" customHeight="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spans="2:27" ht="14.25" customHeight="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spans="2:27" ht="14.25" customHeight="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spans="2:27" ht="14.25" customHeight="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spans="2:27" ht="14.25" customHeight="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spans="2:27" ht="14.25" customHeight="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spans="2:27" ht="14.25" customHeight="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spans="2:27" ht="14.25" customHeight="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spans="2:27" ht="14.25" customHeight="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spans="2:27" ht="14.25" customHeight="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spans="2:27" ht="14.25" customHeight="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spans="2:27" ht="14.25" customHeight="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spans="2:27" ht="14.25" customHeight="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spans="2:27" ht="14.25" customHeight="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spans="2:27" ht="14.25" customHeight="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spans="2:27" ht="14.25" customHeight="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spans="2:27" ht="14.25" customHeight="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spans="2:27" ht="14.25" customHeight="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spans="2:27" ht="14.25" customHeight="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spans="2:27" ht="14.25" customHeight="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spans="2:27" ht="14.25" customHeight="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spans="2:27" ht="14.25" customHeight="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spans="2:27" ht="14.25" customHeight="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spans="2:27" ht="14.25" customHeight="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spans="2:27" ht="14.25" customHeight="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spans="2:27" ht="14.25" customHeight="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spans="2:27" ht="14.25" customHeight="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spans="2:27" ht="14.25" customHeight="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spans="2:27" ht="14.25" customHeight="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spans="2:27" ht="14.25" customHeight="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spans="2:27" ht="14.25" customHeight="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spans="2:27" ht="14.25" customHeight="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spans="2:27" ht="14.25" customHeight="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spans="2:27" ht="14.25" customHeight="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spans="2:27" ht="14.25" customHeight="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spans="2:27" ht="14.25" customHeight="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spans="2:27" ht="14.25" customHeight="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spans="2:27" ht="14.25" customHeight="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spans="2:27" ht="14.25" customHeight="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spans="2:27" ht="14.25" customHeight="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spans="2:27" ht="14.25" customHeight="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spans="2:27" ht="14.25" customHeight="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spans="2:27" ht="14.25" customHeight="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spans="2:27" ht="14.25" customHeight="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spans="2:27" ht="14.25" customHeight="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spans="2:27" ht="14.25" customHeight="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spans="2:27" ht="14.25" customHeight="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spans="2:27" ht="14.25" customHeight="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spans="2:27" ht="14.25" customHeight="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spans="2:27" ht="14.25" customHeight="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spans="2:27" ht="14.25" customHeight="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spans="2:27" ht="14.25" customHeight="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spans="2:27" ht="14.25" customHeight="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spans="2:27" ht="14.25" customHeight="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spans="2:27" ht="14.25" customHeight="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spans="2:27" ht="14.25" customHeight="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spans="2:27" ht="14.25" customHeight="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spans="2:27" ht="14.25" customHeight="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spans="2:27" ht="14.25" customHeight="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spans="2:27" ht="14.25" customHeight="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spans="2:27" ht="14.25" customHeight="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spans="2:27" ht="14.25" customHeight="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spans="2:27" ht="14.25" customHeight="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spans="2:27" ht="14.25" customHeight="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spans="2:27" ht="14.25" customHeight="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spans="2:27" ht="14.25" customHeight="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spans="2:27" ht="14.25" customHeight="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spans="2:27" ht="14.25" customHeight="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spans="2:27" ht="14.25" customHeight="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spans="2:27" ht="14.25" customHeight="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spans="2:27" ht="14.25" customHeight="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spans="2:27" ht="14.25" customHeight="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spans="2:27" ht="14.25" customHeight="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spans="2:27" ht="14.25" customHeight="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spans="2:27" ht="14.25" customHeight="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spans="2:27" ht="14.25" customHeight="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spans="2:27" ht="14.25" customHeight="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spans="2:27" ht="14.25" customHeight="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spans="2:27" ht="14.25" customHeight="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spans="2:27" ht="14.25" customHeight="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spans="2:27" ht="14.25" customHeight="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spans="2:27" ht="14.25" customHeight="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spans="2:27" ht="14.25" customHeight="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spans="2:27" ht="14.25" customHeight="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spans="2:27" ht="14.25" customHeight="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spans="2:27" ht="14.25" customHeight="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spans="2:27" ht="14.25" customHeight="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spans="2:27" ht="14.25" customHeight="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spans="2:27" ht="14.25" customHeight="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spans="2:27" ht="14.25" customHeight="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spans="2:27" ht="14.25" customHeight="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spans="2:27" ht="14.25" customHeight="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spans="2:27" ht="14.25" customHeight="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spans="2:27" ht="14.25" customHeight="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spans="2:27" ht="14.25" customHeight="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spans="2:27" ht="14.25" customHeight="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spans="2:27" ht="14.25" customHeight="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spans="2:27" ht="14.25" customHeight="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spans="2:27" ht="14.25" customHeight="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spans="2:27" ht="14.25" customHeight="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spans="2:27" ht="14.25" customHeight="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spans="2:27" ht="14.25" customHeight="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spans="2:27" ht="14.25" customHeight="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spans="2:27" ht="14.25" customHeight="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spans="2:27" ht="14.25" customHeight="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spans="2:27" ht="14.25" customHeight="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spans="2:27" ht="14.25" customHeight="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spans="2:27" ht="14.25" customHeight="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spans="2:27" ht="14.25" customHeight="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spans="2:27" ht="14.25" customHeight="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spans="2:27" ht="14.25" customHeight="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spans="2:27" ht="14.25" customHeight="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spans="2:27" ht="14.25" customHeight="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spans="2:27" ht="14.25" customHeight="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spans="2:27" ht="14.25" customHeight="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spans="2:27" ht="14.25" customHeight="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spans="2:27" ht="14.25" customHeight="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spans="2:27" ht="14.25" customHeight="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spans="2:27" ht="14.25" customHeight="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spans="2:27" ht="14.25" customHeight="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spans="2:27" ht="14.25" customHeight="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spans="2:27" ht="14.25" customHeight="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spans="2:27" ht="14.25" customHeight="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spans="2:27" ht="14.25" customHeight="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spans="2:27" ht="14.25" customHeight="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spans="2:27" ht="14.25" customHeight="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spans="2:27" ht="14.25" customHeight="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spans="2:27" ht="14.25" customHeight="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spans="2:27" ht="14.25" customHeight="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spans="2:27" ht="14.25" customHeight="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spans="2:27" ht="14.25" customHeight="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spans="2:27" ht="14.25" customHeight="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spans="2:27" ht="14.25" customHeight="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spans="2:27" ht="14.25" customHeight="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spans="2:27" ht="14.25" customHeight="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spans="2:27" ht="14.25" customHeight="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spans="2:27" ht="14.25" customHeight="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spans="2:27" ht="14.25" customHeight="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spans="2:27" ht="14.25" customHeight="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spans="2:27" ht="14.25" customHeight="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spans="2:27" ht="14.25" customHeight="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spans="2:27" ht="14.25" customHeight="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spans="2:27" ht="14.25" customHeight="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spans="2:27" ht="14.25" customHeight="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spans="2:27" ht="14.25" customHeight="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spans="2:27" ht="14.25" customHeight="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spans="2:27" ht="14.25" customHeight="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spans="2:27" ht="14.25" customHeight="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spans="2:27" ht="14.25" customHeight="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spans="2:27" ht="14.25" customHeight="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spans="2:27" ht="14.25" customHeight="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spans="2:27" ht="14.25" customHeight="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spans="2:27" ht="14.25" customHeight="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spans="2:27" ht="14.25" customHeight="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spans="2:27" ht="14.25" customHeight="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spans="2:27" ht="14.25" customHeight="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spans="2:27" ht="14.25" customHeight="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spans="2:27" ht="14.25" customHeight="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spans="2:27" ht="14.25" customHeight="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spans="2:27" ht="14.25" customHeight="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spans="2:27" ht="14.25" customHeight="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spans="2:27" ht="14.25" customHeight="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spans="2:27" ht="14.25" customHeight="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spans="2:27" ht="14.25" customHeight="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spans="2:27" ht="14.25" customHeight="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spans="2:27" ht="14.25" customHeight="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spans="2:27" ht="14.25" customHeight="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spans="2:27" ht="14.25" customHeight="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spans="2:27" ht="14.25" customHeight="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spans="2:27" ht="14.25" customHeight="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spans="2:27" ht="14.25" customHeight="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spans="2:27" ht="14.25" customHeight="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spans="2:27" ht="14.25" customHeight="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spans="2:27" ht="14.25" customHeight="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spans="2:27" ht="14.25" customHeight="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spans="2:27" ht="14.25" customHeight="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spans="2:27" ht="14.25" customHeight="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spans="2:27" ht="14.25" customHeight="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spans="2:27" ht="14.25" customHeight="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spans="2:27" ht="14.25" customHeight="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spans="2:27" ht="14.25" customHeight="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spans="2:27" ht="14.25" customHeight="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spans="2:27" ht="14.25" customHeight="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spans="2:27" ht="14.25" customHeight="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spans="2:27" ht="14.25" customHeight="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spans="2:27" ht="14.25" customHeight="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spans="2:27" ht="14.25" customHeight="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spans="2:27" ht="14.25" customHeight="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spans="2:27" ht="14.25" customHeight="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spans="2:27" ht="14.25" customHeight="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spans="2:27" ht="14.25" customHeight="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spans="2:27" ht="14.25" customHeight="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spans="2:27" ht="14.25" customHeight="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spans="2:27" ht="14.25" customHeight="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spans="2:27" ht="14.25" customHeight="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spans="2:27" ht="14.25" customHeight="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spans="2:27" ht="14.25" customHeight="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spans="2:27" ht="14.25" customHeight="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spans="2:27" ht="14.25" customHeight="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spans="2:27" ht="14.25" customHeight="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spans="2:27" ht="14.25" customHeight="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spans="2:27" ht="14.25" customHeight="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spans="2:27" ht="14.25" customHeight="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spans="2:27" ht="14.25" customHeight="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spans="2:27" ht="14.25" customHeight="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spans="2:27" ht="14.25" customHeight="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spans="2:27" ht="14.25" customHeight="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spans="2:27" ht="14.25" customHeight="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spans="2:27" ht="14.25" customHeight="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spans="2:27" ht="14.25" customHeight="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spans="2:27" ht="14.25" customHeight="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spans="2:27" ht="14.25" customHeight="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spans="2:27" ht="14.25" customHeight="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spans="2:27" ht="14.25" customHeight="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spans="2:27" ht="14.25" customHeight="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spans="2:27" ht="14.25" customHeight="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spans="2:27" ht="14.25" customHeight="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spans="2:27" ht="14.25" customHeight="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spans="2:27" ht="14.25" customHeight="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spans="2:27" ht="14.25" customHeight="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spans="2:27" ht="14.25" customHeight="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spans="2:27" ht="14.25" customHeight="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spans="2:27" ht="14.25" customHeight="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spans="2:27" ht="14.25" customHeight="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spans="2:27" ht="14.25" customHeight="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spans="2:27" ht="14.25" customHeight="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spans="2:27" ht="14.25" customHeight="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spans="2:27" ht="14.25" customHeight="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spans="2:27" ht="14.25" customHeight="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spans="2:27" ht="14.25" customHeight="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spans="2:27" ht="14.25" customHeight="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spans="2:27" ht="14.25" customHeight="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spans="2:27" ht="14.25" customHeight="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spans="2:27" ht="14.25" customHeight="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spans="2:27" ht="14.25" customHeight="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spans="2:27" ht="14.25" customHeight="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spans="2:27" ht="14.25" customHeight="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spans="2:27" ht="14.25" customHeight="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spans="2:27" ht="14.25" customHeight="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spans="2:27" ht="14.25" customHeight="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spans="2:27" ht="14.25" customHeight="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spans="2:27" ht="14.25" customHeight="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spans="2:27" ht="14.25" customHeight="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spans="2:27" ht="14.25" customHeight="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spans="2:27" ht="14.25" customHeight="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spans="2:27" ht="14.25" customHeight="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spans="2:27" ht="14.25" customHeight="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spans="2:27" ht="14.25" customHeight="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spans="2:27" ht="14.25" customHeight="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spans="2:27" ht="14.25" customHeight="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spans="2:27" ht="14.25" customHeight="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spans="2:27" ht="14.25" customHeight="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spans="2:27" ht="14.25" customHeight="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spans="2:27" ht="14.25" customHeight="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spans="2:27" ht="14.25" customHeight="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spans="2:27" ht="14.25" customHeight="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spans="2:27" ht="14.25" customHeight="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spans="2:27" ht="14.25" customHeight="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spans="2:27" ht="14.25" customHeight="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spans="2:27" ht="14.25" customHeight="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spans="2:27" ht="14.25" customHeight="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spans="2:27" ht="14.25" customHeight="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spans="2:27" ht="14.25" customHeight="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spans="2:27" ht="14.25" customHeight="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spans="2:27" ht="14.25" customHeight="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spans="2:27" ht="14.25" customHeight="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spans="2:27" ht="14.25" customHeight="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spans="2:27" ht="14.25" customHeight="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spans="2:27" ht="14.25" customHeight="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spans="2:27" ht="14.25" customHeight="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spans="2:27" ht="14.25" customHeight="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spans="2:27" ht="14.25" customHeight="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spans="2:27" ht="14.25" customHeight="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spans="2:27" ht="14.25" customHeight="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spans="2:27" ht="14.25" customHeight="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spans="2:27" ht="14.25" customHeight="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spans="2:27" ht="14.25" customHeight="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spans="2:27" ht="14.25" customHeight="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spans="2:27" ht="14.25" customHeight="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spans="2:27" ht="14.25" customHeight="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spans="2:27" ht="14.25" customHeight="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spans="2:27" ht="14.25" customHeight="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spans="2:27" ht="14.25" customHeight="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spans="2:27" ht="14.25" customHeight="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spans="2:27" ht="14.25" customHeight="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spans="2:27" ht="14.25" customHeight="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spans="2:27" ht="14.25" customHeight="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spans="2:27" ht="14.25" customHeight="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spans="2:27" ht="14.25" customHeight="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spans="2:27" ht="14.25" customHeight="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spans="2:27" ht="14.25" customHeight="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spans="2:27" ht="14.25" customHeight="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spans="2:27" ht="14.25" customHeight="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spans="2:27" ht="14.25" customHeight="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spans="2:27" ht="14.25" customHeight="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spans="2:27" ht="14.25" customHeight="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spans="2:27" ht="14.25" customHeight="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spans="2:27" ht="14.25" customHeight="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spans="2:27" ht="14.25" customHeight="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spans="2:27" ht="14.25" customHeight="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spans="2:27" ht="14.25" customHeight="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spans="2:27" ht="14.25" customHeight="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spans="2:27" ht="14.25" customHeight="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spans="2:27" ht="14.25" customHeight="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spans="2:27" ht="14.25" customHeight="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spans="2:27" ht="14.25" customHeight="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spans="2:27" ht="14.25" customHeight="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spans="2:27" ht="14.25" customHeight="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spans="2:27" ht="14.25" customHeight="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spans="2:27" ht="14.25" customHeight="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spans="2:27" ht="14.25" customHeight="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spans="2:27" ht="14.25" customHeight="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spans="2:27" ht="14.25" customHeight="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spans="2:27" ht="14.25" customHeight="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spans="2:27" ht="14.25" customHeight="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spans="2:27" ht="14.25" customHeight="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spans="2:27" ht="14.25" customHeight="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spans="2:27" ht="14.25" customHeight="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spans="2:27" ht="14.25" customHeight="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spans="2:27" ht="14.25" customHeight="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spans="2:27" ht="14.25" customHeight="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spans="2:27" ht="14.25" customHeight="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spans="2:27" ht="14.25" customHeight="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spans="2:27" ht="14.25" customHeight="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spans="2:27" ht="14.25" customHeight="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spans="2:27" ht="14.25" customHeight="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spans="2:27" ht="14.25" customHeight="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spans="2:27" ht="14.25" customHeight="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spans="2:27" ht="14.25" customHeight="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spans="2:27" ht="14.25" customHeight="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spans="2:27" ht="14.25" customHeight="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spans="2:27" ht="14.25" customHeight="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spans="2:27" ht="14.25" customHeight="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spans="2:27" ht="14.25" customHeight="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spans="2:27" ht="14.25" customHeight="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spans="2:27" ht="14.25" customHeight="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spans="2:27" ht="14.25" customHeight="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spans="2:27" ht="14.25" customHeight="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spans="2:27" ht="14.25" customHeight="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spans="2:27" ht="14.25" customHeight="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spans="2:27" ht="14.25" customHeight="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spans="2:27" ht="14.25" customHeight="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spans="2:27" ht="14.25" customHeight="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spans="2:27" ht="14.25" customHeight="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spans="2:27" ht="14.25" customHeight="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spans="2:27" ht="14.25" customHeight="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spans="2:27" ht="14.25" customHeight="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spans="2:27" ht="14.25" customHeight="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spans="2:27" ht="14.25" customHeight="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spans="2:27" ht="14.25" customHeight="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spans="2:27" ht="14.25" customHeight="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spans="2:27" ht="14.25" customHeight="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spans="2:27" ht="14.25" customHeight="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spans="2:27" ht="14.25" customHeight="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spans="2:27" ht="14.25" customHeight="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spans="2:27" ht="14.25" customHeight="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spans="2:27" ht="14.25" customHeight="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spans="2:27" ht="14.25" customHeight="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spans="2:27" ht="14.25" customHeight="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spans="2:27" ht="14.25" customHeight="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spans="2:27" ht="14.25" customHeight="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spans="2:27" ht="14.25" customHeight="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spans="2:27" ht="14.25" customHeight="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spans="2:27" ht="14.25" customHeight="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row r="985" spans="2:27" ht="14.25" customHeight="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row>
    <row r="986" spans="2:27" ht="14.25" customHeight="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row>
    <row r="987" spans="2:27" ht="14.25" customHeight="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row>
    <row r="988" spans="2:27" ht="14.25" customHeight="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row>
    <row r="989" spans="2:27" ht="14.25" customHeight="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row>
    <row r="990" spans="2:27" ht="14.25" customHeight="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row>
    <row r="991" spans="2:27" ht="14.25" customHeight="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row>
    <row r="992" spans="2:27" ht="14.25" customHeight="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row>
    <row r="993" spans="2:27" ht="14.25" customHeight="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row>
    <row r="994" spans="2:27" ht="14.25" customHeight="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row>
    <row r="995" spans="2:27" ht="14.25" customHeight="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row>
    <row r="996" spans="2:27" ht="14.25" customHeight="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row>
  </sheetData>
  <mergeCells count="37">
    <mergeCell ref="B28:C28"/>
    <mergeCell ref="A18:B18"/>
    <mergeCell ref="B20:R20"/>
    <mergeCell ref="B19:R19"/>
    <mergeCell ref="O11:Q11"/>
    <mergeCell ref="B21:C22"/>
    <mergeCell ref="C11:N11"/>
    <mergeCell ref="D21:O21"/>
    <mergeCell ref="P21:R21"/>
    <mergeCell ref="A11:B12"/>
    <mergeCell ref="B9:Q9"/>
    <mergeCell ref="B10:Q10"/>
    <mergeCell ref="B8:Q8"/>
    <mergeCell ref="B7:Q7"/>
    <mergeCell ref="B1:Q1"/>
    <mergeCell ref="B2:Q2"/>
    <mergeCell ref="B3:Q3"/>
    <mergeCell ref="C31:R31"/>
    <mergeCell ref="C37:R37"/>
    <mergeCell ref="C39:R39"/>
    <mergeCell ref="C38:R38"/>
    <mergeCell ref="C41:R41"/>
    <mergeCell ref="C54:R54"/>
    <mergeCell ref="C32:R32"/>
    <mergeCell ref="C33:R33"/>
    <mergeCell ref="C34:R34"/>
    <mergeCell ref="C35:R35"/>
    <mergeCell ref="C40:R40"/>
    <mergeCell ref="C36:R36"/>
    <mergeCell ref="C53:R53"/>
    <mergeCell ref="C45:R45"/>
    <mergeCell ref="C42:R42"/>
    <mergeCell ref="C52:R52"/>
    <mergeCell ref="C46:R46"/>
    <mergeCell ref="C47:R47"/>
    <mergeCell ref="C50:R50"/>
    <mergeCell ref="C51:R51"/>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97"/>
  <sheetViews>
    <sheetView topLeftCell="A64" workbookViewId="0">
      <selection activeCell="W15" sqref="W15"/>
    </sheetView>
  </sheetViews>
  <sheetFormatPr defaultColWidth="14.42578125" defaultRowHeight="15" customHeight="1"/>
  <cols>
    <col min="1" max="1" width="14.42578125" style="90"/>
    <col min="2" max="2" width="11.5703125" customWidth="1"/>
    <col min="3" max="17" width="6.7109375" customWidth="1"/>
    <col min="18" max="18" width="9.140625" customWidth="1"/>
    <col min="19" max="27" width="8.7109375" customWidth="1"/>
  </cols>
  <sheetData>
    <row r="1" spans="1:27" ht="21.75" customHeight="1">
      <c r="B1" s="92" t="s">
        <v>0</v>
      </c>
      <c r="C1" s="93"/>
      <c r="D1" s="93"/>
      <c r="E1" s="93"/>
      <c r="F1" s="93"/>
      <c r="G1" s="93"/>
      <c r="H1" s="93"/>
      <c r="I1" s="93"/>
      <c r="J1" s="93"/>
      <c r="K1" s="93"/>
      <c r="L1" s="93"/>
      <c r="M1" s="93"/>
      <c r="N1" s="93"/>
      <c r="O1" s="93"/>
      <c r="P1" s="93"/>
      <c r="Q1" s="93"/>
      <c r="R1" s="1"/>
      <c r="S1" s="1"/>
      <c r="T1" s="1"/>
      <c r="U1" s="1"/>
      <c r="V1" s="1"/>
      <c r="W1" s="1"/>
      <c r="X1" s="1"/>
      <c r="Y1" s="1"/>
      <c r="Z1" s="1"/>
      <c r="AA1" s="1"/>
    </row>
    <row r="2" spans="1:27" ht="21.75" customHeight="1">
      <c r="B2" s="92" t="s">
        <v>1</v>
      </c>
      <c r="C2" s="93"/>
      <c r="D2" s="93"/>
      <c r="E2" s="93"/>
      <c r="F2" s="93"/>
      <c r="G2" s="93"/>
      <c r="H2" s="93"/>
      <c r="I2" s="93"/>
      <c r="J2" s="93"/>
      <c r="K2" s="93"/>
      <c r="L2" s="93"/>
      <c r="M2" s="93"/>
      <c r="N2" s="93"/>
      <c r="O2" s="93"/>
      <c r="P2" s="93"/>
      <c r="Q2" s="93"/>
      <c r="R2" s="1"/>
      <c r="S2" s="1"/>
      <c r="T2" s="1"/>
      <c r="U2" s="1"/>
      <c r="V2" s="1"/>
      <c r="W2" s="1"/>
      <c r="X2" s="1"/>
      <c r="Y2" s="1"/>
      <c r="Z2" s="1"/>
      <c r="AA2" s="1"/>
    </row>
    <row r="3" spans="1:27" ht="21.75" customHeight="1">
      <c r="B3" s="110" t="s">
        <v>337</v>
      </c>
      <c r="C3" s="93"/>
      <c r="D3" s="93"/>
      <c r="E3" s="93"/>
      <c r="F3" s="93"/>
      <c r="G3" s="93"/>
      <c r="H3" s="93"/>
      <c r="I3" s="93"/>
      <c r="J3" s="93"/>
      <c r="K3" s="93"/>
      <c r="L3" s="93"/>
      <c r="M3" s="93"/>
      <c r="N3" s="93"/>
      <c r="O3" s="93"/>
      <c r="P3" s="93"/>
      <c r="Q3" s="93"/>
      <c r="R3" s="1"/>
      <c r="S3" s="1"/>
      <c r="T3" s="1"/>
      <c r="U3" s="1"/>
      <c r="V3" s="1"/>
      <c r="W3" s="1"/>
      <c r="X3" s="1"/>
      <c r="Y3" s="1"/>
      <c r="Z3" s="1"/>
      <c r="AA3" s="1"/>
    </row>
    <row r="4" spans="1:27" s="44" customFormat="1" ht="18" customHeight="1">
      <c r="A4" s="90"/>
      <c r="B4" s="2" t="s">
        <v>3</v>
      </c>
      <c r="C4" s="2"/>
      <c r="E4" s="2"/>
      <c r="G4" s="2" t="s">
        <v>408</v>
      </c>
      <c r="J4" s="2"/>
      <c r="K4" s="2"/>
      <c r="L4" s="2"/>
      <c r="O4" s="45" t="s">
        <v>410</v>
      </c>
      <c r="P4" s="2"/>
      <c r="Q4" s="2"/>
      <c r="S4" s="2"/>
      <c r="T4" s="2"/>
      <c r="U4" s="2"/>
      <c r="V4" s="2"/>
    </row>
    <row r="5" spans="1:27" s="44" customFormat="1" ht="24.75" customHeight="1">
      <c r="A5" s="90"/>
      <c r="B5" s="2" t="s">
        <v>409</v>
      </c>
      <c r="C5" s="2"/>
      <c r="D5" s="2"/>
      <c r="E5" s="2"/>
      <c r="F5" s="2"/>
      <c r="G5" s="2"/>
      <c r="H5" s="2"/>
      <c r="I5" s="2"/>
      <c r="J5" s="2"/>
      <c r="K5" s="2"/>
      <c r="L5" s="2"/>
      <c r="M5" s="2"/>
      <c r="N5" s="2"/>
      <c r="O5" s="2"/>
      <c r="P5" s="2"/>
      <c r="Q5" s="2"/>
      <c r="R5" s="2"/>
      <c r="S5" s="2"/>
      <c r="T5" s="2"/>
      <c r="U5" s="2"/>
      <c r="V5" s="2"/>
    </row>
    <row r="6" spans="1:27" ht="14.25" customHeight="1">
      <c r="B6" s="35"/>
      <c r="C6" s="35"/>
      <c r="D6" s="35"/>
      <c r="E6" s="35"/>
      <c r="F6" s="35"/>
      <c r="G6" s="35"/>
      <c r="H6" s="35"/>
      <c r="I6" s="35"/>
      <c r="J6" s="35"/>
      <c r="K6" s="1"/>
      <c r="L6" s="1"/>
      <c r="M6" s="1"/>
      <c r="N6" s="1"/>
      <c r="O6" s="1"/>
      <c r="P6" s="1"/>
      <c r="Q6" s="1"/>
      <c r="R6" s="1"/>
      <c r="S6" s="1"/>
      <c r="T6" s="1"/>
      <c r="U6" s="1"/>
      <c r="V6" s="1"/>
      <c r="W6" s="1"/>
      <c r="X6" s="1"/>
      <c r="Y6" s="1"/>
      <c r="Z6" s="1"/>
      <c r="AA6" s="1"/>
    </row>
    <row r="7" spans="1:27" ht="20.25" customHeight="1">
      <c r="B7" s="144" t="s">
        <v>392</v>
      </c>
      <c r="C7" s="93"/>
      <c r="D7" s="93"/>
      <c r="E7" s="93"/>
      <c r="F7" s="93"/>
      <c r="G7" s="93"/>
      <c r="H7" s="93"/>
      <c r="I7" s="93"/>
      <c r="J7" s="93"/>
      <c r="K7" s="93"/>
      <c r="L7" s="93"/>
      <c r="M7" s="93"/>
      <c r="N7" s="93"/>
      <c r="O7" s="93"/>
      <c r="P7" s="93"/>
      <c r="Q7" s="93"/>
      <c r="R7" s="42"/>
      <c r="S7" s="1"/>
      <c r="T7" s="1"/>
      <c r="U7" s="1"/>
      <c r="V7" s="1"/>
      <c r="W7" s="1"/>
      <c r="X7" s="1"/>
      <c r="Y7" s="1"/>
      <c r="Z7" s="1"/>
      <c r="AA7" s="1"/>
    </row>
    <row r="8" spans="1:27" ht="18.75" customHeight="1">
      <c r="B8" s="142" t="s">
        <v>393</v>
      </c>
      <c r="C8" s="143"/>
      <c r="D8" s="143"/>
      <c r="E8" s="143"/>
      <c r="F8" s="143"/>
      <c r="G8" s="143"/>
      <c r="H8" s="143"/>
      <c r="I8" s="143"/>
      <c r="J8" s="143"/>
      <c r="K8" s="143"/>
      <c r="L8" s="143"/>
      <c r="M8" s="143"/>
      <c r="N8" s="143"/>
      <c r="O8" s="143"/>
      <c r="P8" s="143"/>
      <c r="Q8" s="143"/>
      <c r="R8" s="43"/>
      <c r="S8" s="1"/>
      <c r="T8" s="1"/>
      <c r="U8" s="1"/>
      <c r="V8" s="1"/>
      <c r="W8" s="1"/>
      <c r="X8" s="1"/>
      <c r="Y8" s="1"/>
      <c r="Z8" s="1"/>
      <c r="AA8" s="1"/>
    </row>
    <row r="9" spans="1:27" ht="24" customHeight="1">
      <c r="B9" s="136" t="s">
        <v>350</v>
      </c>
      <c r="C9" s="137"/>
      <c r="D9" s="137"/>
      <c r="E9" s="137"/>
      <c r="F9" s="137"/>
      <c r="G9" s="137"/>
      <c r="H9" s="137"/>
      <c r="I9" s="137"/>
      <c r="J9" s="137"/>
      <c r="K9" s="137"/>
      <c r="L9" s="137"/>
      <c r="M9" s="137"/>
      <c r="N9" s="137"/>
      <c r="O9" s="137"/>
      <c r="P9" s="137"/>
      <c r="Q9" s="138"/>
      <c r="R9" s="1"/>
      <c r="S9" s="1"/>
      <c r="T9" s="1"/>
      <c r="U9" s="1"/>
      <c r="V9" s="1"/>
      <c r="W9" s="1"/>
      <c r="X9" s="1"/>
      <c r="Y9" s="1"/>
      <c r="Z9" s="1"/>
      <c r="AA9" s="1"/>
    </row>
    <row r="10" spans="1:27" ht="21" customHeight="1">
      <c r="B10" s="139" t="s">
        <v>394</v>
      </c>
      <c r="C10" s="140"/>
      <c r="D10" s="140"/>
      <c r="E10" s="140"/>
      <c r="F10" s="140"/>
      <c r="G10" s="140"/>
      <c r="H10" s="140"/>
      <c r="I10" s="140"/>
      <c r="J10" s="140"/>
      <c r="K10" s="140"/>
      <c r="L10" s="140"/>
      <c r="M10" s="140"/>
      <c r="N10" s="140"/>
      <c r="O10" s="140"/>
      <c r="P10" s="140"/>
      <c r="Q10" s="141"/>
      <c r="R10" s="1"/>
      <c r="S10" s="1"/>
      <c r="T10" s="1"/>
      <c r="U10" s="1"/>
      <c r="V10" s="1"/>
      <c r="W10" s="1"/>
      <c r="X10" s="1"/>
      <c r="Y10" s="1"/>
      <c r="Z10" s="1"/>
      <c r="AA10" s="1"/>
    </row>
    <row r="11" spans="1:27" ht="21.75" customHeight="1">
      <c r="A11" s="146" t="s">
        <v>352</v>
      </c>
      <c r="B11" s="107"/>
      <c r="C11" s="145" t="s">
        <v>353</v>
      </c>
      <c r="D11" s="96"/>
      <c r="E11" s="96"/>
      <c r="F11" s="96"/>
      <c r="G11" s="96"/>
      <c r="H11" s="96"/>
      <c r="I11" s="96"/>
      <c r="J11" s="96"/>
      <c r="K11" s="96"/>
      <c r="L11" s="96"/>
      <c r="M11" s="96"/>
      <c r="N11" s="95"/>
      <c r="O11" s="145" t="s">
        <v>354</v>
      </c>
      <c r="P11" s="96"/>
      <c r="Q11" s="95"/>
      <c r="R11" s="1"/>
      <c r="S11" s="1"/>
      <c r="T11" s="1"/>
      <c r="U11" s="1"/>
      <c r="V11" s="1"/>
      <c r="W11" s="1"/>
      <c r="X11" s="1"/>
      <c r="Y11" s="1"/>
      <c r="Z11" s="1"/>
      <c r="AA11" s="1"/>
    </row>
    <row r="12" spans="1:27" ht="19.5" customHeight="1">
      <c r="A12" s="108"/>
      <c r="B12" s="109"/>
      <c r="C12" s="4" t="s">
        <v>355</v>
      </c>
      <c r="D12" s="4" t="s">
        <v>356</v>
      </c>
      <c r="E12" s="4" t="s">
        <v>357</v>
      </c>
      <c r="F12" s="4" t="s">
        <v>358</v>
      </c>
      <c r="G12" s="4" t="s">
        <v>359</v>
      </c>
      <c r="H12" s="4" t="s">
        <v>360</v>
      </c>
      <c r="I12" s="4" t="s">
        <v>361</v>
      </c>
      <c r="J12" s="4" t="s">
        <v>362</v>
      </c>
      <c r="K12" s="4" t="s">
        <v>363</v>
      </c>
      <c r="L12" s="4" t="s">
        <v>364</v>
      </c>
      <c r="M12" s="4" t="s">
        <v>365</v>
      </c>
      <c r="N12" s="4" t="s">
        <v>366</v>
      </c>
      <c r="O12" s="4" t="s">
        <v>367</v>
      </c>
      <c r="P12" s="4" t="s">
        <v>368</v>
      </c>
      <c r="Q12" s="4" t="s">
        <v>369</v>
      </c>
      <c r="R12" s="1"/>
      <c r="S12" s="1"/>
      <c r="T12" s="1"/>
      <c r="U12" s="1"/>
      <c r="V12" s="1"/>
      <c r="W12" s="1"/>
      <c r="X12" s="1"/>
      <c r="Y12" s="1"/>
      <c r="Z12" s="1"/>
      <c r="AA12" s="1"/>
    </row>
    <row r="13" spans="1:27" ht="28.5" customHeight="1">
      <c r="A13" s="38" t="s">
        <v>10</v>
      </c>
      <c r="B13" s="154">
        <v>95</v>
      </c>
      <c r="C13" s="37">
        <v>3</v>
      </c>
      <c r="D13" s="37">
        <v>2</v>
      </c>
      <c r="E13" s="37" t="s">
        <v>370</v>
      </c>
      <c r="F13" s="37" t="s">
        <v>370</v>
      </c>
      <c r="G13" s="37">
        <v>3</v>
      </c>
      <c r="H13" s="37" t="s">
        <v>370</v>
      </c>
      <c r="I13" s="37" t="s">
        <v>370</v>
      </c>
      <c r="J13" s="37" t="s">
        <v>370</v>
      </c>
      <c r="K13" s="37" t="s">
        <v>370</v>
      </c>
      <c r="L13" s="37" t="s">
        <v>370</v>
      </c>
      <c r="M13" s="37" t="s">
        <v>370</v>
      </c>
      <c r="N13" s="37">
        <v>2</v>
      </c>
      <c r="O13" s="37">
        <v>2</v>
      </c>
      <c r="P13" s="37">
        <v>3</v>
      </c>
      <c r="Q13" s="37">
        <v>2</v>
      </c>
      <c r="R13" s="1"/>
      <c r="S13" s="1"/>
      <c r="T13" s="1"/>
      <c r="U13" s="1"/>
      <c r="V13" s="1"/>
      <c r="W13" s="1"/>
      <c r="X13" s="1"/>
      <c r="Y13" s="1"/>
      <c r="Z13" s="1"/>
      <c r="AA13" s="1"/>
    </row>
    <row r="14" spans="1:27" ht="28.5" customHeight="1">
      <c r="A14" s="38" t="s">
        <v>11</v>
      </c>
      <c r="B14" s="154">
        <v>95.25</v>
      </c>
      <c r="C14" s="37">
        <v>3</v>
      </c>
      <c r="D14" s="37">
        <v>2</v>
      </c>
      <c r="E14" s="37" t="s">
        <v>370</v>
      </c>
      <c r="F14" s="37" t="s">
        <v>370</v>
      </c>
      <c r="G14" s="37">
        <v>3</v>
      </c>
      <c r="H14" s="37" t="s">
        <v>370</v>
      </c>
      <c r="I14" s="37" t="s">
        <v>370</v>
      </c>
      <c r="J14" s="37" t="s">
        <v>370</v>
      </c>
      <c r="K14" s="37" t="s">
        <v>370</v>
      </c>
      <c r="L14" s="37" t="s">
        <v>370</v>
      </c>
      <c r="M14" s="37" t="s">
        <v>370</v>
      </c>
      <c r="N14" s="37">
        <v>2</v>
      </c>
      <c r="O14" s="37">
        <v>2</v>
      </c>
      <c r="P14" s="37">
        <v>3</v>
      </c>
      <c r="Q14" s="37">
        <v>2</v>
      </c>
      <c r="R14" s="1"/>
      <c r="S14" s="1"/>
      <c r="T14" s="1"/>
      <c r="U14" s="1"/>
      <c r="V14" s="1"/>
      <c r="W14" s="1"/>
      <c r="X14" s="1"/>
      <c r="Y14" s="1"/>
      <c r="Z14" s="1"/>
      <c r="AA14" s="1"/>
    </row>
    <row r="15" spans="1:27" ht="28.5" customHeight="1">
      <c r="A15" s="38" t="s">
        <v>12</v>
      </c>
      <c r="B15" s="154">
        <v>93.75</v>
      </c>
      <c r="C15" s="37">
        <v>3</v>
      </c>
      <c r="D15" s="37">
        <v>2</v>
      </c>
      <c r="E15" s="37" t="s">
        <v>370</v>
      </c>
      <c r="F15" s="37" t="s">
        <v>370</v>
      </c>
      <c r="G15" s="37">
        <v>3</v>
      </c>
      <c r="H15" s="37" t="s">
        <v>370</v>
      </c>
      <c r="I15" s="37" t="s">
        <v>370</v>
      </c>
      <c r="J15" s="37" t="s">
        <v>370</v>
      </c>
      <c r="K15" s="37" t="s">
        <v>370</v>
      </c>
      <c r="L15" s="37" t="s">
        <v>370</v>
      </c>
      <c r="M15" s="37" t="s">
        <v>370</v>
      </c>
      <c r="N15" s="37">
        <v>2</v>
      </c>
      <c r="O15" s="37">
        <v>2</v>
      </c>
      <c r="P15" s="37">
        <v>3</v>
      </c>
      <c r="Q15" s="37">
        <v>2</v>
      </c>
      <c r="R15" s="1"/>
      <c r="S15" s="1"/>
      <c r="T15" s="1"/>
      <c r="U15" s="1"/>
      <c r="V15" s="1"/>
      <c r="W15" s="1"/>
      <c r="X15" s="1"/>
      <c r="Y15" s="1"/>
      <c r="Z15" s="1"/>
      <c r="AA15" s="1"/>
    </row>
    <row r="16" spans="1:27" ht="28.5" customHeight="1">
      <c r="A16" s="38" t="s">
        <v>13</v>
      </c>
      <c r="B16" s="154">
        <v>93.75</v>
      </c>
      <c r="C16" s="37">
        <v>3</v>
      </c>
      <c r="D16" s="37">
        <v>2</v>
      </c>
      <c r="E16" s="37" t="s">
        <v>370</v>
      </c>
      <c r="F16" s="37" t="s">
        <v>370</v>
      </c>
      <c r="G16" s="37">
        <v>3</v>
      </c>
      <c r="H16" s="37" t="s">
        <v>370</v>
      </c>
      <c r="I16" s="37" t="s">
        <v>370</v>
      </c>
      <c r="J16" s="37" t="s">
        <v>370</v>
      </c>
      <c r="K16" s="37" t="s">
        <v>370</v>
      </c>
      <c r="L16" s="37" t="s">
        <v>370</v>
      </c>
      <c r="M16" s="37" t="s">
        <v>370</v>
      </c>
      <c r="N16" s="37">
        <v>2</v>
      </c>
      <c r="O16" s="37">
        <v>2</v>
      </c>
      <c r="P16" s="37">
        <v>3</v>
      </c>
      <c r="Q16" s="37">
        <v>2</v>
      </c>
      <c r="R16" s="1"/>
      <c r="S16" s="1"/>
      <c r="T16" s="1"/>
      <c r="U16" s="1"/>
      <c r="V16" s="1"/>
      <c r="W16" s="1"/>
      <c r="X16" s="1"/>
      <c r="Y16" s="1"/>
      <c r="Z16" s="1"/>
      <c r="AA16" s="1"/>
    </row>
    <row r="17" spans="1:27" ht="28.5" customHeight="1">
      <c r="A17" s="91" t="s">
        <v>14</v>
      </c>
      <c r="B17" s="158">
        <v>93.75</v>
      </c>
      <c r="C17" s="159">
        <v>3</v>
      </c>
      <c r="D17" s="159">
        <v>2</v>
      </c>
      <c r="E17" s="159">
        <v>2</v>
      </c>
      <c r="F17" s="159" t="s">
        <v>370</v>
      </c>
      <c r="G17" s="159">
        <v>3</v>
      </c>
      <c r="H17" s="159" t="s">
        <v>370</v>
      </c>
      <c r="I17" s="159" t="s">
        <v>370</v>
      </c>
      <c r="J17" s="159" t="s">
        <v>370</v>
      </c>
      <c r="K17" s="159" t="s">
        <v>370</v>
      </c>
      <c r="L17" s="159" t="s">
        <v>370</v>
      </c>
      <c r="M17" s="159" t="s">
        <v>370</v>
      </c>
      <c r="N17" s="159">
        <v>2</v>
      </c>
      <c r="O17" s="159">
        <v>3</v>
      </c>
      <c r="P17" s="159">
        <v>3</v>
      </c>
      <c r="Q17" s="159">
        <v>2</v>
      </c>
      <c r="R17" s="1"/>
      <c r="S17" s="1"/>
      <c r="T17" s="1"/>
      <c r="U17" s="1"/>
      <c r="V17" s="1"/>
      <c r="W17" s="1"/>
      <c r="X17" s="1"/>
      <c r="Y17" s="1"/>
      <c r="Z17" s="1"/>
      <c r="AA17" s="1"/>
    </row>
    <row r="18" spans="1:27" s="90" customFormat="1" ht="28.5" customHeight="1">
      <c r="A18" s="166" t="s">
        <v>234</v>
      </c>
      <c r="B18" s="167"/>
      <c r="C18" s="160">
        <f>AVERAGE(C13:C17)</f>
        <v>3</v>
      </c>
      <c r="D18" s="160">
        <f t="shared" ref="D18:Q18" si="0">AVERAGE(D13:D17)</f>
        <v>2</v>
      </c>
      <c r="E18" s="160">
        <f t="shared" si="0"/>
        <v>2</v>
      </c>
      <c r="F18" s="160" t="s">
        <v>372</v>
      </c>
      <c r="G18" s="160">
        <f t="shared" si="0"/>
        <v>3</v>
      </c>
      <c r="H18" s="160" t="s">
        <v>372</v>
      </c>
      <c r="I18" s="160" t="s">
        <v>372</v>
      </c>
      <c r="J18" s="160" t="s">
        <v>372</v>
      </c>
      <c r="K18" s="160" t="s">
        <v>372</v>
      </c>
      <c r="L18" s="160" t="s">
        <v>372</v>
      </c>
      <c r="M18" s="160" t="s">
        <v>372</v>
      </c>
      <c r="N18" s="160">
        <f t="shared" si="0"/>
        <v>2</v>
      </c>
      <c r="O18" s="160">
        <f t="shared" si="0"/>
        <v>2.2000000000000002</v>
      </c>
      <c r="P18" s="160">
        <f t="shared" si="0"/>
        <v>3</v>
      </c>
      <c r="Q18" s="160">
        <f t="shared" si="0"/>
        <v>2</v>
      </c>
      <c r="R18" s="2"/>
      <c r="S18" s="2"/>
      <c r="T18" s="2"/>
      <c r="U18" s="2"/>
      <c r="V18" s="2"/>
      <c r="W18" s="2"/>
      <c r="X18" s="2"/>
      <c r="Y18" s="2"/>
      <c r="Z18" s="2"/>
      <c r="AA18" s="2"/>
    </row>
    <row r="19" spans="1:27" ht="14.25" customHeight="1">
      <c r="B19" s="1"/>
      <c r="C19" s="1"/>
      <c r="D19" s="1"/>
      <c r="E19" s="1"/>
      <c r="F19" s="1"/>
      <c r="G19" s="1"/>
      <c r="H19" s="1"/>
      <c r="I19" s="1"/>
      <c r="J19" s="1"/>
      <c r="K19" s="1"/>
      <c r="L19" s="1"/>
      <c r="M19" s="1"/>
      <c r="N19" s="1"/>
      <c r="O19" s="1"/>
      <c r="P19" s="1"/>
      <c r="Q19" s="1"/>
      <c r="R19" s="1"/>
      <c r="S19" s="1"/>
      <c r="T19" s="1"/>
      <c r="U19" s="1"/>
      <c r="V19" s="1"/>
      <c r="W19" s="1"/>
      <c r="X19" s="1"/>
      <c r="Y19" s="1"/>
      <c r="Z19" s="1"/>
      <c r="AA19" s="1"/>
    </row>
    <row r="20" spans="1:27" ht="18.75" customHeight="1">
      <c r="B20" s="136" t="s">
        <v>350</v>
      </c>
      <c r="C20" s="137"/>
      <c r="D20" s="137"/>
      <c r="E20" s="137"/>
      <c r="F20" s="137"/>
      <c r="G20" s="137"/>
      <c r="H20" s="137"/>
      <c r="I20" s="137"/>
      <c r="J20" s="137"/>
      <c r="K20" s="137"/>
      <c r="L20" s="137"/>
      <c r="M20" s="137"/>
      <c r="N20" s="137"/>
      <c r="O20" s="137"/>
      <c r="P20" s="137"/>
      <c r="Q20" s="137"/>
      <c r="R20" s="138"/>
      <c r="S20" s="1"/>
      <c r="T20" s="1"/>
      <c r="U20" s="1"/>
      <c r="V20" s="1"/>
      <c r="W20" s="1"/>
      <c r="X20" s="1"/>
      <c r="Y20" s="1"/>
      <c r="Z20" s="1"/>
      <c r="AA20" s="1"/>
    </row>
    <row r="21" spans="1:27" ht="19.5" customHeight="1">
      <c r="B21" s="139" t="s">
        <v>395</v>
      </c>
      <c r="C21" s="140"/>
      <c r="D21" s="140"/>
      <c r="E21" s="140"/>
      <c r="F21" s="140"/>
      <c r="G21" s="140"/>
      <c r="H21" s="140"/>
      <c r="I21" s="140"/>
      <c r="J21" s="140"/>
      <c r="K21" s="140"/>
      <c r="L21" s="140"/>
      <c r="M21" s="140"/>
      <c r="N21" s="140"/>
      <c r="O21" s="140"/>
      <c r="P21" s="140"/>
      <c r="Q21" s="140"/>
      <c r="R21" s="141"/>
      <c r="S21" s="1"/>
      <c r="T21" s="1"/>
      <c r="U21" s="1"/>
      <c r="V21" s="1"/>
      <c r="W21" s="1"/>
      <c r="X21" s="1"/>
      <c r="Y21" s="1"/>
      <c r="Z21" s="1"/>
      <c r="AA21" s="1"/>
    </row>
    <row r="22" spans="1:27" ht="20.25" customHeight="1">
      <c r="B22" s="146" t="s">
        <v>352</v>
      </c>
      <c r="C22" s="107"/>
      <c r="D22" s="145" t="s">
        <v>353</v>
      </c>
      <c r="E22" s="96"/>
      <c r="F22" s="96"/>
      <c r="G22" s="96"/>
      <c r="H22" s="96"/>
      <c r="I22" s="96"/>
      <c r="J22" s="96"/>
      <c r="K22" s="96"/>
      <c r="L22" s="96"/>
      <c r="M22" s="96"/>
      <c r="N22" s="96"/>
      <c r="O22" s="95"/>
      <c r="P22" s="145" t="s">
        <v>354</v>
      </c>
      <c r="Q22" s="96"/>
      <c r="R22" s="95"/>
      <c r="S22" s="1"/>
      <c r="T22" s="1"/>
      <c r="U22" s="1"/>
      <c r="V22" s="1"/>
      <c r="W22" s="1"/>
      <c r="X22" s="1"/>
      <c r="Y22" s="1"/>
      <c r="Z22" s="1"/>
      <c r="AA22" s="1"/>
    </row>
    <row r="23" spans="1:27" ht="20.25" customHeight="1">
      <c r="B23" s="108"/>
      <c r="C23" s="109"/>
      <c r="D23" s="38" t="s">
        <v>355</v>
      </c>
      <c r="E23" s="38" t="s">
        <v>356</v>
      </c>
      <c r="F23" s="38" t="s">
        <v>357</v>
      </c>
      <c r="G23" s="38" t="s">
        <v>358</v>
      </c>
      <c r="H23" s="38" t="s">
        <v>359</v>
      </c>
      <c r="I23" s="38" t="s">
        <v>360</v>
      </c>
      <c r="J23" s="38" t="s">
        <v>361</v>
      </c>
      <c r="K23" s="38" t="s">
        <v>362</v>
      </c>
      <c r="L23" s="38" t="s">
        <v>363</v>
      </c>
      <c r="M23" s="38" t="s">
        <v>364</v>
      </c>
      <c r="N23" s="38" t="s">
        <v>365</v>
      </c>
      <c r="O23" s="38" t="s">
        <v>366</v>
      </c>
      <c r="P23" s="38" t="s">
        <v>367</v>
      </c>
      <c r="Q23" s="38" t="s">
        <v>368</v>
      </c>
      <c r="R23" s="38" t="s">
        <v>369</v>
      </c>
      <c r="S23" s="1"/>
      <c r="T23" s="1"/>
      <c r="U23" s="1"/>
      <c r="V23" s="1"/>
      <c r="W23" s="1"/>
      <c r="X23" s="1"/>
      <c r="Y23" s="1"/>
      <c r="Z23" s="1"/>
      <c r="AA23" s="1"/>
    </row>
    <row r="24" spans="1:27" ht="21.75" customHeight="1">
      <c r="B24" s="38" t="s">
        <v>10</v>
      </c>
      <c r="C24" s="154">
        <v>95</v>
      </c>
      <c r="D24" s="39">
        <f>(C13/4)*C24</f>
        <v>71.25</v>
      </c>
      <c r="E24" s="39">
        <f>(D13/4)*C24</f>
        <v>47.5</v>
      </c>
      <c r="F24" s="10" t="s">
        <v>372</v>
      </c>
      <c r="G24" s="10" t="s">
        <v>372</v>
      </c>
      <c r="H24" s="39">
        <f>(G13/4)*C24</f>
        <v>71.25</v>
      </c>
      <c r="I24" s="10" t="s">
        <v>372</v>
      </c>
      <c r="J24" s="10" t="s">
        <v>372</v>
      </c>
      <c r="K24" s="10" t="s">
        <v>372</v>
      </c>
      <c r="L24" s="10" t="s">
        <v>372</v>
      </c>
      <c r="M24" s="10" t="s">
        <v>372</v>
      </c>
      <c r="N24" s="10" t="s">
        <v>372</v>
      </c>
      <c r="O24" s="39">
        <f>(N13/4)*C24</f>
        <v>47.5</v>
      </c>
      <c r="P24" s="39">
        <f>(O13/4)*C24</f>
        <v>47.5</v>
      </c>
      <c r="Q24" s="39">
        <f>(P13/4)*C24</f>
        <v>71.25</v>
      </c>
      <c r="R24" s="39">
        <f>(Q13/4)*C24</f>
        <v>47.5</v>
      </c>
      <c r="S24" s="1"/>
      <c r="T24" s="1"/>
      <c r="U24" s="1"/>
      <c r="V24" s="1"/>
      <c r="W24" s="1"/>
      <c r="X24" s="1"/>
      <c r="Y24" s="1"/>
      <c r="Z24" s="1"/>
      <c r="AA24" s="1"/>
    </row>
    <row r="25" spans="1:27" ht="21.75" customHeight="1">
      <c r="B25" s="38" t="s">
        <v>11</v>
      </c>
      <c r="C25" s="154">
        <v>95.25</v>
      </c>
      <c r="D25" s="39">
        <f>(C14/4)*C25</f>
        <v>71.4375</v>
      </c>
      <c r="E25" s="39">
        <f>(D14/4)*C25</f>
        <v>47.625</v>
      </c>
      <c r="F25" s="10" t="s">
        <v>372</v>
      </c>
      <c r="G25" s="10" t="s">
        <v>372</v>
      </c>
      <c r="H25" s="39">
        <f>(G14/4)*C25</f>
        <v>71.4375</v>
      </c>
      <c r="I25" s="10" t="s">
        <v>372</v>
      </c>
      <c r="J25" s="10" t="s">
        <v>372</v>
      </c>
      <c r="K25" s="10" t="s">
        <v>372</v>
      </c>
      <c r="L25" s="10" t="s">
        <v>372</v>
      </c>
      <c r="M25" s="10" t="s">
        <v>372</v>
      </c>
      <c r="N25" s="10" t="s">
        <v>372</v>
      </c>
      <c r="O25" s="39">
        <f>(N14/4)*C25</f>
        <v>47.625</v>
      </c>
      <c r="P25" s="39">
        <f>(O14/4)*C25</f>
        <v>47.625</v>
      </c>
      <c r="Q25" s="39">
        <f>(P14/4)*C25</f>
        <v>71.4375</v>
      </c>
      <c r="R25" s="39">
        <f>(Q14/4)*C25</f>
        <v>47.625</v>
      </c>
      <c r="S25" s="1"/>
      <c r="T25" s="1"/>
      <c r="U25" s="1"/>
      <c r="V25" s="1"/>
      <c r="W25" s="1"/>
      <c r="X25" s="1"/>
      <c r="Y25" s="1"/>
      <c r="Z25" s="1"/>
      <c r="AA25" s="1"/>
    </row>
    <row r="26" spans="1:27" ht="21.75" customHeight="1">
      <c r="B26" s="38" t="s">
        <v>12</v>
      </c>
      <c r="C26" s="154">
        <v>93.75</v>
      </c>
      <c r="D26" s="39">
        <f>(C15/4)*C26</f>
        <v>70.3125</v>
      </c>
      <c r="E26" s="39">
        <f>(D15/4)*C26</f>
        <v>46.875</v>
      </c>
      <c r="F26" s="10" t="s">
        <v>372</v>
      </c>
      <c r="G26" s="10" t="s">
        <v>372</v>
      </c>
      <c r="H26" s="39">
        <f>(G15/4)*C26</f>
        <v>70.3125</v>
      </c>
      <c r="I26" s="10" t="s">
        <v>372</v>
      </c>
      <c r="J26" s="10" t="s">
        <v>372</v>
      </c>
      <c r="K26" s="10" t="s">
        <v>372</v>
      </c>
      <c r="L26" s="10" t="s">
        <v>372</v>
      </c>
      <c r="M26" s="10" t="s">
        <v>372</v>
      </c>
      <c r="N26" s="10" t="s">
        <v>372</v>
      </c>
      <c r="O26" s="39">
        <f>(N15/4)*C26</f>
        <v>46.875</v>
      </c>
      <c r="P26" s="39">
        <f>(O15/4)*C26</f>
        <v>46.875</v>
      </c>
      <c r="Q26" s="39">
        <f>(P15/4)*C26</f>
        <v>70.3125</v>
      </c>
      <c r="R26" s="39">
        <f>(Q15/4)*C26</f>
        <v>46.875</v>
      </c>
      <c r="S26" s="1"/>
      <c r="T26" s="1"/>
      <c r="U26" s="1"/>
      <c r="V26" s="1"/>
      <c r="W26" s="1"/>
      <c r="X26" s="1"/>
      <c r="Y26" s="1"/>
      <c r="Z26" s="1"/>
      <c r="AA26" s="1"/>
    </row>
    <row r="27" spans="1:27" ht="21.75" customHeight="1">
      <c r="B27" s="38" t="s">
        <v>13</v>
      </c>
      <c r="C27" s="154">
        <v>93.75</v>
      </c>
      <c r="D27" s="39">
        <f>(C16/4)*C27</f>
        <v>70.3125</v>
      </c>
      <c r="E27" s="39">
        <f>(D16/4)*C27</f>
        <v>46.875</v>
      </c>
      <c r="F27" s="10" t="s">
        <v>372</v>
      </c>
      <c r="G27" s="10" t="s">
        <v>372</v>
      </c>
      <c r="H27" s="39">
        <f>(G16/4)*C27</f>
        <v>70.3125</v>
      </c>
      <c r="I27" s="10" t="s">
        <v>372</v>
      </c>
      <c r="J27" s="10" t="s">
        <v>372</v>
      </c>
      <c r="K27" s="10" t="s">
        <v>372</v>
      </c>
      <c r="L27" s="10" t="s">
        <v>372</v>
      </c>
      <c r="M27" s="10" t="s">
        <v>372</v>
      </c>
      <c r="N27" s="10" t="s">
        <v>372</v>
      </c>
      <c r="O27" s="39">
        <f>(N16/4)*C27</f>
        <v>46.875</v>
      </c>
      <c r="P27" s="39">
        <f>(O16/4)*C27</f>
        <v>46.875</v>
      </c>
      <c r="Q27" s="39">
        <f>(P16/4)*C27</f>
        <v>70.3125</v>
      </c>
      <c r="R27" s="39">
        <f>(Q16/4)*C27</f>
        <v>46.875</v>
      </c>
      <c r="S27" s="1"/>
      <c r="T27" s="1"/>
      <c r="U27" s="1"/>
      <c r="V27" s="1"/>
      <c r="W27" s="1"/>
      <c r="X27" s="1"/>
      <c r="Y27" s="1"/>
      <c r="Z27" s="1"/>
      <c r="AA27" s="1"/>
    </row>
    <row r="28" spans="1:27" ht="21.75" customHeight="1">
      <c r="B28" s="38" t="s">
        <v>14</v>
      </c>
      <c r="C28" s="154">
        <v>93.75</v>
      </c>
      <c r="D28" s="39">
        <f>(C17/4)*C28</f>
        <v>70.3125</v>
      </c>
      <c r="E28" s="39">
        <f>(D17/4)*C28</f>
        <v>46.875</v>
      </c>
      <c r="F28" s="39">
        <f>(E17/4)*C28</f>
        <v>46.875</v>
      </c>
      <c r="G28" s="10" t="s">
        <v>372</v>
      </c>
      <c r="H28" s="39">
        <f>(G17/4)*C28</f>
        <v>70.3125</v>
      </c>
      <c r="I28" s="10" t="s">
        <v>372</v>
      </c>
      <c r="J28" s="10" t="s">
        <v>372</v>
      </c>
      <c r="K28" s="10" t="s">
        <v>372</v>
      </c>
      <c r="L28" s="10" t="s">
        <v>372</v>
      </c>
      <c r="M28" s="10" t="s">
        <v>372</v>
      </c>
      <c r="N28" s="10" t="s">
        <v>372</v>
      </c>
      <c r="O28" s="39">
        <f>(N17/4)*C28</f>
        <v>46.875</v>
      </c>
      <c r="P28" s="39">
        <f>(O17/4)*C28</f>
        <v>70.3125</v>
      </c>
      <c r="Q28" s="39">
        <f>(P17/4)*C28</f>
        <v>70.3125</v>
      </c>
      <c r="R28" s="39">
        <f>(Q17/4)*C28</f>
        <v>46.875</v>
      </c>
      <c r="S28" s="1"/>
      <c r="T28" s="1"/>
      <c r="U28" s="1"/>
      <c r="V28" s="1"/>
      <c r="W28" s="1"/>
      <c r="X28" s="1"/>
      <c r="Y28" s="1"/>
      <c r="Z28" s="1"/>
      <c r="AA28" s="1"/>
    </row>
    <row r="29" spans="1:27" ht="28.5" customHeight="1">
      <c r="B29" s="163" t="s">
        <v>373</v>
      </c>
      <c r="C29" s="164"/>
      <c r="D29" s="40">
        <f>AVERAGE(D24:D28)</f>
        <v>70.724999999999994</v>
      </c>
      <c r="E29" s="40">
        <f>AVERAGE(E24:E28)</f>
        <v>47.15</v>
      </c>
      <c r="F29" s="40">
        <f>AVERAGE(F24:F28)</f>
        <v>46.875</v>
      </c>
      <c r="G29" s="36" t="s">
        <v>372</v>
      </c>
      <c r="H29" s="40">
        <f>AVERAGE(H24:H28)</f>
        <v>70.724999999999994</v>
      </c>
      <c r="I29" s="36" t="s">
        <v>372</v>
      </c>
      <c r="J29" s="36" t="s">
        <v>372</v>
      </c>
      <c r="K29" s="36" t="s">
        <v>372</v>
      </c>
      <c r="L29" s="36" t="s">
        <v>372</v>
      </c>
      <c r="M29" s="36" t="s">
        <v>372</v>
      </c>
      <c r="N29" s="36" t="s">
        <v>372</v>
      </c>
      <c r="O29" s="40">
        <f>AVERAGE(O24:O28)</f>
        <v>47.15</v>
      </c>
      <c r="P29" s="40">
        <f>AVERAGE(P24:P28)</f>
        <v>51.837499999999999</v>
      </c>
      <c r="Q29" s="40">
        <f>AVERAGE(Q24:Q28)</f>
        <v>70.724999999999994</v>
      </c>
      <c r="R29" s="40">
        <f>AVERAGE(R24:R28)</f>
        <v>47.15</v>
      </c>
      <c r="S29" s="1"/>
      <c r="T29" s="1"/>
      <c r="U29" s="1"/>
      <c r="V29" s="1"/>
      <c r="W29" s="1"/>
      <c r="X29" s="1"/>
      <c r="Y29" s="1"/>
      <c r="Z29" s="1"/>
      <c r="AA29" s="1"/>
    </row>
    <row r="30" spans="1:27" ht="14.25" customHeight="1">
      <c r="B30" s="1"/>
      <c r="C30" s="1"/>
      <c r="D30" s="1"/>
      <c r="E30" s="1"/>
      <c r="F30" s="1"/>
      <c r="G30" s="1"/>
      <c r="H30" s="1"/>
      <c r="I30" s="1"/>
      <c r="J30" s="1"/>
      <c r="K30" s="1"/>
      <c r="L30" s="1"/>
      <c r="M30" s="1"/>
      <c r="N30" s="1"/>
      <c r="O30" s="1"/>
      <c r="P30" s="1"/>
      <c r="Q30" s="1"/>
      <c r="R30" s="1"/>
      <c r="S30" s="1"/>
      <c r="T30" s="1"/>
      <c r="U30" s="1"/>
      <c r="V30" s="1"/>
      <c r="W30" s="1"/>
      <c r="X30" s="1"/>
      <c r="Y30" s="1"/>
      <c r="Z30" s="1"/>
      <c r="AA30" s="1"/>
    </row>
    <row r="31" spans="1:27" ht="21" customHeight="1">
      <c r="B31" s="41" t="s">
        <v>374</v>
      </c>
      <c r="C31" s="35"/>
      <c r="D31" s="35"/>
      <c r="E31" s="35"/>
      <c r="F31" s="35"/>
      <c r="G31" s="35"/>
      <c r="H31" s="35"/>
      <c r="I31" s="35"/>
      <c r="J31" s="35"/>
      <c r="K31" s="35"/>
      <c r="L31" s="35"/>
      <c r="M31" s="35"/>
      <c r="N31" s="35"/>
      <c r="O31" s="35"/>
      <c r="P31" s="35"/>
      <c r="Q31" s="35"/>
      <c r="R31" s="35"/>
      <c r="S31" s="1"/>
      <c r="T31" s="1"/>
      <c r="U31" s="1"/>
      <c r="V31" s="1"/>
      <c r="W31" s="1"/>
      <c r="X31" s="1"/>
      <c r="Y31" s="1"/>
      <c r="Z31" s="1"/>
      <c r="AA31" s="1"/>
    </row>
    <row r="32" spans="1:27" ht="36.75" customHeight="1">
      <c r="B32" s="38" t="s">
        <v>355</v>
      </c>
      <c r="C32" s="131" t="s">
        <v>396</v>
      </c>
      <c r="D32" s="96"/>
      <c r="E32" s="96"/>
      <c r="F32" s="96"/>
      <c r="G32" s="96"/>
      <c r="H32" s="96"/>
      <c r="I32" s="96"/>
      <c r="J32" s="96"/>
      <c r="K32" s="96"/>
      <c r="L32" s="96"/>
      <c r="M32" s="96"/>
      <c r="N32" s="96"/>
      <c r="O32" s="96"/>
      <c r="P32" s="96"/>
      <c r="Q32" s="96"/>
      <c r="R32" s="95"/>
      <c r="S32" s="1"/>
      <c r="T32" s="1"/>
      <c r="U32" s="1"/>
      <c r="V32" s="1"/>
      <c r="W32" s="1"/>
      <c r="X32" s="1"/>
      <c r="Y32" s="1"/>
      <c r="Z32" s="1"/>
      <c r="AA32" s="1"/>
    </row>
    <row r="33" spans="2:27" ht="36.75" customHeight="1">
      <c r="B33" s="38" t="s">
        <v>356</v>
      </c>
      <c r="C33" s="131" t="s">
        <v>397</v>
      </c>
      <c r="D33" s="96"/>
      <c r="E33" s="96"/>
      <c r="F33" s="96"/>
      <c r="G33" s="96"/>
      <c r="H33" s="96"/>
      <c r="I33" s="96"/>
      <c r="J33" s="96"/>
      <c r="K33" s="96"/>
      <c r="L33" s="96"/>
      <c r="M33" s="96"/>
      <c r="N33" s="96"/>
      <c r="O33" s="96"/>
      <c r="P33" s="96"/>
      <c r="Q33" s="96"/>
      <c r="R33" s="95"/>
      <c r="S33" s="1"/>
      <c r="T33" s="1"/>
      <c r="U33" s="1"/>
      <c r="V33" s="1"/>
      <c r="W33" s="1"/>
      <c r="X33" s="1"/>
      <c r="Y33" s="1"/>
      <c r="Z33" s="1"/>
      <c r="AA33" s="1"/>
    </row>
    <row r="34" spans="2:27" ht="49.5" customHeight="1">
      <c r="B34" s="38" t="s">
        <v>357</v>
      </c>
      <c r="C34" s="131" t="s">
        <v>398</v>
      </c>
      <c r="D34" s="96"/>
      <c r="E34" s="96"/>
      <c r="F34" s="96"/>
      <c r="G34" s="96"/>
      <c r="H34" s="96"/>
      <c r="I34" s="96"/>
      <c r="J34" s="96"/>
      <c r="K34" s="96"/>
      <c r="L34" s="96"/>
      <c r="M34" s="96"/>
      <c r="N34" s="96"/>
      <c r="O34" s="96"/>
      <c r="P34" s="96"/>
      <c r="Q34" s="96"/>
      <c r="R34" s="95"/>
      <c r="S34" s="1"/>
      <c r="T34" s="1"/>
      <c r="U34" s="1"/>
      <c r="V34" s="1"/>
      <c r="W34" s="1"/>
      <c r="X34" s="1"/>
      <c r="Y34" s="1"/>
      <c r="Z34" s="1"/>
      <c r="AA34" s="1"/>
    </row>
    <row r="35" spans="2:27" ht="44.25" customHeight="1">
      <c r="B35" s="38" t="s">
        <v>358</v>
      </c>
      <c r="C35" s="131" t="s">
        <v>399</v>
      </c>
      <c r="D35" s="96"/>
      <c r="E35" s="96"/>
      <c r="F35" s="96"/>
      <c r="G35" s="96"/>
      <c r="H35" s="96"/>
      <c r="I35" s="96"/>
      <c r="J35" s="96"/>
      <c r="K35" s="96"/>
      <c r="L35" s="96"/>
      <c r="M35" s="96"/>
      <c r="N35" s="96"/>
      <c r="O35" s="96"/>
      <c r="P35" s="96"/>
      <c r="Q35" s="96"/>
      <c r="R35" s="95"/>
      <c r="S35" s="1"/>
      <c r="T35" s="1"/>
      <c r="U35" s="1"/>
      <c r="V35" s="1"/>
      <c r="W35" s="1"/>
      <c r="X35" s="1"/>
      <c r="Y35" s="1"/>
      <c r="Z35" s="1"/>
      <c r="AA35" s="1"/>
    </row>
    <row r="36" spans="2:27" ht="36.75" customHeight="1">
      <c r="B36" s="38" t="s">
        <v>359</v>
      </c>
      <c r="C36" s="131" t="s">
        <v>400</v>
      </c>
      <c r="D36" s="96"/>
      <c r="E36" s="96"/>
      <c r="F36" s="96"/>
      <c r="G36" s="96"/>
      <c r="H36" s="96"/>
      <c r="I36" s="96"/>
      <c r="J36" s="96"/>
      <c r="K36" s="96"/>
      <c r="L36" s="96"/>
      <c r="M36" s="96"/>
      <c r="N36" s="96"/>
      <c r="O36" s="96"/>
      <c r="P36" s="96"/>
      <c r="Q36" s="96"/>
      <c r="R36" s="95"/>
      <c r="S36" s="1"/>
      <c r="T36" s="1"/>
      <c r="U36" s="1"/>
      <c r="V36" s="1"/>
      <c r="W36" s="1"/>
      <c r="X36" s="1"/>
      <c r="Y36" s="1"/>
      <c r="Z36" s="1"/>
      <c r="AA36" s="1"/>
    </row>
    <row r="37" spans="2:27" ht="36.75" customHeight="1">
      <c r="B37" s="38" t="s">
        <v>360</v>
      </c>
      <c r="C37" s="131" t="s">
        <v>401</v>
      </c>
      <c r="D37" s="96"/>
      <c r="E37" s="96"/>
      <c r="F37" s="96"/>
      <c r="G37" s="96"/>
      <c r="H37" s="96"/>
      <c r="I37" s="96"/>
      <c r="J37" s="96"/>
      <c r="K37" s="96"/>
      <c r="L37" s="96"/>
      <c r="M37" s="96"/>
      <c r="N37" s="96"/>
      <c r="O37" s="96"/>
      <c r="P37" s="96"/>
      <c r="Q37" s="96"/>
      <c r="R37" s="95"/>
      <c r="S37" s="1"/>
      <c r="T37" s="1"/>
      <c r="U37" s="1"/>
      <c r="V37" s="1"/>
      <c r="W37" s="1"/>
      <c r="X37" s="1"/>
      <c r="Y37" s="1"/>
      <c r="Z37" s="1"/>
      <c r="AA37" s="1"/>
    </row>
    <row r="38" spans="2:27" ht="36.75" customHeight="1">
      <c r="B38" s="38" t="s">
        <v>361</v>
      </c>
      <c r="C38" s="131" t="s">
        <v>402</v>
      </c>
      <c r="D38" s="96"/>
      <c r="E38" s="96"/>
      <c r="F38" s="96"/>
      <c r="G38" s="96"/>
      <c r="H38" s="96"/>
      <c r="I38" s="96"/>
      <c r="J38" s="96"/>
      <c r="K38" s="96"/>
      <c r="L38" s="96"/>
      <c r="M38" s="96"/>
      <c r="N38" s="96"/>
      <c r="O38" s="96"/>
      <c r="P38" s="96"/>
      <c r="Q38" s="96"/>
      <c r="R38" s="95"/>
      <c r="S38" s="1"/>
      <c r="T38" s="1"/>
      <c r="U38" s="1"/>
      <c r="V38" s="1"/>
      <c r="W38" s="1"/>
      <c r="X38" s="1"/>
      <c r="Y38" s="1"/>
      <c r="Z38" s="1"/>
      <c r="AA38" s="1"/>
    </row>
    <row r="39" spans="2:27" ht="36.75" customHeight="1">
      <c r="B39" s="38" t="s">
        <v>362</v>
      </c>
      <c r="C39" s="131" t="s">
        <v>403</v>
      </c>
      <c r="D39" s="96"/>
      <c r="E39" s="96"/>
      <c r="F39" s="96"/>
      <c r="G39" s="96"/>
      <c r="H39" s="96"/>
      <c r="I39" s="96"/>
      <c r="J39" s="96"/>
      <c r="K39" s="96"/>
      <c r="L39" s="96"/>
      <c r="M39" s="96"/>
      <c r="N39" s="96"/>
      <c r="O39" s="96"/>
      <c r="P39" s="96"/>
      <c r="Q39" s="96"/>
      <c r="R39" s="95"/>
      <c r="S39" s="1"/>
      <c r="T39" s="1"/>
      <c r="U39" s="1"/>
      <c r="V39" s="1"/>
      <c r="W39" s="1"/>
      <c r="X39" s="1"/>
      <c r="Y39" s="1"/>
      <c r="Z39" s="1"/>
      <c r="AA39" s="1"/>
    </row>
    <row r="40" spans="2:27" ht="36.75" customHeight="1">
      <c r="B40" s="38" t="s">
        <v>363</v>
      </c>
      <c r="C40" s="131" t="s">
        <v>404</v>
      </c>
      <c r="D40" s="96"/>
      <c r="E40" s="96"/>
      <c r="F40" s="96"/>
      <c r="G40" s="96"/>
      <c r="H40" s="96"/>
      <c r="I40" s="96"/>
      <c r="J40" s="96"/>
      <c r="K40" s="96"/>
      <c r="L40" s="96"/>
      <c r="M40" s="96"/>
      <c r="N40" s="96"/>
      <c r="O40" s="96"/>
      <c r="P40" s="96"/>
      <c r="Q40" s="96"/>
      <c r="R40" s="95"/>
      <c r="S40" s="1"/>
      <c r="T40" s="1"/>
      <c r="U40" s="1"/>
      <c r="V40" s="1"/>
      <c r="W40" s="1"/>
      <c r="X40" s="1"/>
      <c r="Y40" s="1"/>
      <c r="Z40" s="1"/>
      <c r="AA40" s="1"/>
    </row>
    <row r="41" spans="2:27" ht="50.25" customHeight="1">
      <c r="B41" s="38" t="s">
        <v>364</v>
      </c>
      <c r="C41" s="131" t="s">
        <v>405</v>
      </c>
      <c r="D41" s="96"/>
      <c r="E41" s="96"/>
      <c r="F41" s="96"/>
      <c r="G41" s="96"/>
      <c r="H41" s="96"/>
      <c r="I41" s="96"/>
      <c r="J41" s="96"/>
      <c r="K41" s="96"/>
      <c r="L41" s="96"/>
      <c r="M41" s="96"/>
      <c r="N41" s="96"/>
      <c r="O41" s="96"/>
      <c r="P41" s="96"/>
      <c r="Q41" s="96"/>
      <c r="R41" s="95"/>
      <c r="S41" s="1"/>
      <c r="T41" s="1"/>
      <c r="U41" s="1"/>
      <c r="V41" s="1"/>
      <c r="W41" s="1"/>
      <c r="X41" s="1"/>
      <c r="Y41" s="1"/>
      <c r="Z41" s="1"/>
      <c r="AA41" s="1"/>
    </row>
    <row r="42" spans="2:27" ht="51" customHeight="1">
      <c r="B42" s="38" t="s">
        <v>365</v>
      </c>
      <c r="C42" s="131" t="s">
        <v>406</v>
      </c>
      <c r="D42" s="96"/>
      <c r="E42" s="96"/>
      <c r="F42" s="96"/>
      <c r="G42" s="96"/>
      <c r="H42" s="96"/>
      <c r="I42" s="96"/>
      <c r="J42" s="96"/>
      <c r="K42" s="96"/>
      <c r="L42" s="96"/>
      <c r="M42" s="96"/>
      <c r="N42" s="96"/>
      <c r="O42" s="96"/>
      <c r="P42" s="96"/>
      <c r="Q42" s="96"/>
      <c r="R42" s="95"/>
      <c r="S42" s="1"/>
      <c r="T42" s="1"/>
      <c r="U42" s="1"/>
      <c r="V42" s="1"/>
      <c r="W42" s="1"/>
      <c r="X42" s="1"/>
      <c r="Y42" s="1"/>
      <c r="Z42" s="1"/>
      <c r="AA42" s="1"/>
    </row>
    <row r="43" spans="2:27" ht="36.75" customHeight="1">
      <c r="B43" s="38" t="s">
        <v>366</v>
      </c>
      <c r="C43" s="131" t="s">
        <v>407</v>
      </c>
      <c r="D43" s="96"/>
      <c r="E43" s="96"/>
      <c r="F43" s="96"/>
      <c r="G43" s="96"/>
      <c r="H43" s="96"/>
      <c r="I43" s="96"/>
      <c r="J43" s="96"/>
      <c r="K43" s="96"/>
      <c r="L43" s="96"/>
      <c r="M43" s="96"/>
      <c r="N43" s="96"/>
      <c r="O43" s="96"/>
      <c r="P43" s="96"/>
      <c r="Q43" s="96"/>
      <c r="R43" s="95"/>
      <c r="S43" s="1"/>
      <c r="T43" s="1"/>
      <c r="U43" s="1"/>
      <c r="V43" s="1"/>
      <c r="W43" s="1"/>
      <c r="X43" s="1"/>
      <c r="Y43" s="1"/>
      <c r="Z43" s="1"/>
      <c r="AA43" s="1"/>
    </row>
    <row r="44" spans="2:27" ht="14.25" customHeight="1">
      <c r="B44" s="35"/>
      <c r="C44" s="35"/>
      <c r="D44" s="35"/>
      <c r="E44" s="35"/>
      <c r="F44" s="35"/>
      <c r="G44" s="35"/>
      <c r="H44" s="35"/>
      <c r="I44" s="35"/>
      <c r="J44" s="35"/>
      <c r="K44" s="35"/>
      <c r="L44" s="35"/>
      <c r="M44" s="35"/>
      <c r="N44" s="35"/>
      <c r="O44" s="35"/>
      <c r="P44" s="35"/>
      <c r="Q44" s="35"/>
      <c r="R44" s="35"/>
      <c r="S44" s="1"/>
      <c r="T44" s="1"/>
      <c r="U44" s="1"/>
      <c r="V44" s="1"/>
      <c r="W44" s="1"/>
      <c r="X44" s="1"/>
      <c r="Y44" s="1"/>
      <c r="Z44" s="1"/>
      <c r="AA44" s="1"/>
    </row>
    <row r="45" spans="2:27" ht="23.25" customHeight="1">
      <c r="B45" s="41" t="s">
        <v>387</v>
      </c>
      <c r="C45" s="35"/>
      <c r="D45" s="35"/>
      <c r="E45" s="35"/>
      <c r="F45" s="35"/>
      <c r="G45" s="35"/>
      <c r="H45" s="35"/>
      <c r="I45" s="35"/>
      <c r="J45" s="35"/>
      <c r="K45" s="35"/>
      <c r="L45" s="35"/>
      <c r="M45" s="35"/>
      <c r="N45" s="35"/>
      <c r="O45" s="35"/>
      <c r="P45" s="35"/>
      <c r="Q45" s="35"/>
      <c r="R45" s="35"/>
      <c r="S45" s="1"/>
      <c r="T45" s="1"/>
      <c r="U45" s="1"/>
      <c r="V45" s="1"/>
      <c r="W45" s="1"/>
      <c r="X45" s="1"/>
      <c r="Y45" s="1"/>
      <c r="Z45" s="1"/>
      <c r="AA45" s="1"/>
    </row>
    <row r="46" spans="2:27" ht="43.5" customHeight="1">
      <c r="B46" s="38" t="s">
        <v>367</v>
      </c>
      <c r="C46" s="133" t="s">
        <v>388</v>
      </c>
      <c r="D46" s="96"/>
      <c r="E46" s="96"/>
      <c r="F46" s="96"/>
      <c r="G46" s="96"/>
      <c r="H46" s="96"/>
      <c r="I46" s="96"/>
      <c r="J46" s="96"/>
      <c r="K46" s="96"/>
      <c r="L46" s="96"/>
      <c r="M46" s="96"/>
      <c r="N46" s="96"/>
      <c r="O46" s="96"/>
      <c r="P46" s="96"/>
      <c r="Q46" s="96"/>
      <c r="R46" s="95"/>
      <c r="S46" s="1"/>
      <c r="T46" s="1"/>
      <c r="U46" s="1"/>
      <c r="V46" s="1"/>
      <c r="W46" s="1"/>
      <c r="X46" s="1"/>
      <c r="Y46" s="1"/>
      <c r="Z46" s="1"/>
      <c r="AA46" s="1"/>
    </row>
    <row r="47" spans="2:27" ht="49.5" customHeight="1">
      <c r="B47" s="38" t="s">
        <v>368</v>
      </c>
      <c r="C47" s="133" t="s">
        <v>389</v>
      </c>
      <c r="D47" s="96"/>
      <c r="E47" s="96"/>
      <c r="F47" s="96"/>
      <c r="G47" s="96"/>
      <c r="H47" s="96"/>
      <c r="I47" s="96"/>
      <c r="J47" s="96"/>
      <c r="K47" s="96"/>
      <c r="L47" s="96"/>
      <c r="M47" s="96"/>
      <c r="N47" s="96"/>
      <c r="O47" s="96"/>
      <c r="P47" s="96"/>
      <c r="Q47" s="96"/>
      <c r="R47" s="95"/>
      <c r="S47" s="1"/>
      <c r="T47" s="1"/>
      <c r="U47" s="1"/>
      <c r="V47" s="1"/>
      <c r="W47" s="1"/>
      <c r="X47" s="1"/>
      <c r="Y47" s="1"/>
      <c r="Z47" s="1"/>
      <c r="AA47" s="1"/>
    </row>
    <row r="48" spans="2:27" ht="47.25" customHeight="1">
      <c r="B48" s="38" t="s">
        <v>369</v>
      </c>
      <c r="C48" s="133" t="s">
        <v>390</v>
      </c>
      <c r="D48" s="96"/>
      <c r="E48" s="96"/>
      <c r="F48" s="96"/>
      <c r="G48" s="96"/>
      <c r="H48" s="96"/>
      <c r="I48" s="96"/>
      <c r="J48" s="96"/>
      <c r="K48" s="96"/>
      <c r="L48" s="96"/>
      <c r="M48" s="96"/>
      <c r="N48" s="96"/>
      <c r="O48" s="96"/>
      <c r="P48" s="96"/>
      <c r="Q48" s="96"/>
      <c r="R48" s="95"/>
      <c r="S48" s="1"/>
      <c r="T48" s="1"/>
      <c r="U48" s="1"/>
      <c r="V48" s="1"/>
      <c r="W48" s="1"/>
      <c r="X48" s="1"/>
      <c r="Y48" s="1"/>
      <c r="Z48" s="1"/>
      <c r="AA48" s="1"/>
    </row>
    <row r="49" spans="2:27" ht="14.25" customHeight="1">
      <c r="B49" s="1"/>
      <c r="C49" s="1"/>
      <c r="D49" s="1"/>
      <c r="E49" s="1"/>
      <c r="F49" s="1"/>
      <c r="G49" s="1"/>
      <c r="H49" s="1"/>
      <c r="I49" s="1"/>
      <c r="J49" s="1"/>
      <c r="K49" s="1"/>
      <c r="L49" s="1"/>
      <c r="M49" s="1"/>
      <c r="N49" s="1"/>
      <c r="O49" s="1"/>
      <c r="P49" s="1"/>
      <c r="Q49" s="1"/>
      <c r="R49" s="1"/>
      <c r="S49" s="1"/>
      <c r="T49" s="1"/>
      <c r="U49" s="1"/>
      <c r="V49" s="1"/>
      <c r="W49" s="1"/>
      <c r="X49" s="1"/>
      <c r="Y49" s="1"/>
      <c r="Z49" s="1"/>
      <c r="AA49" s="1"/>
    </row>
    <row r="50" spans="2:27" ht="20.25" customHeight="1">
      <c r="B50" s="41" t="s">
        <v>391</v>
      </c>
      <c r="C50" s="35"/>
      <c r="D50" s="35"/>
      <c r="E50" s="35"/>
      <c r="F50" s="35"/>
      <c r="G50" s="35"/>
      <c r="H50" s="35"/>
      <c r="I50" s="35"/>
      <c r="J50" s="35"/>
      <c r="K50" s="35"/>
      <c r="L50" s="35"/>
      <c r="M50" s="35"/>
      <c r="N50" s="35"/>
      <c r="O50" s="35"/>
      <c r="P50" s="35"/>
      <c r="Q50" s="35"/>
      <c r="R50" s="35"/>
      <c r="S50" s="1"/>
      <c r="T50" s="1"/>
      <c r="U50" s="1"/>
      <c r="V50" s="1"/>
      <c r="W50" s="1"/>
      <c r="X50" s="1"/>
      <c r="Y50" s="1"/>
      <c r="Z50" s="1"/>
      <c r="AA50" s="1"/>
    </row>
    <row r="51" spans="2:27" ht="30" customHeight="1">
      <c r="B51" s="38" t="s">
        <v>10</v>
      </c>
      <c r="C51" s="132" t="s">
        <v>417</v>
      </c>
      <c r="D51" s="134"/>
      <c r="E51" s="134"/>
      <c r="F51" s="134"/>
      <c r="G51" s="134"/>
      <c r="H51" s="134"/>
      <c r="I51" s="134"/>
      <c r="J51" s="134"/>
      <c r="K51" s="134"/>
      <c r="L51" s="134"/>
      <c r="M51" s="134"/>
      <c r="N51" s="134"/>
      <c r="O51" s="134"/>
      <c r="P51" s="134"/>
      <c r="Q51" s="134"/>
      <c r="R51" s="135"/>
      <c r="S51" s="1"/>
      <c r="T51" s="1"/>
      <c r="U51" s="1"/>
      <c r="V51" s="1"/>
      <c r="W51" s="1"/>
      <c r="X51" s="1"/>
      <c r="Y51" s="1"/>
      <c r="Z51" s="1"/>
      <c r="AA51" s="1"/>
    </row>
    <row r="52" spans="2:27" ht="35.25" customHeight="1">
      <c r="B52" s="38" t="s">
        <v>11</v>
      </c>
      <c r="C52" s="132" t="s">
        <v>418</v>
      </c>
      <c r="D52" s="134"/>
      <c r="E52" s="134"/>
      <c r="F52" s="134"/>
      <c r="G52" s="134"/>
      <c r="H52" s="134"/>
      <c r="I52" s="134"/>
      <c r="J52" s="134"/>
      <c r="K52" s="134"/>
      <c r="L52" s="134"/>
      <c r="M52" s="134"/>
      <c r="N52" s="134"/>
      <c r="O52" s="134"/>
      <c r="P52" s="134"/>
      <c r="Q52" s="134"/>
      <c r="R52" s="135"/>
      <c r="S52" s="1"/>
      <c r="T52" s="1"/>
      <c r="U52" s="1"/>
      <c r="V52" s="1"/>
      <c r="W52" s="1"/>
      <c r="X52" s="1"/>
      <c r="Y52" s="1"/>
      <c r="Z52" s="1"/>
      <c r="AA52" s="1"/>
    </row>
    <row r="53" spans="2:27" ht="36" customHeight="1">
      <c r="B53" s="38" t="s">
        <v>12</v>
      </c>
      <c r="C53" s="132" t="s">
        <v>419</v>
      </c>
      <c r="D53" s="96"/>
      <c r="E53" s="96"/>
      <c r="F53" s="96"/>
      <c r="G53" s="96"/>
      <c r="H53" s="96"/>
      <c r="I53" s="96"/>
      <c r="J53" s="96"/>
      <c r="K53" s="96"/>
      <c r="L53" s="96"/>
      <c r="M53" s="96"/>
      <c r="N53" s="96"/>
      <c r="O53" s="96"/>
      <c r="P53" s="96"/>
      <c r="Q53" s="96"/>
      <c r="R53" s="95"/>
      <c r="S53" s="1"/>
      <c r="T53" s="1"/>
      <c r="U53" s="1"/>
      <c r="V53" s="1"/>
      <c r="W53" s="1"/>
      <c r="X53" s="1"/>
      <c r="Y53" s="1"/>
      <c r="Z53" s="1"/>
      <c r="AA53" s="1"/>
    </row>
    <row r="54" spans="2:27" ht="35.25" customHeight="1">
      <c r="B54" s="38" t="s">
        <v>13</v>
      </c>
      <c r="C54" s="132" t="s">
        <v>420</v>
      </c>
      <c r="D54" s="96"/>
      <c r="E54" s="96"/>
      <c r="F54" s="96"/>
      <c r="G54" s="96"/>
      <c r="H54" s="96"/>
      <c r="I54" s="96"/>
      <c r="J54" s="96"/>
      <c r="K54" s="96"/>
      <c r="L54" s="96"/>
      <c r="M54" s="96"/>
      <c r="N54" s="96"/>
      <c r="O54" s="96"/>
      <c r="P54" s="96"/>
      <c r="Q54" s="96"/>
      <c r="R54" s="95"/>
      <c r="S54" s="1"/>
      <c r="T54" s="1"/>
      <c r="U54" s="1"/>
      <c r="V54" s="1"/>
      <c r="W54" s="1"/>
      <c r="X54" s="1"/>
      <c r="Y54" s="1"/>
      <c r="Z54" s="1"/>
      <c r="AA54" s="1"/>
    </row>
    <row r="55" spans="2:27" ht="30" customHeight="1">
      <c r="B55" s="38" t="s">
        <v>14</v>
      </c>
      <c r="C55" s="130" t="s">
        <v>421</v>
      </c>
      <c r="D55" s="96"/>
      <c r="E55" s="96"/>
      <c r="F55" s="96"/>
      <c r="G55" s="96"/>
      <c r="H55" s="96"/>
      <c r="I55" s="96"/>
      <c r="J55" s="96"/>
      <c r="K55" s="96"/>
      <c r="L55" s="96"/>
      <c r="M55" s="96"/>
      <c r="N55" s="96"/>
      <c r="O55" s="96"/>
      <c r="P55" s="96"/>
      <c r="Q55" s="96"/>
      <c r="R55" s="95"/>
      <c r="S55" s="1"/>
      <c r="T55" s="1"/>
      <c r="U55" s="1"/>
      <c r="V55" s="1"/>
      <c r="W55" s="1"/>
      <c r="X55" s="1"/>
      <c r="Y55" s="1"/>
      <c r="Z55" s="1"/>
      <c r="AA55" s="1"/>
    </row>
    <row r="56" spans="2:27" ht="14.25" customHeight="1">
      <c r="B56" s="1"/>
      <c r="C56" s="1"/>
      <c r="D56" s="1"/>
      <c r="E56" s="1"/>
      <c r="F56" s="1"/>
      <c r="G56" s="1"/>
      <c r="H56" s="1"/>
      <c r="I56" s="1"/>
      <c r="J56" s="1"/>
      <c r="K56" s="1"/>
      <c r="L56" s="1"/>
      <c r="M56" s="1"/>
      <c r="N56" s="1"/>
      <c r="O56" s="1"/>
      <c r="P56" s="1"/>
      <c r="Q56" s="1"/>
      <c r="R56" s="1"/>
      <c r="S56" s="1"/>
      <c r="T56" s="1"/>
      <c r="U56" s="1"/>
      <c r="V56" s="1"/>
      <c r="W56" s="1"/>
      <c r="X56" s="1"/>
      <c r="Y56" s="1"/>
      <c r="Z56" s="1"/>
      <c r="AA56" s="1"/>
    </row>
    <row r="57" spans="2:27" ht="14.25" customHeight="1">
      <c r="B57" s="1"/>
      <c r="C57" s="1"/>
      <c r="D57" s="1"/>
      <c r="E57" s="1"/>
      <c r="F57" s="1"/>
      <c r="G57" s="1"/>
      <c r="H57" s="1"/>
      <c r="I57" s="1"/>
      <c r="J57" s="1"/>
      <c r="K57" s="1"/>
      <c r="L57" s="1"/>
      <c r="M57" s="1"/>
      <c r="N57" s="1"/>
      <c r="O57" s="1"/>
      <c r="P57" s="1"/>
      <c r="Q57" s="1"/>
      <c r="R57" s="1"/>
      <c r="S57" s="1"/>
      <c r="T57" s="1"/>
      <c r="U57" s="1"/>
      <c r="V57" s="1"/>
      <c r="W57" s="1"/>
      <c r="X57" s="1"/>
      <c r="Y57" s="1"/>
      <c r="Z57" s="1"/>
      <c r="AA57" s="1"/>
    </row>
    <row r="58" spans="2:27" ht="14.25" customHeight="1">
      <c r="B58" s="1"/>
      <c r="C58" s="1"/>
      <c r="D58" s="1"/>
      <c r="E58" s="1"/>
      <c r="F58" s="1"/>
      <c r="G58" s="1"/>
      <c r="H58" s="1"/>
      <c r="I58" s="1"/>
      <c r="J58" s="1"/>
      <c r="K58" s="1"/>
      <c r="L58" s="1"/>
      <c r="M58" s="1"/>
      <c r="N58" s="1"/>
      <c r="O58" s="1"/>
      <c r="P58" s="1"/>
      <c r="Q58" s="1"/>
      <c r="R58" s="1"/>
      <c r="S58" s="1"/>
      <c r="T58" s="1"/>
      <c r="U58" s="1"/>
      <c r="V58" s="1"/>
      <c r="W58" s="1"/>
      <c r="X58" s="1"/>
      <c r="Y58" s="1"/>
      <c r="Z58" s="1"/>
      <c r="AA58" s="1"/>
    </row>
    <row r="59" spans="2:27" ht="14.25" customHeight="1">
      <c r="B59" s="1"/>
      <c r="C59" s="1"/>
      <c r="D59" s="1"/>
      <c r="E59" s="1"/>
      <c r="F59" s="1"/>
      <c r="G59" s="1"/>
      <c r="H59" s="1"/>
      <c r="I59" s="1"/>
      <c r="J59" s="1"/>
      <c r="K59" s="1"/>
      <c r="L59" s="1"/>
      <c r="M59" s="1"/>
      <c r="N59" s="1"/>
      <c r="O59" s="1"/>
      <c r="P59" s="1"/>
      <c r="Q59" s="1"/>
      <c r="R59" s="1"/>
      <c r="S59" s="1"/>
      <c r="T59" s="1"/>
      <c r="U59" s="1"/>
      <c r="V59" s="1"/>
      <c r="W59" s="1"/>
      <c r="X59" s="1"/>
      <c r="Y59" s="1"/>
      <c r="Z59" s="1"/>
      <c r="AA59" s="1"/>
    </row>
    <row r="60" spans="2:27" ht="14.25" customHeight="1">
      <c r="B60" s="1"/>
      <c r="C60" s="1"/>
      <c r="D60" s="1"/>
      <c r="E60" s="1"/>
      <c r="F60" s="1"/>
      <c r="G60" s="1"/>
      <c r="H60" s="1"/>
      <c r="I60" s="1"/>
      <c r="J60" s="1"/>
      <c r="K60" s="1"/>
      <c r="L60" s="1"/>
      <c r="M60" s="1"/>
      <c r="N60" s="1"/>
      <c r="O60" s="1"/>
      <c r="P60" s="1"/>
      <c r="Q60" s="1"/>
      <c r="R60" s="1"/>
      <c r="S60" s="1"/>
      <c r="T60" s="1"/>
      <c r="U60" s="1"/>
      <c r="V60" s="1"/>
      <c r="W60" s="1"/>
      <c r="X60" s="1"/>
      <c r="Y60" s="1"/>
      <c r="Z60" s="1"/>
      <c r="AA60" s="1"/>
    </row>
    <row r="61" spans="2:27" ht="14.25" customHeight="1">
      <c r="B61" s="1"/>
      <c r="C61" s="1"/>
      <c r="D61" s="1"/>
      <c r="E61" s="1"/>
      <c r="F61" s="1"/>
      <c r="G61" s="1"/>
      <c r="H61" s="1"/>
      <c r="I61" s="1"/>
      <c r="J61" s="1"/>
      <c r="K61" s="1"/>
      <c r="L61" s="1"/>
      <c r="M61" s="1"/>
      <c r="N61" s="1"/>
      <c r="O61" s="1"/>
      <c r="P61" s="1"/>
      <c r="Q61" s="1"/>
      <c r="R61" s="1"/>
      <c r="S61" s="1"/>
      <c r="T61" s="1"/>
      <c r="U61" s="1"/>
      <c r="V61" s="1"/>
      <c r="W61" s="1"/>
      <c r="X61" s="1"/>
      <c r="Y61" s="1"/>
      <c r="Z61" s="1"/>
      <c r="AA61" s="1"/>
    </row>
    <row r="62" spans="2:27" ht="14.25" customHeight="1">
      <c r="B62" s="1"/>
      <c r="C62" s="1"/>
      <c r="D62" s="1"/>
      <c r="E62" s="1"/>
      <c r="F62" s="1"/>
      <c r="G62" s="1"/>
      <c r="H62" s="1"/>
      <c r="I62" s="1"/>
      <c r="J62" s="1"/>
      <c r="K62" s="1"/>
      <c r="L62" s="1"/>
      <c r="M62" s="1"/>
      <c r="N62" s="1"/>
      <c r="O62" s="1"/>
      <c r="P62" s="1"/>
      <c r="Q62" s="1"/>
      <c r="R62" s="1"/>
      <c r="S62" s="1"/>
      <c r="T62" s="1"/>
      <c r="U62" s="1"/>
      <c r="V62" s="1"/>
      <c r="W62" s="1"/>
      <c r="X62" s="1"/>
      <c r="Y62" s="1"/>
      <c r="Z62" s="1"/>
      <c r="AA62" s="1"/>
    </row>
    <row r="63" spans="2:27" ht="14.25" customHeight="1">
      <c r="B63" s="1"/>
      <c r="C63" s="1"/>
      <c r="D63" s="1"/>
      <c r="E63" s="1"/>
      <c r="F63" s="1"/>
      <c r="G63" s="1"/>
      <c r="H63" s="1"/>
      <c r="I63" s="1"/>
      <c r="J63" s="1"/>
      <c r="K63" s="1"/>
      <c r="L63" s="1"/>
      <c r="M63" s="1"/>
      <c r="N63" s="1"/>
      <c r="O63" s="1"/>
      <c r="P63" s="1"/>
      <c r="Q63" s="1"/>
      <c r="R63" s="1"/>
      <c r="S63" s="1"/>
      <c r="T63" s="1"/>
      <c r="U63" s="1"/>
      <c r="V63" s="1"/>
      <c r="W63" s="1"/>
      <c r="X63" s="1"/>
      <c r="Y63" s="1"/>
      <c r="Z63" s="1"/>
      <c r="AA63" s="1"/>
    </row>
    <row r="64" spans="2:27" ht="14.25" customHeight="1">
      <c r="B64" s="1"/>
      <c r="C64" s="1"/>
      <c r="D64" s="1"/>
      <c r="E64" s="1"/>
      <c r="F64" s="1"/>
      <c r="G64" s="1"/>
      <c r="H64" s="1"/>
      <c r="I64" s="1"/>
      <c r="J64" s="1"/>
      <c r="K64" s="1"/>
      <c r="L64" s="1"/>
      <c r="M64" s="1"/>
      <c r="N64" s="1"/>
      <c r="O64" s="1"/>
      <c r="P64" s="1"/>
      <c r="Q64" s="1"/>
      <c r="R64" s="1"/>
      <c r="S64" s="1"/>
      <c r="T64" s="1"/>
      <c r="U64" s="1"/>
      <c r="V64" s="1"/>
      <c r="W64" s="1"/>
      <c r="X64" s="1"/>
      <c r="Y64" s="1"/>
      <c r="Z64" s="1"/>
      <c r="AA64" s="1"/>
    </row>
    <row r="65" spans="2:27" ht="14.25" customHeight="1">
      <c r="B65" s="1"/>
      <c r="C65" s="1"/>
      <c r="D65" s="1"/>
      <c r="E65" s="1"/>
      <c r="F65" s="1"/>
      <c r="G65" s="1"/>
      <c r="H65" s="1"/>
      <c r="I65" s="1"/>
      <c r="J65" s="1"/>
      <c r="K65" s="1"/>
      <c r="L65" s="1"/>
      <c r="M65" s="1"/>
      <c r="N65" s="1"/>
      <c r="O65" s="1"/>
      <c r="P65" s="1"/>
      <c r="Q65" s="1"/>
      <c r="R65" s="1"/>
      <c r="S65" s="1"/>
      <c r="T65" s="1"/>
      <c r="U65" s="1"/>
      <c r="V65" s="1"/>
      <c r="W65" s="1"/>
      <c r="X65" s="1"/>
      <c r="Y65" s="1"/>
      <c r="Z65" s="1"/>
      <c r="AA65" s="1"/>
    </row>
    <row r="66" spans="2:27" ht="14.25" customHeight="1">
      <c r="B66" s="1"/>
      <c r="C66" s="1"/>
      <c r="D66" s="1"/>
      <c r="E66" s="1"/>
      <c r="F66" s="1"/>
      <c r="G66" s="1"/>
      <c r="H66" s="1"/>
      <c r="I66" s="1"/>
      <c r="J66" s="1"/>
      <c r="K66" s="1"/>
      <c r="L66" s="1"/>
      <c r="M66" s="1"/>
      <c r="N66" s="1"/>
      <c r="O66" s="1"/>
      <c r="P66" s="1"/>
      <c r="Q66" s="1"/>
      <c r="R66" s="1"/>
      <c r="S66" s="1"/>
      <c r="T66" s="1"/>
      <c r="U66" s="1"/>
      <c r="V66" s="1"/>
      <c r="W66" s="1"/>
      <c r="X66" s="1"/>
      <c r="Y66" s="1"/>
      <c r="Z66" s="1"/>
      <c r="AA66" s="1"/>
    </row>
    <row r="67" spans="2:27" ht="14.25" customHeight="1">
      <c r="B67" s="1"/>
      <c r="C67" s="1"/>
      <c r="D67" s="1"/>
      <c r="E67" s="1"/>
      <c r="F67" s="1"/>
      <c r="G67" s="1"/>
      <c r="H67" s="1"/>
      <c r="I67" s="1"/>
      <c r="J67" s="1"/>
      <c r="K67" s="1"/>
      <c r="L67" s="1"/>
      <c r="M67" s="1"/>
      <c r="N67" s="1"/>
      <c r="O67" s="1"/>
      <c r="P67" s="1"/>
      <c r="Q67" s="1"/>
      <c r="R67" s="1"/>
      <c r="S67" s="1"/>
      <c r="T67" s="1"/>
      <c r="U67" s="1"/>
      <c r="V67" s="1"/>
      <c r="W67" s="1"/>
      <c r="X67" s="1"/>
      <c r="Y67" s="1"/>
      <c r="Z67" s="1"/>
      <c r="AA67" s="1"/>
    </row>
    <row r="68" spans="2:27" ht="14.25" customHeight="1">
      <c r="B68" s="1"/>
      <c r="C68" s="1"/>
      <c r="D68" s="1"/>
      <c r="E68" s="1"/>
      <c r="F68" s="1"/>
      <c r="G68" s="1"/>
      <c r="H68" s="1"/>
      <c r="I68" s="1"/>
      <c r="J68" s="1"/>
      <c r="K68" s="1"/>
      <c r="L68" s="1"/>
      <c r="M68" s="1"/>
      <c r="N68" s="1"/>
      <c r="O68" s="1"/>
      <c r="P68" s="1"/>
      <c r="Q68" s="1"/>
      <c r="R68" s="1"/>
      <c r="S68" s="1"/>
      <c r="T68" s="1"/>
      <c r="U68" s="1"/>
      <c r="V68" s="1"/>
      <c r="W68" s="1"/>
      <c r="X68" s="1"/>
      <c r="Y68" s="1"/>
      <c r="Z68" s="1"/>
      <c r="AA68" s="1"/>
    </row>
    <row r="69" spans="2:27" ht="14.25" customHeight="1">
      <c r="B69" s="1"/>
      <c r="C69" s="1"/>
      <c r="D69" s="1"/>
      <c r="E69" s="1"/>
      <c r="F69" s="1"/>
      <c r="G69" s="1"/>
      <c r="H69" s="1"/>
      <c r="I69" s="1"/>
      <c r="J69" s="1"/>
      <c r="K69" s="1"/>
      <c r="L69" s="1"/>
      <c r="M69" s="1"/>
      <c r="N69" s="1"/>
      <c r="O69" s="1"/>
      <c r="P69" s="1"/>
      <c r="Q69" s="1"/>
      <c r="R69" s="1"/>
      <c r="S69" s="1"/>
      <c r="T69" s="1"/>
      <c r="U69" s="1"/>
      <c r="V69" s="1"/>
      <c r="W69" s="1"/>
      <c r="X69" s="1"/>
      <c r="Y69" s="1"/>
      <c r="Z69" s="1"/>
      <c r="AA69" s="1"/>
    </row>
    <row r="70" spans="2:27" ht="14.25" customHeight="1">
      <c r="B70" s="1"/>
      <c r="C70" s="1"/>
      <c r="D70" s="1"/>
      <c r="E70" s="1"/>
      <c r="F70" s="1"/>
      <c r="G70" s="1"/>
      <c r="H70" s="1"/>
      <c r="I70" s="1"/>
      <c r="J70" s="1"/>
      <c r="K70" s="1"/>
      <c r="L70" s="1"/>
      <c r="M70" s="1"/>
      <c r="N70" s="1"/>
      <c r="O70" s="1"/>
      <c r="P70" s="1"/>
      <c r="Q70" s="1"/>
      <c r="R70" s="1"/>
      <c r="S70" s="1"/>
      <c r="T70" s="1"/>
      <c r="U70" s="1"/>
      <c r="V70" s="1"/>
      <c r="W70" s="1"/>
      <c r="X70" s="1"/>
      <c r="Y70" s="1"/>
      <c r="Z70" s="1"/>
      <c r="AA70" s="1"/>
    </row>
    <row r="71" spans="2:27" ht="14.25" customHeight="1">
      <c r="B71" s="1"/>
      <c r="C71" s="1"/>
      <c r="D71" s="1"/>
      <c r="E71" s="1"/>
      <c r="F71" s="1"/>
      <c r="G71" s="1"/>
      <c r="H71" s="1"/>
      <c r="I71" s="1"/>
      <c r="J71" s="1"/>
      <c r="K71" s="1"/>
      <c r="L71" s="1"/>
      <c r="M71" s="1"/>
      <c r="N71" s="1"/>
      <c r="O71" s="1"/>
      <c r="P71" s="1"/>
      <c r="Q71" s="1"/>
      <c r="R71" s="1"/>
      <c r="S71" s="1"/>
      <c r="T71" s="1"/>
      <c r="U71" s="1"/>
      <c r="V71" s="1"/>
      <c r="W71" s="1"/>
      <c r="X71" s="1"/>
      <c r="Y71" s="1"/>
      <c r="Z71" s="1"/>
      <c r="AA71" s="1"/>
    </row>
    <row r="72" spans="2:27" ht="14.25" customHeight="1">
      <c r="B72" s="1"/>
      <c r="C72" s="1"/>
      <c r="D72" s="1"/>
      <c r="E72" s="1"/>
      <c r="F72" s="1"/>
      <c r="G72" s="1"/>
      <c r="H72" s="1"/>
      <c r="I72" s="1"/>
      <c r="J72" s="1"/>
      <c r="K72" s="1"/>
      <c r="L72" s="1"/>
      <c r="M72" s="1"/>
      <c r="N72" s="1"/>
      <c r="O72" s="1"/>
      <c r="P72" s="1"/>
      <c r="Q72" s="1"/>
      <c r="R72" s="1"/>
      <c r="S72" s="1"/>
      <c r="T72" s="1"/>
      <c r="U72" s="1"/>
      <c r="V72" s="1"/>
      <c r="W72" s="1"/>
      <c r="X72" s="1"/>
      <c r="Y72" s="1"/>
      <c r="Z72" s="1"/>
      <c r="AA72" s="1"/>
    </row>
    <row r="73" spans="2:27" ht="14.25" customHeight="1">
      <c r="B73" s="1"/>
      <c r="C73" s="1"/>
      <c r="D73" s="1"/>
      <c r="E73" s="1"/>
      <c r="F73" s="1"/>
      <c r="G73" s="1"/>
      <c r="H73" s="1"/>
      <c r="I73" s="1"/>
      <c r="J73" s="1"/>
      <c r="K73" s="1"/>
      <c r="L73" s="1"/>
      <c r="M73" s="1"/>
      <c r="N73" s="1"/>
      <c r="O73" s="1"/>
      <c r="P73" s="1"/>
      <c r="Q73" s="1"/>
      <c r="R73" s="1"/>
      <c r="S73" s="1"/>
      <c r="T73" s="1"/>
      <c r="U73" s="1"/>
      <c r="V73" s="1"/>
      <c r="W73" s="1"/>
      <c r="X73" s="1"/>
      <c r="Y73" s="1"/>
      <c r="Z73" s="1"/>
      <c r="AA73" s="1"/>
    </row>
    <row r="74" spans="2:27" ht="14.25" customHeight="1">
      <c r="B74" s="1"/>
      <c r="C74" s="1"/>
      <c r="D74" s="1"/>
      <c r="E74" s="1"/>
      <c r="F74" s="1"/>
      <c r="G74" s="1"/>
      <c r="H74" s="1"/>
      <c r="I74" s="1"/>
      <c r="J74" s="1"/>
      <c r="K74" s="1"/>
      <c r="L74" s="1"/>
      <c r="M74" s="1"/>
      <c r="N74" s="1"/>
      <c r="O74" s="1"/>
      <c r="P74" s="1"/>
      <c r="Q74" s="1"/>
      <c r="R74" s="1"/>
      <c r="S74" s="1"/>
      <c r="T74" s="1"/>
      <c r="U74" s="1"/>
      <c r="V74" s="1"/>
      <c r="W74" s="1"/>
      <c r="X74" s="1"/>
      <c r="Y74" s="1"/>
      <c r="Z74" s="1"/>
      <c r="AA74" s="1"/>
    </row>
    <row r="75" spans="2:27" ht="14.25" customHeight="1">
      <c r="B75" s="1"/>
      <c r="C75" s="1"/>
      <c r="D75" s="1"/>
      <c r="E75" s="1"/>
      <c r="F75" s="1"/>
      <c r="G75" s="1"/>
      <c r="H75" s="1"/>
      <c r="I75" s="1"/>
      <c r="J75" s="1"/>
      <c r="K75" s="1"/>
      <c r="L75" s="1"/>
      <c r="M75" s="1"/>
      <c r="N75" s="1"/>
      <c r="O75" s="1"/>
      <c r="P75" s="1"/>
      <c r="Q75" s="1"/>
      <c r="R75" s="1"/>
      <c r="S75" s="1"/>
      <c r="T75" s="1"/>
      <c r="U75" s="1"/>
      <c r="V75" s="1"/>
      <c r="W75" s="1"/>
      <c r="X75" s="1"/>
      <c r="Y75" s="1"/>
      <c r="Z75" s="1"/>
      <c r="AA75" s="1"/>
    </row>
    <row r="76" spans="2:27" ht="14.25" customHeight="1">
      <c r="B76" s="1"/>
      <c r="C76" s="1"/>
      <c r="D76" s="1"/>
      <c r="E76" s="1"/>
      <c r="F76" s="1"/>
      <c r="G76" s="1"/>
      <c r="H76" s="1"/>
      <c r="I76" s="1"/>
      <c r="J76" s="1"/>
      <c r="K76" s="1"/>
      <c r="L76" s="1"/>
      <c r="M76" s="1"/>
      <c r="N76" s="1"/>
      <c r="O76" s="1"/>
      <c r="P76" s="1"/>
      <c r="Q76" s="1"/>
      <c r="R76" s="1"/>
      <c r="S76" s="1"/>
      <c r="T76" s="1"/>
      <c r="U76" s="1"/>
      <c r="V76" s="1"/>
      <c r="W76" s="1"/>
      <c r="X76" s="1"/>
      <c r="Y76" s="1"/>
      <c r="Z76" s="1"/>
      <c r="AA76" s="1"/>
    </row>
    <row r="77" spans="2:27" ht="14.25" customHeight="1">
      <c r="B77" s="1"/>
      <c r="C77" s="1"/>
      <c r="D77" s="1"/>
      <c r="E77" s="1"/>
      <c r="F77" s="1"/>
      <c r="G77" s="1"/>
      <c r="H77" s="1"/>
      <c r="I77" s="1"/>
      <c r="J77" s="1"/>
      <c r="K77" s="1"/>
      <c r="L77" s="1"/>
      <c r="M77" s="1"/>
      <c r="N77" s="1"/>
      <c r="O77" s="1"/>
      <c r="P77" s="1"/>
      <c r="Q77" s="1"/>
      <c r="R77" s="1"/>
      <c r="S77" s="1"/>
      <c r="T77" s="1"/>
      <c r="U77" s="1"/>
      <c r="V77" s="1"/>
      <c r="W77" s="1"/>
      <c r="X77" s="1"/>
      <c r="Y77" s="1"/>
      <c r="Z77" s="1"/>
      <c r="AA77" s="1"/>
    </row>
    <row r="78" spans="2:27" ht="14.25" customHeight="1">
      <c r="B78" s="1"/>
      <c r="C78" s="1"/>
      <c r="D78" s="1"/>
      <c r="E78" s="1"/>
      <c r="F78" s="1"/>
      <c r="G78" s="1"/>
      <c r="H78" s="1"/>
      <c r="I78" s="1"/>
      <c r="J78" s="1"/>
      <c r="K78" s="1"/>
      <c r="L78" s="1"/>
      <c r="M78" s="1"/>
      <c r="N78" s="1"/>
      <c r="O78" s="1"/>
      <c r="P78" s="1"/>
      <c r="Q78" s="1"/>
      <c r="R78" s="1"/>
      <c r="S78" s="1"/>
      <c r="T78" s="1"/>
      <c r="U78" s="1"/>
      <c r="V78" s="1"/>
      <c r="W78" s="1"/>
      <c r="X78" s="1"/>
      <c r="Y78" s="1"/>
      <c r="Z78" s="1"/>
      <c r="AA78" s="1"/>
    </row>
    <row r="79" spans="2:27" ht="14.25" customHeight="1">
      <c r="B79" s="1"/>
      <c r="C79" s="1"/>
      <c r="D79" s="1"/>
      <c r="E79" s="1"/>
      <c r="F79" s="1"/>
      <c r="G79" s="1"/>
      <c r="H79" s="1"/>
      <c r="I79" s="1"/>
      <c r="J79" s="1"/>
      <c r="K79" s="1"/>
      <c r="L79" s="1"/>
      <c r="M79" s="1"/>
      <c r="N79" s="1"/>
      <c r="O79" s="1"/>
      <c r="P79" s="1"/>
      <c r="Q79" s="1"/>
      <c r="R79" s="1"/>
      <c r="S79" s="1"/>
      <c r="T79" s="1"/>
      <c r="U79" s="1"/>
      <c r="V79" s="1"/>
      <c r="W79" s="1"/>
      <c r="X79" s="1"/>
      <c r="Y79" s="1"/>
      <c r="Z79" s="1"/>
      <c r="AA79" s="1"/>
    </row>
    <row r="80" spans="2:27" ht="14.25" customHeight="1">
      <c r="B80" s="1"/>
      <c r="C80" s="1"/>
      <c r="D80" s="1"/>
      <c r="E80" s="1"/>
      <c r="F80" s="1"/>
      <c r="G80" s="1"/>
      <c r="H80" s="1"/>
      <c r="I80" s="1"/>
      <c r="J80" s="1"/>
      <c r="K80" s="1"/>
      <c r="L80" s="1"/>
      <c r="M80" s="1"/>
      <c r="N80" s="1"/>
      <c r="O80" s="1"/>
      <c r="P80" s="1"/>
      <c r="Q80" s="1"/>
      <c r="R80" s="1"/>
      <c r="S80" s="1"/>
      <c r="T80" s="1"/>
      <c r="U80" s="1"/>
      <c r="V80" s="1"/>
      <c r="W80" s="1"/>
      <c r="X80" s="1"/>
      <c r="Y80" s="1"/>
      <c r="Z80" s="1"/>
      <c r="AA80" s="1"/>
    </row>
    <row r="81" spans="2:27" ht="14.25" customHeight="1">
      <c r="B81" s="1"/>
      <c r="C81" s="1"/>
      <c r="D81" s="1"/>
      <c r="E81" s="1"/>
      <c r="F81" s="1"/>
      <c r="G81" s="1"/>
      <c r="H81" s="1"/>
      <c r="I81" s="1"/>
      <c r="J81" s="1"/>
      <c r="K81" s="1"/>
      <c r="L81" s="1"/>
      <c r="M81" s="1"/>
      <c r="N81" s="1"/>
      <c r="O81" s="1"/>
      <c r="P81" s="1"/>
      <c r="Q81" s="1"/>
      <c r="R81" s="1"/>
      <c r="S81" s="1"/>
      <c r="T81" s="1"/>
      <c r="U81" s="1"/>
      <c r="V81" s="1"/>
      <c r="W81" s="1"/>
      <c r="X81" s="1"/>
      <c r="Y81" s="1"/>
      <c r="Z81" s="1"/>
      <c r="AA81" s="1"/>
    </row>
    <row r="82" spans="2:27" ht="14.25" customHeight="1">
      <c r="B82" s="1"/>
      <c r="C82" s="1"/>
      <c r="D82" s="1"/>
      <c r="E82" s="1"/>
      <c r="F82" s="1"/>
      <c r="G82" s="1"/>
      <c r="H82" s="1"/>
      <c r="I82" s="1"/>
      <c r="J82" s="1"/>
      <c r="K82" s="1"/>
      <c r="L82" s="1"/>
      <c r="M82" s="1"/>
      <c r="N82" s="1"/>
      <c r="O82" s="1"/>
      <c r="P82" s="1"/>
      <c r="Q82" s="1"/>
      <c r="R82" s="1"/>
      <c r="S82" s="1"/>
      <c r="T82" s="1"/>
      <c r="U82" s="1"/>
      <c r="V82" s="1"/>
      <c r="W82" s="1"/>
      <c r="X82" s="1"/>
      <c r="Y82" s="1"/>
      <c r="Z82" s="1"/>
      <c r="AA82" s="1"/>
    </row>
    <row r="83" spans="2:27" ht="14.25" customHeight="1">
      <c r="B83" s="1"/>
      <c r="C83" s="1"/>
      <c r="D83" s="1"/>
      <c r="E83" s="1"/>
      <c r="F83" s="1"/>
      <c r="G83" s="1"/>
      <c r="H83" s="1"/>
      <c r="I83" s="1"/>
      <c r="J83" s="1"/>
      <c r="K83" s="1"/>
      <c r="L83" s="1"/>
      <c r="M83" s="1"/>
      <c r="N83" s="1"/>
      <c r="O83" s="1"/>
      <c r="P83" s="1"/>
      <c r="Q83" s="1"/>
      <c r="R83" s="1"/>
      <c r="S83" s="1"/>
      <c r="T83" s="1"/>
      <c r="U83" s="1"/>
      <c r="V83" s="1"/>
      <c r="W83" s="1"/>
      <c r="X83" s="1"/>
      <c r="Y83" s="1"/>
      <c r="Z83" s="1"/>
      <c r="AA83" s="1"/>
    </row>
    <row r="84" spans="2:27" ht="14.25" customHeight="1">
      <c r="B84" s="1"/>
      <c r="C84" s="1"/>
      <c r="D84" s="1"/>
      <c r="E84" s="1"/>
      <c r="F84" s="1"/>
      <c r="G84" s="1"/>
      <c r="H84" s="1"/>
      <c r="I84" s="1"/>
      <c r="J84" s="1"/>
      <c r="K84" s="1"/>
      <c r="L84" s="1"/>
      <c r="M84" s="1"/>
      <c r="N84" s="1"/>
      <c r="O84" s="1"/>
      <c r="P84" s="1"/>
      <c r="Q84" s="1"/>
      <c r="R84" s="1"/>
      <c r="S84" s="1"/>
      <c r="T84" s="1"/>
      <c r="U84" s="1"/>
      <c r="V84" s="1"/>
      <c r="W84" s="1"/>
      <c r="X84" s="1"/>
      <c r="Y84" s="1"/>
      <c r="Z84" s="1"/>
      <c r="AA84" s="1"/>
    </row>
    <row r="85" spans="2:27" ht="14.25" customHeight="1">
      <c r="B85" s="1"/>
      <c r="C85" s="1"/>
      <c r="D85" s="1"/>
      <c r="E85" s="1"/>
      <c r="F85" s="1"/>
      <c r="G85" s="1"/>
      <c r="H85" s="1"/>
      <c r="I85" s="1"/>
      <c r="J85" s="1"/>
      <c r="K85" s="1"/>
      <c r="L85" s="1"/>
      <c r="M85" s="1"/>
      <c r="N85" s="1"/>
      <c r="O85" s="1"/>
      <c r="P85" s="1"/>
      <c r="Q85" s="1"/>
      <c r="R85" s="1"/>
      <c r="S85" s="1"/>
      <c r="T85" s="1"/>
      <c r="U85" s="1"/>
      <c r="V85" s="1"/>
      <c r="W85" s="1"/>
      <c r="X85" s="1"/>
      <c r="Y85" s="1"/>
      <c r="Z85" s="1"/>
      <c r="AA85" s="1"/>
    </row>
    <row r="86" spans="2:27" ht="14.25" customHeight="1">
      <c r="B86" s="1"/>
      <c r="C86" s="1"/>
      <c r="D86" s="1"/>
      <c r="E86" s="1"/>
      <c r="F86" s="1"/>
      <c r="G86" s="1"/>
      <c r="H86" s="1"/>
      <c r="I86" s="1"/>
      <c r="J86" s="1"/>
      <c r="K86" s="1"/>
      <c r="L86" s="1"/>
      <c r="M86" s="1"/>
      <c r="N86" s="1"/>
      <c r="O86" s="1"/>
      <c r="P86" s="1"/>
      <c r="Q86" s="1"/>
      <c r="R86" s="1"/>
      <c r="S86" s="1"/>
      <c r="T86" s="1"/>
      <c r="U86" s="1"/>
      <c r="V86" s="1"/>
      <c r="W86" s="1"/>
      <c r="X86" s="1"/>
      <c r="Y86" s="1"/>
      <c r="Z86" s="1"/>
      <c r="AA86" s="1"/>
    </row>
    <row r="87" spans="2:27" ht="14.25" customHeight="1">
      <c r="B87" s="1"/>
      <c r="C87" s="1"/>
      <c r="D87" s="1"/>
      <c r="E87" s="1"/>
      <c r="F87" s="1"/>
      <c r="G87" s="1"/>
      <c r="H87" s="1"/>
      <c r="I87" s="1"/>
      <c r="J87" s="1"/>
      <c r="K87" s="1"/>
      <c r="L87" s="1"/>
      <c r="M87" s="1"/>
      <c r="N87" s="1"/>
      <c r="O87" s="1"/>
      <c r="P87" s="1"/>
      <c r="Q87" s="1"/>
      <c r="R87" s="1"/>
      <c r="S87" s="1"/>
      <c r="T87" s="1"/>
      <c r="U87" s="1"/>
      <c r="V87" s="1"/>
      <c r="W87" s="1"/>
      <c r="X87" s="1"/>
      <c r="Y87" s="1"/>
      <c r="Z87" s="1"/>
      <c r="AA87" s="1"/>
    </row>
    <row r="88" spans="2:27" ht="14.25" customHeight="1">
      <c r="B88" s="1"/>
      <c r="C88" s="1"/>
      <c r="D88" s="1"/>
      <c r="E88" s="1"/>
      <c r="F88" s="1"/>
      <c r="G88" s="1"/>
      <c r="H88" s="1"/>
      <c r="I88" s="1"/>
      <c r="J88" s="1"/>
      <c r="K88" s="1"/>
      <c r="L88" s="1"/>
      <c r="M88" s="1"/>
      <c r="N88" s="1"/>
      <c r="O88" s="1"/>
      <c r="P88" s="1"/>
      <c r="Q88" s="1"/>
      <c r="R88" s="1"/>
      <c r="S88" s="1"/>
      <c r="T88" s="1"/>
      <c r="U88" s="1"/>
      <c r="V88" s="1"/>
      <c r="W88" s="1"/>
      <c r="X88" s="1"/>
      <c r="Y88" s="1"/>
      <c r="Z88" s="1"/>
      <c r="AA88" s="1"/>
    </row>
    <row r="89" spans="2:27" ht="14.25" customHeight="1">
      <c r="B89" s="1"/>
      <c r="C89" s="1"/>
      <c r="D89" s="1"/>
      <c r="E89" s="1"/>
      <c r="F89" s="1"/>
      <c r="G89" s="1"/>
      <c r="H89" s="1"/>
      <c r="I89" s="1"/>
      <c r="J89" s="1"/>
      <c r="K89" s="1"/>
      <c r="L89" s="1"/>
      <c r="M89" s="1"/>
      <c r="N89" s="1"/>
      <c r="O89" s="1"/>
      <c r="P89" s="1"/>
      <c r="Q89" s="1"/>
      <c r="R89" s="1"/>
      <c r="S89" s="1"/>
      <c r="T89" s="1"/>
      <c r="U89" s="1"/>
      <c r="V89" s="1"/>
      <c r="W89" s="1"/>
      <c r="X89" s="1"/>
      <c r="Y89" s="1"/>
      <c r="Z89" s="1"/>
      <c r="AA89" s="1"/>
    </row>
    <row r="90" spans="2:27" ht="14.25" customHeight="1">
      <c r="B90" s="1"/>
      <c r="C90" s="1"/>
      <c r="D90" s="1"/>
      <c r="E90" s="1"/>
      <c r="F90" s="1"/>
      <c r="G90" s="1"/>
      <c r="H90" s="1"/>
      <c r="I90" s="1"/>
      <c r="J90" s="1"/>
      <c r="K90" s="1"/>
      <c r="L90" s="1"/>
      <c r="M90" s="1"/>
      <c r="N90" s="1"/>
      <c r="O90" s="1"/>
      <c r="P90" s="1"/>
      <c r="Q90" s="1"/>
      <c r="R90" s="1"/>
      <c r="S90" s="1"/>
      <c r="T90" s="1"/>
      <c r="U90" s="1"/>
      <c r="V90" s="1"/>
      <c r="W90" s="1"/>
      <c r="X90" s="1"/>
      <c r="Y90" s="1"/>
      <c r="Z90" s="1"/>
      <c r="AA90" s="1"/>
    </row>
    <row r="91" spans="2:27" ht="14.25" customHeight="1">
      <c r="B91" s="1"/>
      <c r="C91" s="1"/>
      <c r="D91" s="1"/>
      <c r="E91" s="1"/>
      <c r="F91" s="1"/>
      <c r="G91" s="1"/>
      <c r="H91" s="1"/>
      <c r="I91" s="1"/>
      <c r="J91" s="1"/>
      <c r="K91" s="1"/>
      <c r="L91" s="1"/>
      <c r="M91" s="1"/>
      <c r="N91" s="1"/>
      <c r="O91" s="1"/>
      <c r="P91" s="1"/>
      <c r="Q91" s="1"/>
      <c r="R91" s="1"/>
      <c r="S91" s="1"/>
      <c r="T91" s="1"/>
      <c r="U91" s="1"/>
      <c r="V91" s="1"/>
      <c r="W91" s="1"/>
      <c r="X91" s="1"/>
      <c r="Y91" s="1"/>
      <c r="Z91" s="1"/>
      <c r="AA91" s="1"/>
    </row>
    <row r="92" spans="2:27" ht="14.25" customHeight="1">
      <c r="B92" s="1"/>
      <c r="C92" s="1"/>
      <c r="D92" s="1"/>
      <c r="E92" s="1"/>
      <c r="F92" s="1"/>
      <c r="G92" s="1"/>
      <c r="H92" s="1"/>
      <c r="I92" s="1"/>
      <c r="J92" s="1"/>
      <c r="K92" s="1"/>
      <c r="L92" s="1"/>
      <c r="M92" s="1"/>
      <c r="N92" s="1"/>
      <c r="O92" s="1"/>
      <c r="P92" s="1"/>
      <c r="Q92" s="1"/>
      <c r="R92" s="1"/>
      <c r="S92" s="1"/>
      <c r="T92" s="1"/>
      <c r="U92" s="1"/>
      <c r="V92" s="1"/>
      <c r="W92" s="1"/>
      <c r="X92" s="1"/>
      <c r="Y92" s="1"/>
      <c r="Z92" s="1"/>
      <c r="AA92" s="1"/>
    </row>
    <row r="93" spans="2:27" ht="14.25" customHeight="1">
      <c r="B93" s="1"/>
      <c r="C93" s="1"/>
      <c r="D93" s="1"/>
      <c r="E93" s="1"/>
      <c r="F93" s="1"/>
      <c r="G93" s="1"/>
      <c r="H93" s="1"/>
      <c r="I93" s="1"/>
      <c r="J93" s="1"/>
      <c r="K93" s="1"/>
      <c r="L93" s="1"/>
      <c r="M93" s="1"/>
      <c r="N93" s="1"/>
      <c r="O93" s="1"/>
      <c r="P93" s="1"/>
      <c r="Q93" s="1"/>
      <c r="R93" s="1"/>
      <c r="S93" s="1"/>
      <c r="T93" s="1"/>
      <c r="U93" s="1"/>
      <c r="V93" s="1"/>
      <c r="W93" s="1"/>
      <c r="X93" s="1"/>
      <c r="Y93" s="1"/>
      <c r="Z93" s="1"/>
      <c r="AA93" s="1"/>
    </row>
    <row r="94" spans="2:27" ht="14.25" customHeight="1">
      <c r="B94" s="1"/>
      <c r="C94" s="1"/>
      <c r="D94" s="1"/>
      <c r="E94" s="1"/>
      <c r="F94" s="1"/>
      <c r="G94" s="1"/>
      <c r="H94" s="1"/>
      <c r="I94" s="1"/>
      <c r="J94" s="1"/>
      <c r="K94" s="1"/>
      <c r="L94" s="1"/>
      <c r="M94" s="1"/>
      <c r="N94" s="1"/>
      <c r="O94" s="1"/>
      <c r="P94" s="1"/>
      <c r="Q94" s="1"/>
      <c r="R94" s="1"/>
      <c r="S94" s="1"/>
      <c r="T94" s="1"/>
      <c r="U94" s="1"/>
      <c r="V94" s="1"/>
      <c r="W94" s="1"/>
      <c r="X94" s="1"/>
      <c r="Y94" s="1"/>
      <c r="Z94" s="1"/>
      <c r="AA94" s="1"/>
    </row>
    <row r="95" spans="2:27" ht="14.25" customHeight="1">
      <c r="B95" s="1"/>
      <c r="C95" s="1"/>
      <c r="D95" s="1"/>
      <c r="E95" s="1"/>
      <c r="F95" s="1"/>
      <c r="G95" s="1"/>
      <c r="H95" s="1"/>
      <c r="I95" s="1"/>
      <c r="J95" s="1"/>
      <c r="K95" s="1"/>
      <c r="L95" s="1"/>
      <c r="M95" s="1"/>
      <c r="N95" s="1"/>
      <c r="O95" s="1"/>
      <c r="P95" s="1"/>
      <c r="Q95" s="1"/>
      <c r="R95" s="1"/>
      <c r="S95" s="1"/>
      <c r="T95" s="1"/>
      <c r="U95" s="1"/>
      <c r="V95" s="1"/>
      <c r="W95" s="1"/>
      <c r="X95" s="1"/>
      <c r="Y95" s="1"/>
      <c r="Z95" s="1"/>
      <c r="AA95" s="1"/>
    </row>
    <row r="96" spans="2:27" ht="14.25" customHeight="1">
      <c r="B96" s="1"/>
      <c r="C96" s="1"/>
      <c r="D96" s="1"/>
      <c r="E96" s="1"/>
      <c r="F96" s="1"/>
      <c r="G96" s="1"/>
      <c r="H96" s="1"/>
      <c r="I96" s="1"/>
      <c r="J96" s="1"/>
      <c r="K96" s="1"/>
      <c r="L96" s="1"/>
      <c r="M96" s="1"/>
      <c r="N96" s="1"/>
      <c r="O96" s="1"/>
      <c r="P96" s="1"/>
      <c r="Q96" s="1"/>
      <c r="R96" s="1"/>
      <c r="S96" s="1"/>
      <c r="T96" s="1"/>
      <c r="U96" s="1"/>
      <c r="V96" s="1"/>
      <c r="W96" s="1"/>
      <c r="X96" s="1"/>
      <c r="Y96" s="1"/>
      <c r="Z96" s="1"/>
      <c r="AA96" s="1"/>
    </row>
    <row r="97" spans="2:27" ht="14.25" customHeight="1">
      <c r="B97" s="1"/>
      <c r="C97" s="1"/>
      <c r="D97" s="1"/>
      <c r="E97" s="1"/>
      <c r="F97" s="1"/>
      <c r="G97" s="1"/>
      <c r="H97" s="1"/>
      <c r="I97" s="1"/>
      <c r="J97" s="1"/>
      <c r="K97" s="1"/>
      <c r="L97" s="1"/>
      <c r="M97" s="1"/>
      <c r="N97" s="1"/>
      <c r="O97" s="1"/>
      <c r="P97" s="1"/>
      <c r="Q97" s="1"/>
      <c r="R97" s="1"/>
      <c r="S97" s="1"/>
      <c r="T97" s="1"/>
      <c r="U97" s="1"/>
      <c r="V97" s="1"/>
      <c r="W97" s="1"/>
      <c r="X97" s="1"/>
      <c r="Y97" s="1"/>
      <c r="Z97" s="1"/>
      <c r="AA97" s="1"/>
    </row>
    <row r="98" spans="2:27" ht="14.25" customHeight="1">
      <c r="B98" s="1"/>
      <c r="C98" s="1"/>
      <c r="D98" s="1"/>
      <c r="E98" s="1"/>
      <c r="F98" s="1"/>
      <c r="G98" s="1"/>
      <c r="H98" s="1"/>
      <c r="I98" s="1"/>
      <c r="J98" s="1"/>
      <c r="K98" s="1"/>
      <c r="L98" s="1"/>
      <c r="M98" s="1"/>
      <c r="N98" s="1"/>
      <c r="O98" s="1"/>
      <c r="P98" s="1"/>
      <c r="Q98" s="1"/>
      <c r="R98" s="1"/>
      <c r="S98" s="1"/>
      <c r="T98" s="1"/>
      <c r="U98" s="1"/>
      <c r="V98" s="1"/>
      <c r="W98" s="1"/>
      <c r="X98" s="1"/>
      <c r="Y98" s="1"/>
      <c r="Z98" s="1"/>
      <c r="AA98" s="1"/>
    </row>
    <row r="99" spans="2:27" ht="14.25" customHeight="1">
      <c r="B99" s="1"/>
      <c r="C99" s="1"/>
      <c r="D99" s="1"/>
      <c r="E99" s="1"/>
      <c r="F99" s="1"/>
      <c r="G99" s="1"/>
      <c r="H99" s="1"/>
      <c r="I99" s="1"/>
      <c r="J99" s="1"/>
      <c r="K99" s="1"/>
      <c r="L99" s="1"/>
      <c r="M99" s="1"/>
      <c r="N99" s="1"/>
      <c r="O99" s="1"/>
      <c r="P99" s="1"/>
      <c r="Q99" s="1"/>
      <c r="R99" s="1"/>
      <c r="S99" s="1"/>
      <c r="T99" s="1"/>
      <c r="U99" s="1"/>
      <c r="V99" s="1"/>
      <c r="W99" s="1"/>
      <c r="X99" s="1"/>
      <c r="Y99" s="1"/>
      <c r="Z99" s="1"/>
      <c r="AA99" s="1"/>
    </row>
    <row r="100" spans="2:27" ht="14.25" customHeight="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spans="2:27" ht="14.25" customHeight="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spans="2:27" ht="14.25" customHeight="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spans="2:27" ht="14.25" customHeight="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spans="2:27" ht="14.25" customHeight="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spans="2:27" ht="14.25" customHeight="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spans="2:27" ht="14.25" customHeight="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spans="2:27" ht="14.25" customHeight="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spans="2:27" ht="14.25" customHeight="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spans="2:27" ht="14.25" customHeight="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spans="2:27" ht="14.25" customHeight="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spans="2:27" ht="14.25" customHeight="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spans="2:27" ht="14.25" customHeight="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spans="2:27" ht="14.25" customHeight="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spans="2:27" ht="14.25" customHeight="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spans="2:27" ht="14.25" customHeight="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spans="2:27" ht="14.25" customHeight="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spans="2:27" ht="14.25" customHeight="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spans="2:27" ht="14.25" customHeight="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spans="2:27" ht="14.25" customHeight="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spans="2:27" ht="14.25" customHeight="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spans="2:27" ht="14.25" customHeight="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spans="2:27" ht="14.25" customHeight="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spans="2:27" ht="14.25" customHeight="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spans="2:27" ht="14.25" customHeight="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spans="2:27" ht="14.25" customHeight="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spans="2:27" ht="14.25" customHeight="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spans="2:27" ht="14.25" customHeight="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spans="2:27" ht="14.25" customHeight="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spans="2:27" ht="14.25" customHeight="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spans="2:27" ht="14.25" customHeight="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spans="2:27" ht="14.25" customHeight="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spans="2:27" ht="14.25" customHeight="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spans="2:27" ht="14.25" customHeight="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spans="2:27" ht="14.25" customHeight="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spans="2:27" ht="14.25" customHeight="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spans="2:27" ht="14.25" customHeight="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spans="2:27" ht="14.25" customHeight="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spans="2:27" ht="14.25" customHeight="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spans="2:27" ht="14.25" customHeight="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spans="2:27" ht="14.25" customHeight="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spans="2:27" ht="14.25" customHeight="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spans="2:27" ht="14.25" customHeight="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spans="2:27" ht="14.25" customHeight="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spans="2:27" ht="14.25" customHeight="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spans="2:27" ht="14.25" customHeight="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spans="2:27" ht="14.25" customHeight="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spans="2:27" ht="14.25" customHeight="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spans="2:27" ht="14.25" customHeight="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spans="2:27" ht="14.25" customHeight="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spans="2:27" ht="14.25" customHeight="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spans="2:27" ht="14.25" customHeight="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spans="2:27" ht="14.25" customHeight="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spans="2:27" ht="14.25" customHeight="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spans="2:27" ht="14.25" customHeight="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spans="2:27" ht="14.25" customHeight="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spans="2:27" ht="14.25" customHeight="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spans="2:27" ht="14.25" customHeight="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spans="2:27" ht="14.25" customHeight="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spans="2:27" ht="14.25" customHeight="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spans="2:27" ht="14.25" customHeight="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spans="2:27" ht="14.25" customHeight="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spans="2:27" ht="14.25" customHeight="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spans="2:27" ht="14.25" customHeight="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spans="2:27" ht="14.25" customHeight="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spans="2:27" ht="14.25" customHeight="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spans="2:27" ht="14.25" customHeight="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spans="2:27" ht="14.25" customHeight="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spans="2:27" ht="14.25" customHeight="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spans="2:27" ht="14.25" customHeight="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spans="2:27" ht="14.25" customHeight="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spans="2:27" ht="14.25" customHeight="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spans="2:27" ht="14.25" customHeight="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spans="2:27" ht="14.25" customHeight="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spans="2:27" ht="14.25" customHeight="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spans="2:27" ht="14.25" customHeight="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spans="2:27" ht="14.25" customHeight="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spans="2:27" ht="14.25" customHeight="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spans="2:27" ht="14.25" customHeight="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spans="2:27" ht="14.25" customHeight="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spans="2:27" ht="14.25" customHeight="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spans="2:27" ht="14.25" customHeight="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spans="2:27" ht="14.25" customHeight="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spans="2:27" ht="14.25" customHeight="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spans="2:27" ht="14.25" customHeight="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spans="2:27" ht="14.25" customHeight="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spans="2:27" ht="14.25" customHeight="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spans="2:27" ht="14.25" customHeight="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spans="2:27" ht="14.25" customHeight="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spans="2:27" ht="14.25" customHeight="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spans="2:27" ht="14.25" customHeight="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spans="2:27" ht="14.25" customHeight="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spans="2:27" ht="14.25" customHeight="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spans="2:27" ht="14.25" customHeight="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spans="2:27" ht="14.25" customHeight="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spans="2:27" ht="14.25" customHeight="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spans="2:27" ht="14.25" customHeight="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spans="2:27" ht="14.25" customHeight="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spans="2:27" ht="14.25" customHeight="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spans="2:27" ht="14.25" customHeight="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spans="2:27" ht="14.25" customHeight="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spans="2:27" ht="14.25" customHeight="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spans="2:27" ht="14.25" customHeight="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spans="2:27" ht="14.25" customHeight="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spans="2:27" ht="14.25" customHeight="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spans="2:27" ht="14.25" customHeight="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spans="2:27" ht="14.25" customHeight="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spans="2:27" ht="14.25" customHeight="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spans="2:27" ht="14.25" customHeight="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spans="2:27" ht="14.25" customHeight="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spans="2:27" ht="14.25" customHeight="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spans="2:27" ht="14.25" customHeight="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spans="2:27" ht="14.25" customHeight="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spans="2:27" ht="14.25" customHeight="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spans="2:27" ht="14.25" customHeight="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spans="2:27" ht="14.25" customHeight="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spans="2:27" ht="14.25" customHeight="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spans="2:27" ht="14.25" customHeight="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spans="2:27" ht="14.25" customHeight="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spans="2:27" ht="14.25" customHeight="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spans="2:27" ht="14.25" customHeight="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spans="2:27" ht="14.25" customHeight="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spans="2:27" ht="14.25" customHeight="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spans="2:27" ht="14.25" customHeight="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spans="2:27" ht="14.25" customHeight="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spans="2:27" ht="14.25" customHeight="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spans="2:27" ht="14.25" customHeight="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spans="2:27" ht="14.25" customHeight="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spans="2:27" ht="14.25" customHeight="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spans="2:27" ht="14.25" customHeight="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spans="2:27" ht="14.25" customHeight="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spans="2:27" ht="14.25" customHeight="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spans="2:27" ht="14.25" customHeight="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spans="2:27" ht="14.25" customHeight="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spans="2:27" ht="14.25" customHeight="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spans="2:27" ht="14.25" customHeight="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spans="2:27" ht="14.25" customHeight="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spans="2:27" ht="14.25" customHeight="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spans="2:27" ht="14.25" customHeight="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spans="2:27" ht="14.25" customHeight="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spans="2:27" ht="14.25" customHeight="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spans="2:27" ht="14.25" customHeight="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spans="2:27" ht="14.25" customHeight="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spans="2:27" ht="14.25" customHeight="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spans="2:27" ht="14.25" customHeight="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spans="2:27" ht="14.25" customHeight="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spans="2:27" ht="14.25" customHeight="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spans="2:27" ht="14.25" customHeight="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spans="2:27" ht="14.25" customHeight="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spans="2:27" ht="14.25" customHeight="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spans="2:27" ht="14.25" customHeight="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spans="2:27" ht="14.25" customHeight="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spans="2:27" ht="14.25" customHeight="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spans="2:27" ht="14.25" customHeight="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spans="2:27" ht="14.25" customHeight="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spans="2:27" ht="14.25" customHeight="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spans="2:27" ht="14.25" customHeight="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spans="2:27" ht="14.25" customHeight="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spans="2:27" ht="14.25" customHeight="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spans="2:27" ht="14.25" customHeight="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spans="2:27" ht="14.25" customHeight="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spans="2:27" ht="14.25" customHeight="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spans="2:27" ht="14.25" customHeight="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spans="2:27" ht="14.25" customHeight="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spans="2:27" ht="14.25" customHeight="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spans="2:27" ht="14.25" customHeight="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spans="2:27" ht="14.25" customHeight="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spans="2:27" ht="14.25" customHeight="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spans="2:27" ht="14.25" customHeight="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spans="2:27" ht="14.25" customHeight="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spans="2:27" ht="14.25" customHeight="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spans="2:27" ht="14.25" customHeight="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spans="2:27" ht="14.25" customHeight="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spans="2:27" ht="14.25" customHeight="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spans="2:27" ht="14.25" customHeight="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spans="2:27" ht="14.25" customHeight="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spans="2:27" ht="14.25" customHeight="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spans="2:27" ht="14.25" customHeight="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spans="2:27" ht="14.25" customHeight="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spans="2:27" ht="14.25" customHeight="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spans="2:27" ht="14.25" customHeight="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spans="2:27" ht="14.25" customHeight="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spans="2:27" ht="14.25" customHeight="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spans="2:27" ht="14.25" customHeight="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spans="2:27" ht="14.25" customHeight="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spans="2:27" ht="14.25" customHeight="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spans="2:27" ht="14.25" customHeight="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spans="2:27" ht="14.25" customHeight="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spans="2:27" ht="14.25" customHeight="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spans="2:27" ht="14.25" customHeight="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spans="2:27" ht="14.25" customHeight="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spans="2:27" ht="14.25" customHeight="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spans="2:27" ht="14.25" customHeight="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spans="2:27" ht="14.25" customHeight="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spans="2:27" ht="14.25" customHeight="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spans="2:27" ht="14.25" customHeight="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spans="2:27" ht="14.25" customHeight="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spans="2:27" ht="14.25" customHeight="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spans="2:27" ht="14.25" customHeight="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spans="2:27" ht="14.25" customHeight="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spans="2:27" ht="14.25" customHeight="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spans="2:27" ht="14.25" customHeight="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spans="2:27" ht="14.25" customHeight="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spans="2:27" ht="14.25" customHeight="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spans="2:27" ht="14.25" customHeight="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spans="2:27" ht="14.25" customHeight="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spans="2:27" ht="14.25" customHeight="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spans="2:27" ht="14.25" customHeight="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spans="2:27" ht="14.25" customHeight="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spans="2:27" ht="14.25" customHeight="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spans="2:27" ht="14.25" customHeight="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spans="2:27" ht="14.25" customHeight="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spans="2:27" ht="14.25" customHeight="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spans="2:27" ht="14.25" customHeight="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spans="2:27" ht="14.25" customHeight="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spans="2:27" ht="14.25" customHeight="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spans="2:27" ht="14.25" customHeight="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spans="2:27" ht="14.25" customHeight="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spans="2:27" ht="14.25" customHeight="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spans="2:27" ht="14.25" customHeight="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spans="2:27" ht="14.25" customHeight="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spans="2:27" ht="14.25" customHeight="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spans="2:27" ht="14.25" customHeight="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spans="2:27" ht="14.25" customHeight="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spans="2:27" ht="14.25" customHeight="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spans="2:27" ht="14.25" customHeight="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spans="2:27" ht="14.25" customHeight="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spans="2:27" ht="14.25" customHeight="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spans="2:27" ht="14.25" customHeight="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spans="2:27" ht="14.25" customHeight="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spans="2:27" ht="14.25" customHeight="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spans="2:27" ht="14.25" customHeight="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spans="2:27" ht="14.25" customHeight="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spans="2:27" ht="14.25" customHeight="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spans="2:27" ht="14.25" customHeight="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spans="2:27" ht="14.25" customHeight="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spans="2:27" ht="14.25" customHeight="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spans="2:27" ht="14.25" customHeight="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spans="2:27" ht="14.25" customHeight="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spans="2:27" ht="14.25" customHeight="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spans="2:27" ht="14.25" customHeight="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spans="2:27" ht="14.25" customHeight="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spans="2:27" ht="14.25" customHeight="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spans="2:27" ht="14.25" customHeight="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spans="2:27" ht="14.25" customHeight="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spans="2:27" ht="14.25" customHeight="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spans="2:27" ht="14.25" customHeight="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spans="2:27" ht="14.25" customHeight="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spans="2:27" ht="14.25" customHeight="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spans="2:27" ht="14.25" customHeight="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spans="2:27" ht="14.25" customHeight="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spans="2:27" ht="14.25" customHeight="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spans="2:27" ht="14.25" customHeight="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spans="2:27" ht="14.25" customHeight="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spans="2:27" ht="14.25" customHeight="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spans="2:27" ht="14.25" customHeight="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spans="2:27" ht="14.25" customHeight="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spans="2:27" ht="14.25" customHeight="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spans="2:27" ht="14.25" customHeight="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spans="2:27" ht="14.25" customHeight="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spans="2:27" ht="14.25" customHeight="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spans="2:27" ht="14.25" customHeight="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spans="2:27" ht="14.25" customHeight="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spans="2:27" ht="14.25" customHeight="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spans="2:27" ht="14.25" customHeight="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spans="2:27" ht="14.25" customHeight="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spans="2:27" ht="14.25" customHeight="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spans="2:27" ht="14.25" customHeight="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spans="2:27" ht="14.25" customHeight="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spans="2:27" ht="14.25" customHeight="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spans="2:27" ht="14.25" customHeight="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spans="2:27" ht="14.25" customHeight="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spans="2:27" ht="14.25" customHeight="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spans="2:27" ht="14.25" customHeight="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spans="2:27" ht="14.25" customHeight="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spans="2:27" ht="14.25" customHeight="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spans="2:27" ht="14.25" customHeight="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spans="2:27" ht="14.25" customHeight="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spans="2:27" ht="14.25" customHeight="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spans="2:27" ht="14.25" customHeight="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spans="2:27" ht="14.25" customHeight="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spans="2:27" ht="14.25" customHeight="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spans="2:27" ht="14.25" customHeight="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spans="2:27" ht="14.25" customHeight="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spans="2:27" ht="14.25" customHeight="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spans="2:27" ht="14.25" customHeight="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spans="2:27" ht="14.25" customHeight="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spans="2:27" ht="14.25" customHeight="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spans="2:27" ht="14.25" customHeight="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spans="2:27" ht="14.25" customHeight="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spans="2:27" ht="14.25" customHeight="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spans="2:27" ht="14.25" customHeight="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spans="2:27" ht="14.25" customHeight="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spans="2:27" ht="14.25" customHeight="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spans="2:27" ht="14.25" customHeight="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spans="2:27" ht="14.25" customHeight="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spans="2:27" ht="14.25" customHeight="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spans="2:27" ht="14.25" customHeight="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spans="2:27" ht="14.25" customHeight="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spans="2:27" ht="14.25" customHeight="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spans="2:27" ht="14.25" customHeight="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spans="2:27" ht="14.25" customHeight="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spans="2:27" ht="14.25" customHeight="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spans="2:27" ht="14.25" customHeight="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spans="2:27" ht="14.25" customHeight="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spans="2:27" ht="14.25" customHeight="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spans="2:27" ht="14.25" customHeight="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spans="2:27" ht="14.25" customHeight="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spans="2:27" ht="14.25" customHeight="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spans="2:27" ht="14.25" customHeight="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spans="2:27" ht="14.25" customHeight="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spans="2:27" ht="14.25" customHeight="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spans="2:27" ht="14.25" customHeight="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spans="2:27" ht="14.25" customHeight="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spans="2:27" ht="14.25" customHeight="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spans="2:27" ht="14.25" customHeight="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spans="2:27" ht="14.25" customHeight="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spans="2:27" ht="14.25" customHeight="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spans="2:27" ht="14.25" customHeight="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spans="2:27" ht="14.25" customHeight="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spans="2:27" ht="14.25" customHeight="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spans="2:27" ht="14.25" customHeight="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spans="2:27" ht="14.25" customHeight="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spans="2:27" ht="14.25" customHeight="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spans="2:27" ht="14.25" customHeight="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spans="2:27" ht="14.25" customHeight="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spans="2:27" ht="14.25" customHeight="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spans="2:27" ht="14.25" customHeight="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spans="2:27" ht="14.25" customHeight="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spans="2:27" ht="14.25" customHeight="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spans="2:27" ht="14.25" customHeight="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spans="2:27" ht="14.25" customHeight="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spans="2:27" ht="14.25" customHeight="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spans="2:27" ht="14.25" customHeight="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spans="2:27" ht="14.25" customHeight="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spans="2:27" ht="14.25" customHeight="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spans="2:27" ht="14.25" customHeight="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spans="2:27" ht="14.25" customHeight="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spans="2:27" ht="14.25" customHeight="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spans="2:27" ht="14.25" customHeight="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spans="2:27" ht="14.25" customHeight="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spans="2:27" ht="14.25" customHeight="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spans="2:27" ht="14.25" customHeight="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spans="2:27" ht="14.25" customHeight="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spans="2:27" ht="14.25" customHeight="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spans="2:27" ht="14.25" customHeight="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spans="2:27" ht="14.25" customHeight="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spans="2:27" ht="14.25" customHeight="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spans="2:27" ht="14.25" customHeight="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spans="2:27" ht="14.25" customHeight="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spans="2:27" ht="14.25" customHeight="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spans="2:27" ht="14.25" customHeight="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spans="2:27" ht="14.25" customHeight="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spans="2:27" ht="14.25" customHeight="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spans="2:27" ht="14.25" customHeight="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spans="2:27" ht="14.25" customHeight="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spans="2:27" ht="14.25" customHeight="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spans="2:27" ht="14.25" customHeight="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spans="2:27" ht="14.25" customHeight="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spans="2:27" ht="14.25" customHeight="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spans="2:27" ht="14.25" customHeight="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spans="2:27" ht="14.25" customHeight="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spans="2:27" ht="14.25" customHeight="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spans="2:27" ht="14.25" customHeight="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spans="2:27" ht="14.25" customHeight="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spans="2:27" ht="14.25" customHeight="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spans="2:27" ht="14.25" customHeight="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spans="2:27" ht="14.25" customHeight="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spans="2:27" ht="14.25" customHeight="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spans="2:27" ht="14.25" customHeight="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spans="2:27" ht="14.25" customHeight="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spans="2:27" ht="14.25" customHeight="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spans="2:27" ht="14.25" customHeight="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spans="2:27" ht="14.25" customHeight="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spans="2:27" ht="14.25" customHeight="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spans="2:27" ht="14.25" customHeight="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spans="2:27" ht="14.25" customHeight="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spans="2:27" ht="14.25" customHeight="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spans="2:27" ht="14.25" customHeight="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spans="2:27" ht="14.25" customHeight="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spans="2:27" ht="14.25" customHeight="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spans="2:27" ht="14.25" customHeight="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spans="2:27" ht="14.25" customHeight="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spans="2:27" ht="14.25" customHeight="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spans="2:27" ht="14.25" customHeight="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spans="2:27" ht="14.25" customHeight="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spans="2:27" ht="14.25" customHeight="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spans="2:27" ht="14.25" customHeight="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spans="2:27" ht="14.25" customHeight="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spans="2:27" ht="14.25" customHeight="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spans="2:27" ht="14.25" customHeight="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spans="2:27" ht="14.25" customHeight="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spans="2:27" ht="14.25" customHeight="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spans="2:27" ht="14.25" customHeight="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spans="2:27" ht="14.25" customHeight="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spans="2:27" ht="14.25" customHeight="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spans="2:27" ht="14.25" customHeight="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spans="2:27" ht="14.25" customHeight="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spans="2:27" ht="14.25" customHeight="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spans="2:27" ht="14.25" customHeight="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spans="2:27" ht="14.25" customHeight="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spans="2:27" ht="14.25" customHeight="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spans="2:27" ht="14.25" customHeight="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spans="2:27" ht="14.25" customHeight="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spans="2:27" ht="14.25" customHeight="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spans="2:27" ht="14.25" customHeight="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spans="2:27" ht="14.25" customHeight="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spans="2:27" ht="14.25" customHeight="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spans="2:27" ht="14.25" customHeight="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spans="2:27" ht="14.25" customHeight="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spans="2:27" ht="14.25" customHeight="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spans="2:27" ht="14.25" customHeight="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spans="2:27" ht="14.25" customHeight="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spans="2:27" ht="14.25" customHeight="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spans="2:27" ht="14.25" customHeight="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spans="2:27" ht="14.25" customHeight="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spans="2:27" ht="14.25" customHeight="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spans="2:27" ht="14.25" customHeight="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spans="2:27" ht="14.25" customHeight="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spans="2:27" ht="14.25" customHeight="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spans="2:27" ht="14.25" customHeight="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spans="2:27" ht="14.25" customHeight="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spans="2:27" ht="14.25" customHeight="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spans="2:27" ht="14.25" customHeight="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spans="2:27" ht="14.25" customHeight="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spans="2:27" ht="14.25" customHeight="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spans="2:27" ht="14.25" customHeight="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spans="2:27" ht="14.25" customHeight="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spans="2:27" ht="14.25" customHeight="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spans="2:27" ht="14.25" customHeight="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spans="2:27" ht="14.25" customHeight="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spans="2:27" ht="14.25" customHeight="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spans="2:27" ht="14.25" customHeight="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spans="2:27" ht="14.25" customHeight="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spans="2:27" ht="14.25" customHeight="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spans="2:27" ht="14.25" customHeight="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spans="2:27" ht="14.25" customHeight="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spans="2:27" ht="14.25" customHeight="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spans="2:27" ht="14.25" customHeight="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spans="2:27" ht="14.25" customHeight="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spans="2:27" ht="14.25" customHeight="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spans="2:27" ht="14.25" customHeight="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spans="2:27" ht="14.25" customHeight="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spans="2:27" ht="14.25" customHeight="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spans="2:27" ht="14.25" customHeight="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spans="2:27" ht="14.25" customHeight="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spans="2:27" ht="14.25" customHeight="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spans="2:27" ht="14.25" customHeight="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spans="2:27" ht="14.25" customHeight="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spans="2:27" ht="14.25" customHeight="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spans="2:27" ht="14.25" customHeight="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spans="2:27" ht="14.25" customHeight="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spans="2:27" ht="14.25" customHeight="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spans="2:27" ht="14.25" customHeight="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spans="2:27" ht="14.25" customHeight="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spans="2:27" ht="14.25" customHeight="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spans="2:27" ht="14.25" customHeight="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spans="2:27" ht="14.25" customHeight="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spans="2:27" ht="14.25" customHeight="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spans="2:27" ht="14.25" customHeight="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spans="2:27" ht="14.25" customHeight="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spans="2:27" ht="14.25" customHeight="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spans="2:27" ht="14.25" customHeight="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spans="2:27" ht="14.25" customHeight="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spans="2:27" ht="14.25" customHeight="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spans="2:27" ht="14.25" customHeight="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spans="2:27" ht="14.25" customHeight="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spans="2:27" ht="14.25" customHeight="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spans="2:27" ht="14.25" customHeight="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spans="2:27" ht="14.25" customHeight="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spans="2:27" ht="14.25" customHeight="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spans="2:27" ht="14.25" customHeight="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spans="2:27" ht="14.25" customHeight="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spans="2:27" ht="14.25" customHeight="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spans="2:27" ht="14.25" customHeight="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spans="2:27" ht="14.25" customHeight="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spans="2:27" ht="14.25" customHeight="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spans="2:27" ht="14.25" customHeight="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spans="2:27" ht="14.25" customHeight="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spans="2:27" ht="14.25" customHeight="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spans="2:27" ht="14.25" customHeight="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spans="2:27" ht="14.25" customHeight="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spans="2:27" ht="14.25" customHeight="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spans="2:27" ht="14.25" customHeight="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spans="2:27" ht="14.25" customHeight="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spans="2:27" ht="14.25" customHeight="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spans="2:27" ht="14.25" customHeight="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spans="2:27" ht="14.25" customHeight="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spans="2:27" ht="14.25" customHeight="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spans="2:27" ht="14.25" customHeight="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spans="2:27" ht="14.25" customHeight="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spans="2:27" ht="14.25" customHeight="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spans="2:27" ht="14.25" customHeight="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spans="2:27" ht="14.25" customHeight="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spans="2:27" ht="14.25" customHeight="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spans="2:27" ht="14.25" customHeight="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spans="2:27" ht="14.25" customHeight="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spans="2:27" ht="14.25" customHeight="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spans="2:27" ht="14.25" customHeight="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spans="2:27" ht="14.25" customHeight="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spans="2:27" ht="14.25" customHeight="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spans="2:27" ht="14.25" customHeight="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spans="2:27" ht="14.25" customHeight="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spans="2:27" ht="14.25" customHeight="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spans="2:27" ht="14.25" customHeight="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spans="2:27" ht="14.25" customHeight="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spans="2:27" ht="14.25" customHeight="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spans="2:27" ht="14.25" customHeight="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spans="2:27" ht="14.25" customHeight="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spans="2:27" ht="14.25" customHeight="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spans="2:27" ht="14.25" customHeight="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spans="2:27" ht="14.25" customHeight="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spans="2:27" ht="14.25" customHeight="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spans="2:27" ht="14.25" customHeight="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spans="2:27" ht="14.25" customHeight="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spans="2:27" ht="14.25" customHeight="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spans="2:27" ht="14.25" customHeight="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spans="2:27" ht="14.25" customHeight="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spans="2:27" ht="14.25" customHeight="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spans="2:27" ht="14.25" customHeight="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spans="2:27" ht="14.25" customHeight="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spans="2:27" ht="14.25" customHeight="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spans="2:27" ht="14.25" customHeight="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spans="2:27" ht="14.25" customHeight="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spans="2:27" ht="14.25" customHeight="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spans="2:27" ht="14.25" customHeight="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spans="2:27" ht="14.25" customHeight="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spans="2:27" ht="14.25" customHeight="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spans="2:27" ht="14.25" customHeight="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spans="2:27" ht="14.25" customHeight="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spans="2:27" ht="14.25" customHeight="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spans="2:27" ht="14.25" customHeight="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spans="2:27" ht="14.25" customHeight="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spans="2:27" ht="14.25" customHeight="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spans="2:27" ht="14.25" customHeight="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spans="2:27" ht="14.25" customHeight="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spans="2:27" ht="14.25" customHeight="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spans="2:27" ht="14.25" customHeight="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spans="2:27" ht="14.25" customHeight="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spans="2:27" ht="14.25" customHeight="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spans="2:27" ht="14.25" customHeight="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spans="2:27" ht="14.25" customHeight="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spans="2:27" ht="14.25" customHeight="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spans="2:27" ht="14.25" customHeight="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spans="2:27" ht="14.25" customHeight="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spans="2:27" ht="14.25" customHeight="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spans="2:27" ht="14.25" customHeight="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spans="2:27" ht="14.25" customHeight="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spans="2:27" ht="14.25" customHeight="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spans="2:27" ht="14.25" customHeight="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spans="2:27" ht="14.25" customHeight="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spans="2:27" ht="14.25" customHeight="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spans="2:27" ht="14.25" customHeight="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spans="2:27" ht="14.25" customHeight="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spans="2:27" ht="14.25" customHeight="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spans="2:27" ht="14.25" customHeight="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spans="2:27" ht="14.25" customHeight="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spans="2:27" ht="14.25" customHeight="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spans="2:27" ht="14.25" customHeight="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spans="2:27" ht="14.25" customHeight="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spans="2:27" ht="14.25" customHeight="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spans="2:27" ht="14.25" customHeight="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spans="2:27" ht="14.25" customHeight="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spans="2:27" ht="14.25" customHeight="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spans="2:27" ht="14.25" customHeight="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spans="2:27" ht="14.25" customHeight="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spans="2:27" ht="14.25" customHeight="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spans="2:27" ht="14.25" customHeight="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spans="2:27" ht="14.25" customHeight="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spans="2:27" ht="14.25" customHeight="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spans="2:27" ht="14.25" customHeight="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spans="2:27" ht="14.25" customHeight="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spans="2:27" ht="14.25" customHeight="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spans="2:27" ht="14.25" customHeight="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spans="2:27" ht="14.25" customHeight="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spans="2:27" ht="14.25" customHeight="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spans="2:27" ht="14.25" customHeight="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spans="2:27" ht="14.25" customHeight="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spans="2:27" ht="14.25" customHeight="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spans="2:27" ht="14.25" customHeight="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spans="2:27" ht="14.25" customHeight="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spans="2:27" ht="14.25" customHeight="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spans="2:27" ht="14.25" customHeight="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spans="2:27" ht="14.25" customHeight="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spans="2:27" ht="14.25" customHeight="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spans="2:27" ht="14.25" customHeight="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spans="2:27" ht="14.25" customHeight="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spans="2:27" ht="14.25" customHeight="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spans="2:27" ht="14.25" customHeight="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spans="2:27" ht="14.25" customHeight="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spans="2:27" ht="14.25" customHeight="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spans="2:27" ht="14.25" customHeight="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spans="2:27" ht="14.25" customHeight="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spans="2:27" ht="14.25" customHeight="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spans="2:27" ht="14.25" customHeight="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spans="2:27" ht="14.25" customHeight="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spans="2:27" ht="14.25" customHeight="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spans="2:27" ht="14.25" customHeight="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spans="2:27" ht="14.25" customHeight="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spans="2:27" ht="14.25" customHeight="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spans="2:27" ht="14.25" customHeight="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spans="2:27" ht="14.25" customHeight="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spans="2:27" ht="14.25" customHeight="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spans="2:27" ht="14.25" customHeight="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spans="2:27" ht="14.25" customHeight="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spans="2:27" ht="14.25" customHeight="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spans="2:27" ht="14.25" customHeight="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spans="2:27" ht="14.25" customHeight="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spans="2:27" ht="14.25" customHeight="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spans="2:27" ht="14.25" customHeight="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spans="2:27" ht="14.25" customHeight="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spans="2:27" ht="14.25" customHeight="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spans="2:27" ht="14.25" customHeight="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spans="2:27" ht="14.25" customHeight="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spans="2:27" ht="14.25" customHeight="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spans="2:27" ht="14.25" customHeight="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spans="2:27" ht="14.25" customHeight="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spans="2:27" ht="14.25" customHeight="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spans="2:27" ht="14.25" customHeight="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spans="2:27" ht="14.25" customHeight="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spans="2:27" ht="14.25" customHeight="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spans="2:27" ht="14.25" customHeight="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spans="2:27" ht="14.25" customHeight="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spans="2:27" ht="14.25" customHeight="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spans="2:27" ht="14.25" customHeight="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spans="2:27" ht="14.25" customHeight="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spans="2:27" ht="14.25" customHeight="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spans="2:27" ht="14.25" customHeight="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spans="2:27" ht="14.25" customHeight="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spans="2:27" ht="14.25" customHeight="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spans="2:27" ht="14.25" customHeight="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spans="2:27" ht="14.25" customHeight="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spans="2:27" ht="14.25" customHeight="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spans="2:27" ht="14.25" customHeight="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spans="2:27" ht="14.25" customHeight="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spans="2:27" ht="14.25" customHeight="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spans="2:27" ht="14.25" customHeight="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spans="2:27" ht="14.25" customHeight="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spans="2:27" ht="14.25" customHeight="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spans="2:27" ht="14.25" customHeight="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spans="2:27" ht="14.25" customHeight="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spans="2:27" ht="14.25" customHeight="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spans="2:27" ht="14.25" customHeight="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spans="2:27" ht="14.25" customHeight="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spans="2:27" ht="14.25" customHeight="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spans="2:27" ht="14.25" customHeight="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spans="2:27" ht="14.25" customHeight="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spans="2:27" ht="14.25" customHeight="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spans="2:27" ht="14.25" customHeight="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spans="2:27" ht="14.25" customHeight="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spans="2:27" ht="14.25" customHeight="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spans="2:27" ht="14.25" customHeight="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spans="2:27" ht="14.25" customHeight="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spans="2:27" ht="14.25" customHeight="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spans="2:27" ht="14.25" customHeight="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spans="2:27" ht="14.25" customHeight="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spans="2:27" ht="14.25" customHeight="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spans="2:27" ht="14.25" customHeight="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spans="2:27" ht="14.25" customHeight="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spans="2:27" ht="14.25" customHeight="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spans="2:27" ht="14.25" customHeight="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spans="2:27" ht="14.25" customHeight="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spans="2:27" ht="14.25" customHeight="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spans="2:27" ht="14.25" customHeight="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spans="2:27" ht="14.25" customHeight="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spans="2:27" ht="14.25" customHeight="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spans="2:27" ht="14.25" customHeight="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spans="2:27" ht="14.25" customHeight="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spans="2:27" ht="14.25" customHeight="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spans="2:27" ht="14.25" customHeight="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spans="2:27" ht="14.25" customHeight="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spans="2:27" ht="14.25" customHeight="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spans="2:27" ht="14.25" customHeight="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spans="2:27" ht="14.25" customHeight="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spans="2:27" ht="14.25" customHeight="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spans="2:27" ht="14.25" customHeight="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spans="2:27" ht="14.25" customHeight="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spans="2:27" ht="14.25" customHeight="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spans="2:27" ht="14.25" customHeight="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spans="2:27" ht="14.25" customHeight="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spans="2:27" ht="14.25" customHeight="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spans="2:27" ht="14.25" customHeight="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spans="2:27" ht="14.25" customHeight="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spans="2:27" ht="14.25" customHeight="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spans="2:27" ht="14.25" customHeight="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spans="2:27" ht="14.25" customHeight="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spans="2:27" ht="14.25" customHeight="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spans="2:27" ht="14.25" customHeight="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spans="2:27" ht="14.25" customHeight="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spans="2:27" ht="14.25" customHeight="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spans="2:27" ht="14.25" customHeight="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spans="2:27" ht="14.25" customHeight="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spans="2:27" ht="14.25" customHeight="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spans="2:27" ht="14.25" customHeight="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spans="2:27" ht="14.25" customHeight="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spans="2:27" ht="14.25" customHeight="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spans="2:27" ht="14.25" customHeight="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spans="2:27" ht="14.25" customHeight="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spans="2:27" ht="14.25" customHeight="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spans="2:27" ht="14.25" customHeight="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spans="2:27" ht="14.25" customHeight="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spans="2:27" ht="14.25" customHeight="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spans="2:27" ht="14.25" customHeight="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spans="2:27" ht="14.25" customHeight="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spans="2:27" ht="14.25" customHeight="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spans="2:27" ht="14.25" customHeight="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spans="2:27" ht="14.25" customHeight="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spans="2:27" ht="14.25" customHeight="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spans="2:27" ht="14.25" customHeight="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spans="2:27" ht="14.25" customHeight="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spans="2:27" ht="14.25" customHeight="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spans="2:27" ht="14.25" customHeight="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spans="2:27" ht="14.25" customHeight="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spans="2:27" ht="14.25" customHeight="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spans="2:27" ht="14.25" customHeight="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spans="2:27" ht="14.25" customHeight="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spans="2:27" ht="14.25" customHeight="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spans="2:27" ht="14.25" customHeight="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spans="2:27" ht="14.25" customHeight="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spans="2:27" ht="14.25" customHeight="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spans="2:27" ht="14.25" customHeight="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spans="2:27" ht="14.25" customHeight="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spans="2:27" ht="14.25" customHeight="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spans="2:27" ht="14.25" customHeight="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spans="2:27" ht="14.25" customHeight="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spans="2:27" ht="14.25" customHeight="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spans="2:27" ht="14.25" customHeight="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spans="2:27" ht="14.25" customHeight="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spans="2:27" ht="14.25" customHeight="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spans="2:27" ht="14.25" customHeight="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spans="2:27" ht="14.25" customHeight="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spans="2:27" ht="14.25" customHeight="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spans="2:27" ht="14.25" customHeight="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spans="2:27" ht="14.25" customHeight="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spans="2:27" ht="14.25" customHeight="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spans="2:27" ht="14.25" customHeight="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spans="2:27" ht="14.25" customHeight="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spans="2:27" ht="14.25" customHeight="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spans="2:27" ht="14.25" customHeight="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spans="2:27" ht="14.25" customHeight="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spans="2:27" ht="14.25" customHeight="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spans="2:27" ht="14.25" customHeight="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spans="2:27" ht="14.25" customHeight="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spans="2:27" ht="14.25" customHeight="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spans="2:27" ht="14.25" customHeight="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spans="2:27" ht="14.25" customHeight="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spans="2:27" ht="14.25" customHeight="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spans="2:27" ht="14.25" customHeight="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spans="2:27" ht="14.25" customHeight="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spans="2:27" ht="14.25" customHeight="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spans="2:27" ht="14.25" customHeight="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spans="2:27" ht="14.25" customHeight="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spans="2:27" ht="14.25" customHeight="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spans="2:27" ht="14.25" customHeight="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spans="2:27" ht="14.25" customHeight="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spans="2:27" ht="14.25" customHeight="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spans="2:27" ht="14.25" customHeight="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spans="2:27" ht="14.25" customHeight="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spans="2:27" ht="14.25" customHeight="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spans="2:27" ht="14.25" customHeight="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spans="2:27" ht="14.25" customHeight="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spans="2:27" ht="14.25" customHeight="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spans="2:27" ht="14.25" customHeight="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spans="2:27" ht="14.25" customHeight="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spans="2:27" ht="14.25" customHeight="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spans="2:27" ht="14.25" customHeight="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spans="2:27" ht="14.25" customHeight="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spans="2:27" ht="14.25" customHeight="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spans="2:27" ht="14.25" customHeight="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spans="2:27" ht="14.25" customHeight="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spans="2:27" ht="14.25" customHeight="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spans="2:27" ht="14.25" customHeight="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spans="2:27" ht="14.25" customHeight="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spans="2:27" ht="14.25" customHeight="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spans="2:27" ht="14.25" customHeight="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spans="2:27" ht="14.25" customHeight="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spans="2:27" ht="14.25" customHeight="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spans="2:27" ht="14.25" customHeight="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spans="2:27" ht="14.25" customHeight="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spans="2:27" ht="14.25" customHeight="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spans="2:27" ht="14.25" customHeight="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spans="2:27" ht="14.25" customHeight="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spans="2:27" ht="14.25" customHeight="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spans="2:27" ht="14.25" customHeight="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spans="2:27" ht="14.25" customHeight="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spans="2:27" ht="14.25" customHeight="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spans="2:27" ht="14.25" customHeight="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spans="2:27" ht="14.25" customHeight="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spans="2:27" ht="14.25" customHeight="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spans="2:27" ht="14.25" customHeight="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spans="2:27" ht="14.25" customHeight="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spans="2:27" ht="14.25" customHeight="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spans="2:27" ht="14.25" customHeight="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spans="2:27" ht="14.25" customHeight="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spans="2:27" ht="14.25" customHeight="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spans="2:27" ht="14.25" customHeight="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spans="2:27" ht="14.25" customHeight="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spans="2:27" ht="14.25" customHeight="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spans="2:27" ht="14.25" customHeight="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spans="2:27" ht="14.25" customHeight="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spans="2:27" ht="14.25" customHeight="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spans="2:27" ht="14.25" customHeight="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spans="2:27" ht="14.25" customHeight="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spans="2:27" ht="14.25" customHeight="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spans="2:27" ht="14.25" customHeight="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spans="2:27" ht="14.25" customHeight="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spans="2:27" ht="14.25" customHeight="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spans="2:27" ht="14.25" customHeight="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spans="2:27" ht="14.25" customHeight="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spans="2:27" ht="14.25" customHeight="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spans="2:27" ht="14.25" customHeight="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spans="2:27" ht="14.25" customHeight="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spans="2:27" ht="14.25" customHeight="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spans="2:27" ht="14.25" customHeight="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spans="2:27" ht="14.25" customHeight="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spans="2:27" ht="14.25" customHeight="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spans="2:27" ht="14.25" customHeight="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spans="2:27" ht="14.25" customHeight="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spans="2:27" ht="14.25" customHeight="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spans="2:27" ht="14.25" customHeight="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spans="2:27" ht="14.25" customHeight="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spans="2:27" ht="14.25" customHeight="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spans="2:27" ht="14.25" customHeight="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spans="2:27" ht="14.25" customHeight="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spans="2:27" ht="14.25" customHeight="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spans="2:27" ht="14.25" customHeight="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spans="2:27" ht="14.25" customHeight="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spans="2:27" ht="14.25" customHeight="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spans="2:27" ht="14.25" customHeight="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spans="2:27" ht="14.25" customHeight="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spans="2:27" ht="14.25" customHeight="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spans="2:27" ht="14.25" customHeight="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spans="2:27" ht="14.25" customHeight="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spans="2:27" ht="14.25" customHeight="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spans="2:27" ht="14.25" customHeight="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spans="2:27" ht="14.25" customHeight="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spans="2:27" ht="14.25" customHeight="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spans="2:27" ht="14.25" customHeight="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spans="2:27" ht="14.25" customHeight="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spans="2:27" ht="14.25" customHeight="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spans="2:27" ht="14.25" customHeight="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spans="2:27" ht="14.25" customHeight="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spans="2:27" ht="14.25" customHeight="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spans="2:27" ht="14.25" customHeight="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spans="2:27" ht="14.25" customHeight="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spans="2:27" ht="14.25" customHeight="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spans="2:27" ht="14.25" customHeight="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spans="2:27" ht="14.25" customHeight="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spans="2:27" ht="14.25" customHeight="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spans="2:27" ht="14.25" customHeight="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spans="2:27" ht="14.25" customHeight="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spans="2:27" ht="14.25" customHeight="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spans="2:27" ht="14.25" customHeight="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spans="2:27" ht="14.25" customHeight="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spans="2:27" ht="14.25" customHeight="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spans="2:27" ht="14.25" customHeight="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spans="2:27" ht="14.25" customHeight="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spans="2:27" ht="14.25" customHeight="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spans="2:27" ht="14.25" customHeight="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spans="2:27" ht="14.25" customHeight="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spans="2:27" ht="14.25" customHeight="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spans="2:27" ht="14.25" customHeight="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spans="2:27" ht="14.25" customHeight="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spans="2:27" ht="14.25" customHeight="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spans="2:27" ht="14.25" customHeight="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spans="2:27" ht="14.25" customHeight="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spans="2:27" ht="14.25" customHeight="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spans="2:27" ht="14.25" customHeight="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spans="2:27" ht="14.25" customHeight="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spans="2:27" ht="14.25" customHeight="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spans="2:27" ht="14.25" customHeight="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spans="2:27" ht="14.25" customHeight="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spans="2:27" ht="14.25" customHeight="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spans="2:27" ht="14.25" customHeight="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spans="2:27" ht="14.25" customHeight="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spans="2:27" ht="14.25" customHeight="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spans="2:27" ht="14.25" customHeight="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spans="2:27" ht="14.25" customHeight="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spans="2:27" ht="14.25" customHeight="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spans="2:27" ht="14.25" customHeight="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spans="2:27" ht="14.25" customHeight="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spans="2:27" ht="14.25" customHeight="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spans="2:27" ht="14.25" customHeight="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spans="2:27" ht="14.25" customHeight="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spans="2:27" ht="14.25" customHeight="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row r="985" spans="2:27" ht="14.25" customHeight="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row>
    <row r="986" spans="2:27" ht="14.25" customHeight="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row>
    <row r="987" spans="2:27" ht="14.25" customHeight="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row>
    <row r="988" spans="2:27" ht="14.25" customHeight="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row>
    <row r="989" spans="2:27" ht="14.25" customHeight="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row>
    <row r="990" spans="2:27" ht="14.25" customHeight="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row>
    <row r="991" spans="2:27" ht="14.25" customHeight="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row>
    <row r="992" spans="2:27" ht="14.25" customHeight="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row>
    <row r="993" spans="2:27" ht="14.25" customHeight="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row>
    <row r="994" spans="2:27" ht="14.25" customHeight="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row>
    <row r="995" spans="2:27" ht="14.25" customHeight="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row>
    <row r="996" spans="2:27" ht="14.25" customHeight="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row>
    <row r="997" spans="2:27" ht="14.25" customHeight="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row>
  </sheetData>
  <mergeCells count="37">
    <mergeCell ref="A18:B18"/>
    <mergeCell ref="B9:Q9"/>
    <mergeCell ref="B22:C23"/>
    <mergeCell ref="C48:R48"/>
    <mergeCell ref="C46:R46"/>
    <mergeCell ref="C39:R39"/>
    <mergeCell ref="C42:R42"/>
    <mergeCell ref="C41:R41"/>
    <mergeCell ref="C40:R40"/>
    <mergeCell ref="C43:R43"/>
    <mergeCell ref="C34:R34"/>
    <mergeCell ref="C38:R38"/>
    <mergeCell ref="C36:R36"/>
    <mergeCell ref="C37:R37"/>
    <mergeCell ref="A11:B12"/>
    <mergeCell ref="B29:C29"/>
    <mergeCell ref="B1:Q1"/>
    <mergeCell ref="B2:Q2"/>
    <mergeCell ref="C11:N11"/>
    <mergeCell ref="O11:Q11"/>
    <mergeCell ref="C47:R47"/>
    <mergeCell ref="C32:R32"/>
    <mergeCell ref="C33:R33"/>
    <mergeCell ref="B8:Q8"/>
    <mergeCell ref="B7:Q7"/>
    <mergeCell ref="B3:Q3"/>
    <mergeCell ref="B10:Q10"/>
    <mergeCell ref="D22:O22"/>
    <mergeCell ref="B20:R20"/>
    <mergeCell ref="B21:R21"/>
    <mergeCell ref="P22:R22"/>
    <mergeCell ref="C35:R35"/>
    <mergeCell ref="C55:R55"/>
    <mergeCell ref="C52:R52"/>
    <mergeCell ref="C51:R51"/>
    <mergeCell ref="C53:R53"/>
    <mergeCell ref="C54:R54"/>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15EEL77-HV LAB-DAY-TO-DAY CO</vt:lpstr>
      <vt:lpstr>15EEL77-HV LAB-IA TEST CO</vt:lpstr>
      <vt:lpstr>15EEL77-HV LAB-FINAL EXAM CO</vt:lpstr>
      <vt:lpstr>15EEL77-HV LAB-CONSOLIDATED CO</vt:lpstr>
      <vt:lpstr>COURSE EXIT SURVEY </vt:lpstr>
      <vt:lpstr>INDIRECT &amp; FINAL CO ATTAINMENT</vt:lpstr>
      <vt:lpstr>CO ATTAINMENT</vt:lpstr>
      <vt:lpstr>PO-PSO ATTAINMENT - DIRECT</vt:lpstr>
      <vt:lpstr>PO-PSO ATTAINMENT - INDIRECT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dcterms:created xsi:type="dcterms:W3CDTF">2019-01-12T05:11:10Z</dcterms:created>
  <dcterms:modified xsi:type="dcterms:W3CDTF">2019-10-15T05:36:10Z</dcterms:modified>
</cp:coreProperties>
</file>